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27682F6B-F735-794A-991E-A650D829CB1E}" xr6:coauthVersionLast="45" xr6:coauthVersionMax="45" xr10:uidLastSave="{00000000-0000-0000-0000-000000000000}"/>
  <bookViews>
    <workbookView xWindow="2240" yWindow="1200" windowWidth="26560" windowHeight="15040" activeTab="5" xr2:uid="{6DED1F92-C59B-6D44-906D-09556D255EB3}"/>
  </bookViews>
  <sheets>
    <sheet name="update" sheetId="10" r:id="rId1"/>
    <sheet name="simulator" sheetId="21" r:id="rId2"/>
    <sheet name="candsoverview" sheetId="20" r:id="rId3"/>
    <sheet name="results" sheetId="22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bubblemap" sheetId="8" r:id="rId15"/>
    <sheet name="candbubblemaps" sheetId="17" r:id="rId16"/>
  </sheets>
  <externalReferences>
    <externalReference r:id="rId17"/>
    <externalReference r:id="rId18"/>
    <externalReference r:id="rId19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57" i="11" l="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F2" i="22"/>
  <c r="F3" i="22"/>
  <c r="F4" i="22"/>
  <c r="A2" i="22" l="1"/>
  <c r="A3" i="22" s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F3" i="21" l="1"/>
  <c r="F4" i="21"/>
  <c r="F5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D231" i="11" l="1"/>
  <c r="D232" i="11"/>
  <c r="D233" i="11"/>
  <c r="A1" i="18" l="1"/>
  <c r="F1208" i="4" l="1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D117" i="11"/>
  <c r="D118" i="11"/>
  <c r="D119" i="11"/>
  <c r="C115" i="11"/>
  <c r="K115" i="11"/>
  <c r="D60" i="11"/>
  <c r="D61" i="11"/>
  <c r="D62" i="11"/>
  <c r="C64" i="11"/>
  <c r="D64" i="11"/>
  <c r="E64" i="11"/>
  <c r="F64" i="11"/>
  <c r="G64" i="11"/>
  <c r="H64" i="11"/>
  <c r="I64" i="11"/>
  <c r="J64" i="11"/>
  <c r="K64" i="11"/>
  <c r="C68" i="11"/>
  <c r="D68" i="11"/>
  <c r="E68" i="11"/>
  <c r="F68" i="11"/>
  <c r="G68" i="11"/>
  <c r="H68" i="11"/>
  <c r="I68" i="11"/>
  <c r="J68" i="11"/>
  <c r="K68" i="11"/>
  <c r="C86" i="11"/>
  <c r="D86" i="11"/>
  <c r="E86" i="11"/>
  <c r="F86" i="11"/>
  <c r="G86" i="11"/>
  <c r="H86" i="11"/>
  <c r="I86" i="11"/>
  <c r="J86" i="11"/>
  <c r="K86" i="11"/>
  <c r="C102" i="11"/>
  <c r="D102" i="11"/>
  <c r="E102" i="11"/>
  <c r="F102" i="11"/>
  <c r="G102" i="11"/>
  <c r="H102" i="11"/>
  <c r="I102" i="11"/>
  <c r="J102" i="11"/>
  <c r="K102" i="11"/>
  <c r="C114" i="11"/>
  <c r="D114" i="11"/>
  <c r="E114" i="11"/>
  <c r="F114" i="11"/>
  <c r="G114" i="11"/>
  <c r="H114" i="11"/>
  <c r="I114" i="11"/>
  <c r="J114" i="11"/>
  <c r="K114" i="11"/>
  <c r="D115" i="11"/>
  <c r="E115" i="11"/>
  <c r="F115" i="11"/>
  <c r="G115" i="11"/>
  <c r="H115" i="11"/>
  <c r="I115" i="11"/>
  <c r="J115" i="1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A1" i="9" l="1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E1208" i="4" l="1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D2809" i="4"/>
  <c r="C2809" i="4"/>
  <c r="B2809" i="4"/>
  <c r="A2809" i="4"/>
  <c r="D2808" i="4"/>
  <c r="C2808" i="4"/>
  <c r="B2808" i="4"/>
  <c r="A2808" i="4"/>
  <c r="D2807" i="4"/>
  <c r="C2807" i="4"/>
  <c r="B2807" i="4"/>
  <c r="A2807" i="4"/>
  <c r="D2806" i="4"/>
  <c r="C2806" i="4"/>
  <c r="B2806" i="4"/>
  <c r="A2806" i="4"/>
  <c r="D2805" i="4"/>
  <c r="C2805" i="4"/>
  <c r="B2805" i="4"/>
  <c r="A2805" i="4"/>
  <c r="D2804" i="4"/>
  <c r="C2804" i="4"/>
  <c r="B2804" i="4"/>
  <c r="A2804" i="4"/>
  <c r="D2803" i="4"/>
  <c r="C2803" i="4"/>
  <c r="B2803" i="4"/>
  <c r="A2803" i="4"/>
  <c r="D2802" i="4"/>
  <c r="C2802" i="4"/>
  <c r="B2802" i="4"/>
  <c r="A2802" i="4"/>
  <c r="D2801" i="4"/>
  <c r="C2801" i="4"/>
  <c r="B2801" i="4"/>
  <c r="A2801" i="4"/>
  <c r="D2800" i="4"/>
  <c r="C2800" i="4"/>
  <c r="B2800" i="4"/>
  <c r="A2800" i="4"/>
  <c r="D2799" i="4"/>
  <c r="C2799" i="4"/>
  <c r="B2799" i="4"/>
  <c r="A2799" i="4"/>
  <c r="D2798" i="4"/>
  <c r="C2798" i="4"/>
  <c r="B2798" i="4"/>
  <c r="A2798" i="4"/>
  <c r="D2797" i="4"/>
  <c r="C2797" i="4"/>
  <c r="B2797" i="4"/>
  <c r="A2797" i="4"/>
  <c r="D2796" i="4"/>
  <c r="C2796" i="4"/>
  <c r="B2796" i="4"/>
  <c r="A2796" i="4"/>
  <c r="D2795" i="4"/>
  <c r="C2795" i="4"/>
  <c r="B2795" i="4"/>
  <c r="A2795" i="4"/>
  <c r="D2794" i="4"/>
  <c r="C2794" i="4"/>
  <c r="B2794" i="4"/>
  <c r="A2794" i="4"/>
  <c r="D2793" i="4"/>
  <c r="C2793" i="4"/>
  <c r="B2793" i="4"/>
  <c r="A2793" i="4"/>
  <c r="D2792" i="4"/>
  <c r="C2792" i="4"/>
  <c r="B2792" i="4"/>
  <c r="A2792" i="4"/>
  <c r="D2791" i="4"/>
  <c r="C2791" i="4"/>
  <c r="B2791" i="4"/>
  <c r="A2791" i="4"/>
  <c r="D2790" i="4"/>
  <c r="C2790" i="4"/>
  <c r="B2790" i="4"/>
  <c r="A2790" i="4"/>
  <c r="D2789" i="4"/>
  <c r="C2789" i="4"/>
  <c r="B2789" i="4"/>
  <c r="A2789" i="4"/>
  <c r="D2788" i="4"/>
  <c r="C2788" i="4"/>
  <c r="B2788" i="4"/>
  <c r="A2788" i="4"/>
  <c r="D2787" i="4"/>
  <c r="C2787" i="4"/>
  <c r="B2787" i="4"/>
  <c r="A2787" i="4"/>
  <c r="D2786" i="4"/>
  <c r="C2786" i="4"/>
  <c r="B2786" i="4"/>
  <c r="A2786" i="4"/>
  <c r="D2785" i="4"/>
  <c r="C2785" i="4"/>
  <c r="B2785" i="4"/>
  <c r="A2785" i="4"/>
  <c r="D2784" i="4"/>
  <c r="C2784" i="4"/>
  <c r="B2784" i="4"/>
  <c r="A2784" i="4"/>
  <c r="D2783" i="4"/>
  <c r="C2783" i="4"/>
  <c r="B2783" i="4"/>
  <c r="A2783" i="4"/>
  <c r="D2782" i="4"/>
  <c r="C2782" i="4"/>
  <c r="B2782" i="4"/>
  <c r="A2782" i="4"/>
  <c r="D2781" i="4"/>
  <c r="C2781" i="4"/>
  <c r="B2781" i="4"/>
  <c r="A2781" i="4"/>
  <c r="D2780" i="4"/>
  <c r="C2780" i="4"/>
  <c r="B2780" i="4"/>
  <c r="A2780" i="4"/>
  <c r="D2779" i="4"/>
  <c r="C2779" i="4"/>
  <c r="B2779" i="4"/>
  <c r="A2779" i="4"/>
  <c r="D2778" i="4"/>
  <c r="C2778" i="4"/>
  <c r="B2778" i="4"/>
  <c r="A2778" i="4"/>
  <c r="D2777" i="4"/>
  <c r="C2777" i="4"/>
  <c r="B2777" i="4"/>
  <c r="A2777" i="4"/>
  <c r="D2776" i="4"/>
  <c r="C2776" i="4"/>
  <c r="B2776" i="4"/>
  <c r="A2776" i="4"/>
  <c r="D2775" i="4"/>
  <c r="C2775" i="4"/>
  <c r="B2775" i="4"/>
  <c r="A2775" i="4"/>
  <c r="D2774" i="4"/>
  <c r="C2774" i="4"/>
  <c r="B2774" i="4"/>
  <c r="A2774" i="4"/>
  <c r="D2773" i="4"/>
  <c r="C2773" i="4"/>
  <c r="B2773" i="4"/>
  <c r="A2773" i="4"/>
  <c r="D2772" i="4"/>
  <c r="C2772" i="4"/>
  <c r="B2772" i="4"/>
  <c r="A2772" i="4"/>
  <c r="D2771" i="4"/>
  <c r="C2771" i="4"/>
  <c r="B2771" i="4"/>
  <c r="A2771" i="4"/>
  <c r="D2770" i="4"/>
  <c r="C2770" i="4"/>
  <c r="B2770" i="4"/>
  <c r="A2770" i="4"/>
  <c r="D2769" i="4"/>
  <c r="C2769" i="4"/>
  <c r="B2769" i="4"/>
  <c r="A2769" i="4"/>
  <c r="D2768" i="4"/>
  <c r="C2768" i="4"/>
  <c r="B2768" i="4"/>
  <c r="A2768" i="4"/>
  <c r="D2767" i="4"/>
  <c r="C2767" i="4"/>
  <c r="B2767" i="4"/>
  <c r="A2767" i="4"/>
  <c r="D2766" i="4"/>
  <c r="C2766" i="4"/>
  <c r="B2766" i="4"/>
  <c r="A2766" i="4"/>
  <c r="D2765" i="4"/>
  <c r="C2765" i="4"/>
  <c r="B2765" i="4"/>
  <c r="A2765" i="4"/>
  <c r="D2764" i="4"/>
  <c r="C2764" i="4"/>
  <c r="B2764" i="4"/>
  <c r="A2764" i="4"/>
  <c r="D2763" i="4"/>
  <c r="C2763" i="4"/>
  <c r="B2763" i="4"/>
  <c r="A2763" i="4"/>
  <c r="D2762" i="4"/>
  <c r="C2762" i="4"/>
  <c r="B2762" i="4"/>
  <c r="A2762" i="4"/>
  <c r="D2761" i="4"/>
  <c r="C2761" i="4"/>
  <c r="B2761" i="4"/>
  <c r="A2761" i="4"/>
  <c r="D2760" i="4"/>
  <c r="C2760" i="4"/>
  <c r="B2760" i="4"/>
  <c r="A2760" i="4"/>
  <c r="D2759" i="4"/>
  <c r="C2759" i="4"/>
  <c r="B2759" i="4"/>
  <c r="A2759" i="4"/>
  <c r="D2758" i="4"/>
  <c r="C2758" i="4"/>
  <c r="B2758" i="4"/>
  <c r="A2758" i="4"/>
  <c r="D2757" i="4"/>
  <c r="C2757" i="4"/>
  <c r="B2757" i="4"/>
  <c r="A2757" i="4"/>
  <c r="D2756" i="4"/>
  <c r="C2756" i="4"/>
  <c r="B2756" i="4"/>
  <c r="A2756" i="4"/>
  <c r="D2755" i="4"/>
  <c r="C2755" i="4"/>
  <c r="B2755" i="4"/>
  <c r="A2755" i="4"/>
  <c r="D2754" i="4"/>
  <c r="C2754" i="4"/>
  <c r="B2754" i="4"/>
  <c r="A2754" i="4"/>
  <c r="D2753" i="4"/>
  <c r="C2753" i="4"/>
  <c r="B2753" i="4"/>
  <c r="A2753" i="4"/>
  <c r="D2752" i="4"/>
  <c r="C2752" i="4"/>
  <c r="B2752" i="4"/>
  <c r="A2752" i="4"/>
  <c r="D2751" i="4"/>
  <c r="C2751" i="4"/>
  <c r="B2751" i="4"/>
  <c r="A2751" i="4"/>
  <c r="D2750" i="4"/>
  <c r="C2750" i="4"/>
  <c r="B2750" i="4"/>
  <c r="A2750" i="4"/>
  <c r="D2749" i="4"/>
  <c r="C2749" i="4"/>
  <c r="B2749" i="4"/>
  <c r="A2749" i="4"/>
  <c r="D2748" i="4"/>
  <c r="C2748" i="4"/>
  <c r="B2748" i="4"/>
  <c r="A2748" i="4"/>
  <c r="D2747" i="4"/>
  <c r="C2747" i="4"/>
  <c r="B2747" i="4"/>
  <c r="A2747" i="4"/>
  <c r="D2746" i="4"/>
  <c r="C2746" i="4"/>
  <c r="B2746" i="4"/>
  <c r="A2746" i="4"/>
  <c r="D2745" i="4"/>
  <c r="C2745" i="4"/>
  <c r="B2745" i="4"/>
  <c r="A2745" i="4"/>
  <c r="D2744" i="4"/>
  <c r="C2744" i="4"/>
  <c r="B2744" i="4"/>
  <c r="A2744" i="4"/>
  <c r="D2743" i="4"/>
  <c r="C2743" i="4"/>
  <c r="B2743" i="4"/>
  <c r="A2743" i="4"/>
  <c r="D2742" i="4"/>
  <c r="C2742" i="4"/>
  <c r="B2742" i="4"/>
  <c r="A2742" i="4"/>
  <c r="D2741" i="4"/>
  <c r="C2741" i="4"/>
  <c r="B2741" i="4"/>
  <c r="A2741" i="4"/>
  <c r="D2740" i="4"/>
  <c r="C2740" i="4"/>
  <c r="B2740" i="4"/>
  <c r="A2740" i="4"/>
  <c r="D2739" i="4"/>
  <c r="C2739" i="4"/>
  <c r="B2739" i="4"/>
  <c r="A2739" i="4"/>
  <c r="D2738" i="4"/>
  <c r="C2738" i="4"/>
  <c r="B2738" i="4"/>
  <c r="A2738" i="4"/>
  <c r="D2737" i="4"/>
  <c r="C2737" i="4"/>
  <c r="B2737" i="4"/>
  <c r="A2737" i="4"/>
  <c r="D2736" i="4"/>
  <c r="C2736" i="4"/>
  <c r="B2736" i="4"/>
  <c r="A2736" i="4"/>
  <c r="D2735" i="4"/>
  <c r="C2735" i="4"/>
  <c r="B2735" i="4"/>
  <c r="A2735" i="4"/>
  <c r="D2734" i="4"/>
  <c r="C2734" i="4"/>
  <c r="B2734" i="4"/>
  <c r="A2734" i="4"/>
  <c r="D2733" i="4"/>
  <c r="C2733" i="4"/>
  <c r="B2733" i="4"/>
  <c r="A2733" i="4"/>
  <c r="D2732" i="4"/>
  <c r="C2732" i="4"/>
  <c r="B2732" i="4"/>
  <c r="A2732" i="4"/>
  <c r="D2731" i="4"/>
  <c r="C2731" i="4"/>
  <c r="B2731" i="4"/>
  <c r="A2731" i="4"/>
  <c r="D2730" i="4"/>
  <c r="C2730" i="4"/>
  <c r="B2730" i="4"/>
  <c r="A2730" i="4"/>
  <c r="D2729" i="4"/>
  <c r="C2729" i="4"/>
  <c r="B2729" i="4"/>
  <c r="A2729" i="4"/>
  <c r="D2728" i="4"/>
  <c r="C2728" i="4"/>
  <c r="B2728" i="4"/>
  <c r="A2728" i="4"/>
  <c r="D2727" i="4"/>
  <c r="C2727" i="4"/>
  <c r="B2727" i="4"/>
  <c r="A2727" i="4"/>
  <c r="D2726" i="4"/>
  <c r="C2726" i="4"/>
  <c r="B2726" i="4"/>
  <c r="A2726" i="4"/>
  <c r="D2725" i="4"/>
  <c r="C2725" i="4"/>
  <c r="B2725" i="4"/>
  <c r="A2725" i="4"/>
  <c r="D2724" i="4"/>
  <c r="C2724" i="4"/>
  <c r="B2724" i="4"/>
  <c r="A2724" i="4"/>
  <c r="D2723" i="4"/>
  <c r="C2723" i="4"/>
  <c r="B2723" i="4"/>
  <c r="A2723" i="4"/>
  <c r="D2722" i="4"/>
  <c r="C2722" i="4"/>
  <c r="B2722" i="4"/>
  <c r="A2722" i="4"/>
  <c r="D2721" i="4"/>
  <c r="C2721" i="4"/>
  <c r="B2721" i="4"/>
  <c r="A2721" i="4"/>
  <c r="D2720" i="4"/>
  <c r="C2720" i="4"/>
  <c r="B2720" i="4"/>
  <c r="A2720" i="4"/>
  <c r="D2719" i="4"/>
  <c r="C2719" i="4"/>
  <c r="B2719" i="4"/>
  <c r="A2719" i="4"/>
  <c r="D2718" i="4"/>
  <c r="C2718" i="4"/>
  <c r="B2718" i="4"/>
  <c r="A2718" i="4"/>
  <c r="D2717" i="4"/>
  <c r="C2717" i="4"/>
  <c r="B2717" i="4"/>
  <c r="A2717" i="4"/>
  <c r="D2716" i="4"/>
  <c r="C2716" i="4"/>
  <c r="B2716" i="4"/>
  <c r="A2716" i="4"/>
  <c r="D2715" i="4"/>
  <c r="C2715" i="4"/>
  <c r="B2715" i="4"/>
  <c r="A2715" i="4"/>
  <c r="D2714" i="4"/>
  <c r="C2714" i="4"/>
  <c r="B2714" i="4"/>
  <c r="A2714" i="4"/>
  <c r="D2713" i="4"/>
  <c r="C2713" i="4"/>
  <c r="B2713" i="4"/>
  <c r="A2713" i="4"/>
  <c r="D2712" i="4"/>
  <c r="C2712" i="4"/>
  <c r="B2712" i="4"/>
  <c r="A2712" i="4"/>
  <c r="D2711" i="4"/>
  <c r="C2711" i="4"/>
  <c r="B2711" i="4"/>
  <c r="A2711" i="4"/>
  <c r="D2710" i="4"/>
  <c r="C2710" i="4"/>
  <c r="B2710" i="4"/>
  <c r="A2710" i="4"/>
  <c r="D2709" i="4"/>
  <c r="C2709" i="4"/>
  <c r="B2709" i="4"/>
  <c r="A2709" i="4"/>
  <c r="D2708" i="4"/>
  <c r="C2708" i="4"/>
  <c r="B2708" i="4"/>
  <c r="A2708" i="4"/>
  <c r="D2707" i="4"/>
  <c r="C2707" i="4"/>
  <c r="B2707" i="4"/>
  <c r="A2707" i="4"/>
  <c r="D2706" i="4"/>
  <c r="C2706" i="4"/>
  <c r="B2706" i="4"/>
  <c r="A2706" i="4"/>
  <c r="D2705" i="4"/>
  <c r="C2705" i="4"/>
  <c r="B2705" i="4"/>
  <c r="A2705" i="4"/>
  <c r="D2704" i="4"/>
  <c r="C2704" i="4"/>
  <c r="B2704" i="4"/>
  <c r="A2704" i="4"/>
  <c r="D2703" i="4"/>
  <c r="C2703" i="4"/>
  <c r="B2703" i="4"/>
  <c r="A2703" i="4"/>
  <c r="D2702" i="4"/>
  <c r="C2702" i="4"/>
  <c r="B2702" i="4"/>
  <c r="A2702" i="4"/>
  <c r="D2701" i="4"/>
  <c r="C2701" i="4"/>
  <c r="B2701" i="4"/>
  <c r="A2701" i="4"/>
  <c r="D2700" i="4"/>
  <c r="C2700" i="4"/>
  <c r="B2700" i="4"/>
  <c r="A2700" i="4"/>
  <c r="D2699" i="4"/>
  <c r="C2699" i="4"/>
  <c r="B2699" i="4"/>
  <c r="A2699" i="4"/>
  <c r="D2698" i="4"/>
  <c r="C2698" i="4"/>
  <c r="B2698" i="4"/>
  <c r="A2698" i="4"/>
  <c r="D2697" i="4"/>
  <c r="C2697" i="4"/>
  <c r="B2697" i="4"/>
  <c r="A2697" i="4"/>
  <c r="D2696" i="4"/>
  <c r="C2696" i="4"/>
  <c r="B2696" i="4"/>
  <c r="A2696" i="4"/>
  <c r="D2695" i="4"/>
  <c r="C2695" i="4"/>
  <c r="B2695" i="4"/>
  <c r="A2695" i="4"/>
  <c r="D2694" i="4"/>
  <c r="C2694" i="4"/>
  <c r="B2694" i="4"/>
  <c r="A2694" i="4"/>
  <c r="D2693" i="4"/>
  <c r="C2693" i="4"/>
  <c r="B2693" i="4"/>
  <c r="A2693" i="4"/>
  <c r="D2692" i="4"/>
  <c r="C2692" i="4"/>
  <c r="B2692" i="4"/>
  <c r="A2692" i="4"/>
  <c r="D2691" i="4"/>
  <c r="C2691" i="4"/>
  <c r="B2691" i="4"/>
  <c r="A2691" i="4"/>
  <c r="D2690" i="4"/>
  <c r="C2690" i="4"/>
  <c r="B2690" i="4"/>
  <c r="A2690" i="4"/>
  <c r="D2689" i="4"/>
  <c r="C2689" i="4"/>
  <c r="B2689" i="4"/>
  <c r="A2689" i="4"/>
  <c r="D2688" i="4"/>
  <c r="C2688" i="4"/>
  <c r="B2688" i="4"/>
  <c r="A2688" i="4"/>
  <c r="D2687" i="4"/>
  <c r="C2687" i="4"/>
  <c r="B2687" i="4"/>
  <c r="A2687" i="4"/>
  <c r="D2686" i="4"/>
  <c r="C2686" i="4"/>
  <c r="B2686" i="4"/>
  <c r="A2686" i="4"/>
  <c r="D2685" i="4"/>
  <c r="C2685" i="4"/>
  <c r="B2685" i="4"/>
  <c r="A2685" i="4"/>
  <c r="D2684" i="4"/>
  <c r="C2684" i="4"/>
  <c r="B2684" i="4"/>
  <c r="A2684" i="4"/>
  <c r="D2683" i="4"/>
  <c r="C2683" i="4"/>
  <c r="B2683" i="4"/>
  <c r="A2683" i="4"/>
  <c r="D2682" i="4"/>
  <c r="C2682" i="4"/>
  <c r="B2682" i="4"/>
  <c r="A2682" i="4"/>
  <c r="D2681" i="4"/>
  <c r="C2681" i="4"/>
  <c r="B2681" i="4"/>
  <c r="A2681" i="4"/>
  <c r="D2680" i="4"/>
  <c r="C2680" i="4"/>
  <c r="B2680" i="4"/>
  <c r="A2680" i="4"/>
  <c r="D2679" i="4"/>
  <c r="C2679" i="4"/>
  <c r="B2679" i="4"/>
  <c r="A2679" i="4"/>
  <c r="D2678" i="4"/>
  <c r="C2678" i="4"/>
  <c r="B2678" i="4"/>
  <c r="A2678" i="4"/>
  <c r="D2677" i="4"/>
  <c r="C2677" i="4"/>
  <c r="B2677" i="4"/>
  <c r="A2677" i="4"/>
  <c r="D2676" i="4"/>
  <c r="C2676" i="4"/>
  <c r="B2676" i="4"/>
  <c r="A2676" i="4"/>
  <c r="D2675" i="4"/>
  <c r="C2675" i="4"/>
  <c r="B2675" i="4"/>
  <c r="A2675" i="4"/>
  <c r="D2674" i="4"/>
  <c r="C2674" i="4"/>
  <c r="B2674" i="4"/>
  <c r="A2674" i="4"/>
  <c r="D2673" i="4"/>
  <c r="C2673" i="4"/>
  <c r="B2673" i="4"/>
  <c r="A2673" i="4"/>
  <c r="D2672" i="4"/>
  <c r="C2672" i="4"/>
  <c r="B2672" i="4"/>
  <c r="A2672" i="4"/>
  <c r="D2671" i="4"/>
  <c r="C2671" i="4"/>
  <c r="B2671" i="4"/>
  <c r="A2671" i="4"/>
  <c r="D2670" i="4"/>
  <c r="C2670" i="4"/>
  <c r="B2670" i="4"/>
  <c r="A2670" i="4"/>
  <c r="D2669" i="4"/>
  <c r="C2669" i="4"/>
  <c r="B2669" i="4"/>
  <c r="A2669" i="4"/>
  <c r="D2668" i="4"/>
  <c r="C2668" i="4"/>
  <c r="B2668" i="4"/>
  <c r="A2668" i="4"/>
  <c r="D2667" i="4"/>
  <c r="C2667" i="4"/>
  <c r="B2667" i="4"/>
  <c r="A2667" i="4"/>
  <c r="D2666" i="4"/>
  <c r="C2666" i="4"/>
  <c r="B2666" i="4"/>
  <c r="A2666" i="4"/>
  <c r="D2665" i="4"/>
  <c r="C2665" i="4"/>
  <c r="B2665" i="4"/>
  <c r="A2665" i="4"/>
  <c r="D2664" i="4"/>
  <c r="C2664" i="4"/>
  <c r="B2664" i="4"/>
  <c r="A2664" i="4"/>
  <c r="D2663" i="4"/>
  <c r="C2663" i="4"/>
  <c r="B2663" i="4"/>
  <c r="A2663" i="4"/>
  <c r="D2662" i="4"/>
  <c r="C2662" i="4"/>
  <c r="B2662" i="4"/>
  <c r="A2662" i="4"/>
  <c r="D2661" i="4"/>
  <c r="C2661" i="4"/>
  <c r="B2661" i="4"/>
  <c r="A2661" i="4"/>
  <c r="D2660" i="4"/>
  <c r="C2660" i="4"/>
  <c r="B2660" i="4"/>
  <c r="A2660" i="4"/>
  <c r="D2659" i="4"/>
  <c r="C2659" i="4"/>
  <c r="B2659" i="4"/>
  <c r="A2659" i="4"/>
  <c r="D2658" i="4"/>
  <c r="C2658" i="4"/>
  <c r="B2658" i="4"/>
  <c r="A2658" i="4"/>
  <c r="D2657" i="4"/>
  <c r="C2657" i="4"/>
  <c r="B2657" i="4"/>
  <c r="A2657" i="4"/>
  <c r="D2656" i="4"/>
  <c r="C2656" i="4"/>
  <c r="B2656" i="4"/>
  <c r="A2656" i="4"/>
  <c r="D2655" i="4"/>
  <c r="C2655" i="4"/>
  <c r="B2655" i="4"/>
  <c r="A2655" i="4"/>
  <c r="D2654" i="4"/>
  <c r="C2654" i="4"/>
  <c r="B2654" i="4"/>
  <c r="A2654" i="4"/>
  <c r="D2653" i="4"/>
  <c r="C2653" i="4"/>
  <c r="B2653" i="4"/>
  <c r="A2653" i="4"/>
  <c r="D2652" i="4"/>
  <c r="C2652" i="4"/>
  <c r="B2652" i="4"/>
  <c r="A2652" i="4"/>
  <c r="D2651" i="4"/>
  <c r="C2651" i="4"/>
  <c r="B2651" i="4"/>
  <c r="A2651" i="4"/>
  <c r="D2650" i="4"/>
  <c r="C2650" i="4"/>
  <c r="B2650" i="4"/>
  <c r="A2650" i="4"/>
  <c r="D2649" i="4"/>
  <c r="C2649" i="4"/>
  <c r="B2649" i="4"/>
  <c r="A2649" i="4"/>
  <c r="D2648" i="4"/>
  <c r="C2648" i="4"/>
  <c r="B2648" i="4"/>
  <c r="A2648" i="4"/>
  <c r="D2647" i="4"/>
  <c r="C2647" i="4"/>
  <c r="B2647" i="4"/>
  <c r="A2647" i="4"/>
  <c r="D2646" i="4"/>
  <c r="C2646" i="4"/>
  <c r="B2646" i="4"/>
  <c r="A2646" i="4"/>
  <c r="D2645" i="4"/>
  <c r="C2645" i="4"/>
  <c r="B2645" i="4"/>
  <c r="A2645" i="4"/>
  <c r="D2644" i="4"/>
  <c r="C2644" i="4"/>
  <c r="B2644" i="4"/>
  <c r="A2644" i="4"/>
  <c r="D2643" i="4"/>
  <c r="C2643" i="4"/>
  <c r="B2643" i="4"/>
  <c r="A2643" i="4"/>
  <c r="D2642" i="4"/>
  <c r="C2642" i="4"/>
  <c r="B2642" i="4"/>
  <c r="A2642" i="4"/>
  <c r="D2641" i="4"/>
  <c r="C2641" i="4"/>
  <c r="B2641" i="4"/>
  <c r="A2641" i="4"/>
  <c r="D2640" i="4"/>
  <c r="C2640" i="4"/>
  <c r="B2640" i="4"/>
  <c r="A2640" i="4"/>
  <c r="D2639" i="4"/>
  <c r="C2639" i="4"/>
  <c r="B2639" i="4"/>
  <c r="A2639" i="4"/>
  <c r="D2638" i="4"/>
  <c r="C2638" i="4"/>
  <c r="B2638" i="4"/>
  <c r="A2638" i="4"/>
  <c r="D2637" i="4"/>
  <c r="C2637" i="4"/>
  <c r="B2637" i="4"/>
  <c r="A2637" i="4"/>
  <c r="D2636" i="4"/>
  <c r="C2636" i="4"/>
  <c r="B2636" i="4"/>
  <c r="A2636" i="4"/>
  <c r="D2635" i="4"/>
  <c r="C2635" i="4"/>
  <c r="B2635" i="4"/>
  <c r="A2635" i="4"/>
  <c r="D2634" i="4"/>
  <c r="C2634" i="4"/>
  <c r="B2634" i="4"/>
  <c r="A2634" i="4"/>
  <c r="D2633" i="4"/>
  <c r="C2633" i="4"/>
  <c r="B2633" i="4"/>
  <c r="A2633" i="4"/>
  <c r="D2632" i="4"/>
  <c r="C2632" i="4"/>
  <c r="B2632" i="4"/>
  <c r="A2632" i="4"/>
  <c r="D2631" i="4"/>
  <c r="C2631" i="4"/>
  <c r="B2631" i="4"/>
  <c r="A2631" i="4"/>
  <c r="D2630" i="4"/>
  <c r="C2630" i="4"/>
  <c r="B2630" i="4"/>
  <c r="A2630" i="4"/>
  <c r="D2629" i="4"/>
  <c r="C2629" i="4"/>
  <c r="B2629" i="4"/>
  <c r="A2629" i="4"/>
  <c r="D2628" i="4"/>
  <c r="C2628" i="4"/>
  <c r="B2628" i="4"/>
  <c r="A2628" i="4"/>
  <c r="D2627" i="4"/>
  <c r="C2627" i="4"/>
  <c r="B2627" i="4"/>
  <c r="A2627" i="4"/>
  <c r="D2626" i="4"/>
  <c r="C2626" i="4"/>
  <c r="B2626" i="4"/>
  <c r="A2626" i="4"/>
  <c r="D2625" i="4"/>
  <c r="C2625" i="4"/>
  <c r="B2625" i="4"/>
  <c r="A2625" i="4"/>
  <c r="D2624" i="4"/>
  <c r="C2624" i="4"/>
  <c r="B2624" i="4"/>
  <c r="A2624" i="4"/>
  <c r="D2623" i="4"/>
  <c r="C2623" i="4"/>
  <c r="B2623" i="4"/>
  <c r="A2623" i="4"/>
  <c r="D2622" i="4"/>
  <c r="C2622" i="4"/>
  <c r="B2622" i="4"/>
  <c r="A2622" i="4"/>
  <c r="D2621" i="4"/>
  <c r="C2621" i="4"/>
  <c r="B2621" i="4"/>
  <c r="A2621" i="4"/>
  <c r="D2620" i="4"/>
  <c r="C2620" i="4"/>
  <c r="B2620" i="4"/>
  <c r="A2620" i="4"/>
  <c r="D2619" i="4"/>
  <c r="C2619" i="4"/>
  <c r="B2619" i="4"/>
  <c r="A2619" i="4"/>
  <c r="D2618" i="4"/>
  <c r="C2618" i="4"/>
  <c r="B2618" i="4"/>
  <c r="A2618" i="4"/>
  <c r="D2617" i="4"/>
  <c r="C2617" i="4"/>
  <c r="B2617" i="4"/>
  <c r="A2617" i="4"/>
  <c r="D2616" i="4"/>
  <c r="C2616" i="4"/>
  <c r="B2616" i="4"/>
  <c r="A2616" i="4"/>
  <c r="D2615" i="4"/>
  <c r="C2615" i="4"/>
  <c r="B2615" i="4"/>
  <c r="A2615" i="4"/>
  <c r="D2614" i="4"/>
  <c r="C2614" i="4"/>
  <c r="B2614" i="4"/>
  <c r="A2614" i="4"/>
  <c r="D2613" i="4"/>
  <c r="C2613" i="4"/>
  <c r="B2613" i="4"/>
  <c r="A2613" i="4"/>
  <c r="D2612" i="4"/>
  <c r="C2612" i="4"/>
  <c r="B2612" i="4"/>
  <c r="A2612" i="4"/>
  <c r="D2611" i="4"/>
  <c r="C2611" i="4"/>
  <c r="B2611" i="4"/>
  <c r="A2611" i="4"/>
  <c r="D2610" i="4"/>
  <c r="C2610" i="4"/>
  <c r="B2610" i="4"/>
  <c r="A2610" i="4"/>
  <c r="D2609" i="4"/>
  <c r="C2609" i="4"/>
  <c r="B2609" i="4"/>
  <c r="A2609" i="4"/>
  <c r="D2608" i="4"/>
  <c r="C2608" i="4"/>
  <c r="B2608" i="4"/>
  <c r="A2608" i="4"/>
  <c r="D2607" i="4"/>
  <c r="C2607" i="4"/>
  <c r="B2607" i="4"/>
  <c r="A2607" i="4"/>
  <c r="D2606" i="4"/>
  <c r="C2606" i="4"/>
  <c r="B2606" i="4"/>
  <c r="A2606" i="4"/>
  <c r="D2605" i="4"/>
  <c r="C2605" i="4"/>
  <c r="B2605" i="4"/>
  <c r="A2605" i="4"/>
  <c r="D2604" i="4"/>
  <c r="C2604" i="4"/>
  <c r="B2604" i="4"/>
  <c r="A2604" i="4"/>
  <c r="D2603" i="4"/>
  <c r="C2603" i="4"/>
  <c r="B2603" i="4"/>
  <c r="A2603" i="4"/>
  <c r="D2602" i="4"/>
  <c r="C2602" i="4"/>
  <c r="B2602" i="4"/>
  <c r="A2602" i="4"/>
  <c r="D2601" i="4"/>
  <c r="C2601" i="4"/>
  <c r="B2601" i="4"/>
  <c r="A2601" i="4"/>
  <c r="D2600" i="4"/>
  <c r="C2600" i="4"/>
  <c r="B2600" i="4"/>
  <c r="A2600" i="4"/>
  <c r="D2599" i="4"/>
  <c r="C2599" i="4"/>
  <c r="B2599" i="4"/>
  <c r="A2599" i="4"/>
  <c r="D2598" i="4"/>
  <c r="C2598" i="4"/>
  <c r="B2598" i="4"/>
  <c r="A2598" i="4"/>
  <c r="D2597" i="4"/>
  <c r="C2597" i="4"/>
  <c r="B2597" i="4"/>
  <c r="A2597" i="4"/>
  <c r="D2596" i="4"/>
  <c r="C2596" i="4"/>
  <c r="B2596" i="4"/>
  <c r="A2596" i="4"/>
  <c r="D2595" i="4"/>
  <c r="C2595" i="4"/>
  <c r="B2595" i="4"/>
  <c r="A2595" i="4"/>
  <c r="D2594" i="4"/>
  <c r="C2594" i="4"/>
  <c r="B2594" i="4"/>
  <c r="A2594" i="4"/>
  <c r="D2593" i="4"/>
  <c r="C2593" i="4"/>
  <c r="B2593" i="4"/>
  <c r="A2593" i="4"/>
  <c r="D2592" i="4"/>
  <c r="C2592" i="4"/>
  <c r="B2592" i="4"/>
  <c r="A2592" i="4"/>
  <c r="D2591" i="4"/>
  <c r="C2591" i="4"/>
  <c r="B2591" i="4"/>
  <c r="A2591" i="4"/>
  <c r="D2590" i="4"/>
  <c r="C2590" i="4"/>
  <c r="B2590" i="4"/>
  <c r="A2590" i="4"/>
  <c r="D2589" i="4"/>
  <c r="C2589" i="4"/>
  <c r="B2589" i="4"/>
  <c r="A2589" i="4"/>
  <c r="D2588" i="4"/>
  <c r="C2588" i="4"/>
  <c r="B2588" i="4"/>
  <c r="A2588" i="4"/>
  <c r="D2587" i="4"/>
  <c r="C2587" i="4"/>
  <c r="B2587" i="4"/>
  <c r="A2587" i="4"/>
  <c r="D2586" i="4"/>
  <c r="C2586" i="4"/>
  <c r="B2586" i="4"/>
  <c r="A2586" i="4"/>
  <c r="D2585" i="4"/>
  <c r="C2585" i="4"/>
  <c r="B2585" i="4"/>
  <c r="A2585" i="4"/>
  <c r="D2584" i="4"/>
  <c r="C2584" i="4"/>
  <c r="B2584" i="4"/>
  <c r="A2584" i="4"/>
  <c r="D2583" i="4"/>
  <c r="C2583" i="4"/>
  <c r="B2583" i="4"/>
  <c r="A2583" i="4"/>
  <c r="D2582" i="4"/>
  <c r="C2582" i="4"/>
  <c r="B2582" i="4"/>
  <c r="A2582" i="4"/>
  <c r="D2581" i="4"/>
  <c r="C2581" i="4"/>
  <c r="B2581" i="4"/>
  <c r="A2581" i="4"/>
  <c r="D2580" i="4"/>
  <c r="C2580" i="4"/>
  <c r="B2580" i="4"/>
  <c r="A2580" i="4"/>
  <c r="D2579" i="4"/>
  <c r="C2579" i="4"/>
  <c r="B2579" i="4"/>
  <c r="A2579" i="4"/>
  <c r="D2578" i="4"/>
  <c r="C2578" i="4"/>
  <c r="B2578" i="4"/>
  <c r="A2578" i="4"/>
  <c r="D2577" i="4"/>
  <c r="C2577" i="4"/>
  <c r="B2577" i="4"/>
  <c r="A2577" i="4"/>
  <c r="D2576" i="4"/>
  <c r="C2576" i="4"/>
  <c r="B2576" i="4"/>
  <c r="A2576" i="4"/>
  <c r="D2575" i="4"/>
  <c r="C2575" i="4"/>
  <c r="B2575" i="4"/>
  <c r="A2575" i="4"/>
  <c r="D2574" i="4"/>
  <c r="C2574" i="4"/>
  <c r="B2574" i="4"/>
  <c r="A2574" i="4"/>
  <c r="D2573" i="4"/>
  <c r="C2573" i="4"/>
  <c r="B2573" i="4"/>
  <c r="A2573" i="4"/>
  <c r="D2572" i="4"/>
  <c r="C2572" i="4"/>
  <c r="B2572" i="4"/>
  <c r="A2572" i="4"/>
  <c r="D2571" i="4"/>
  <c r="C2571" i="4"/>
  <c r="B2571" i="4"/>
  <c r="A2571" i="4"/>
  <c r="D2570" i="4"/>
  <c r="C2570" i="4"/>
  <c r="B2570" i="4"/>
  <c r="A2570" i="4"/>
  <c r="D2569" i="4"/>
  <c r="C2569" i="4"/>
  <c r="B2569" i="4"/>
  <c r="A2569" i="4"/>
  <c r="D2568" i="4"/>
  <c r="C2568" i="4"/>
  <c r="B2568" i="4"/>
  <c r="A2568" i="4"/>
  <c r="D2567" i="4"/>
  <c r="C2567" i="4"/>
  <c r="B2567" i="4"/>
  <c r="A2567" i="4"/>
  <c r="D2566" i="4"/>
  <c r="C2566" i="4"/>
  <c r="B2566" i="4"/>
  <c r="A2566" i="4"/>
  <c r="D2565" i="4"/>
  <c r="C2565" i="4"/>
  <c r="B2565" i="4"/>
  <c r="A2565" i="4"/>
  <c r="D2564" i="4"/>
  <c r="C2564" i="4"/>
  <c r="B2564" i="4"/>
  <c r="A2564" i="4"/>
  <c r="D2563" i="4"/>
  <c r="C2563" i="4"/>
  <c r="B2563" i="4"/>
  <c r="A2563" i="4"/>
  <c r="D2562" i="4"/>
  <c r="C2562" i="4"/>
  <c r="B2562" i="4"/>
  <c r="A2562" i="4"/>
  <c r="D2561" i="4"/>
  <c r="C2561" i="4"/>
  <c r="B2561" i="4"/>
  <c r="A2561" i="4"/>
  <c r="D2560" i="4"/>
  <c r="C2560" i="4"/>
  <c r="B2560" i="4"/>
  <c r="A2560" i="4"/>
  <c r="D2559" i="4"/>
  <c r="C2559" i="4"/>
  <c r="B2559" i="4"/>
  <c r="A2559" i="4"/>
  <c r="D2558" i="4"/>
  <c r="C2558" i="4"/>
  <c r="B2558" i="4"/>
  <c r="A2558" i="4"/>
  <c r="D2557" i="4"/>
  <c r="C2557" i="4"/>
  <c r="B2557" i="4"/>
  <c r="A2557" i="4"/>
  <c r="D2556" i="4"/>
  <c r="C2556" i="4"/>
  <c r="B2556" i="4"/>
  <c r="A2556" i="4"/>
  <c r="D2555" i="4"/>
  <c r="C2555" i="4"/>
  <c r="B2555" i="4"/>
  <c r="A2555" i="4"/>
  <c r="D2554" i="4"/>
  <c r="C2554" i="4"/>
  <c r="B2554" i="4"/>
  <c r="A2554" i="4"/>
  <c r="D2553" i="4"/>
  <c r="C2553" i="4"/>
  <c r="B2553" i="4"/>
  <c r="A2553" i="4"/>
  <c r="D2552" i="4"/>
  <c r="C2552" i="4"/>
  <c r="B2552" i="4"/>
  <c r="A2552" i="4"/>
  <c r="D2551" i="4"/>
  <c r="C2551" i="4"/>
  <c r="B2551" i="4"/>
  <c r="A2551" i="4"/>
  <c r="D2550" i="4"/>
  <c r="C2550" i="4"/>
  <c r="B2550" i="4"/>
  <c r="A2550" i="4"/>
  <c r="D2549" i="4"/>
  <c r="C2549" i="4"/>
  <c r="B2549" i="4"/>
  <c r="A2549" i="4"/>
  <c r="D2548" i="4"/>
  <c r="C2548" i="4"/>
  <c r="B2548" i="4"/>
  <c r="A2548" i="4"/>
  <c r="D2547" i="4"/>
  <c r="C2547" i="4"/>
  <c r="B2547" i="4"/>
  <c r="A2547" i="4"/>
  <c r="D2546" i="4"/>
  <c r="C2546" i="4"/>
  <c r="B2546" i="4"/>
  <c r="A2546" i="4"/>
  <c r="D2545" i="4"/>
  <c r="C2545" i="4"/>
  <c r="B2545" i="4"/>
  <c r="A2545" i="4"/>
  <c r="D2544" i="4"/>
  <c r="C2544" i="4"/>
  <c r="B2544" i="4"/>
  <c r="A2544" i="4"/>
  <c r="D2543" i="4"/>
  <c r="C2543" i="4"/>
  <c r="B2543" i="4"/>
  <c r="A2543" i="4"/>
  <c r="D2542" i="4"/>
  <c r="C2542" i="4"/>
  <c r="B2542" i="4"/>
  <c r="A2542" i="4"/>
  <c r="D2541" i="4"/>
  <c r="C2541" i="4"/>
  <c r="B2541" i="4"/>
  <c r="A2541" i="4"/>
  <c r="D2540" i="4"/>
  <c r="C2540" i="4"/>
  <c r="B2540" i="4"/>
  <c r="A2540" i="4"/>
  <c r="D2539" i="4"/>
  <c r="C2539" i="4"/>
  <c r="B2539" i="4"/>
  <c r="A2539" i="4"/>
  <c r="D2538" i="4"/>
  <c r="C2538" i="4"/>
  <c r="B2538" i="4"/>
  <c r="A2538" i="4"/>
  <c r="D2537" i="4"/>
  <c r="C2537" i="4"/>
  <c r="B2537" i="4"/>
  <c r="A2537" i="4"/>
  <c r="D2536" i="4"/>
  <c r="C2536" i="4"/>
  <c r="B2536" i="4"/>
  <c r="A2536" i="4"/>
  <c r="D2535" i="4"/>
  <c r="C2535" i="4"/>
  <c r="B2535" i="4"/>
  <c r="A2535" i="4"/>
  <c r="D2534" i="4"/>
  <c r="C2534" i="4"/>
  <c r="B2534" i="4"/>
  <c r="A2534" i="4"/>
  <c r="D2533" i="4"/>
  <c r="C2533" i="4"/>
  <c r="B2533" i="4"/>
  <c r="A2533" i="4"/>
  <c r="D2532" i="4"/>
  <c r="C2532" i="4"/>
  <c r="B2532" i="4"/>
  <c r="A2532" i="4"/>
  <c r="D2531" i="4"/>
  <c r="C2531" i="4"/>
  <c r="B2531" i="4"/>
  <c r="A2531" i="4"/>
  <c r="D2530" i="4"/>
  <c r="C2530" i="4"/>
  <c r="B2530" i="4"/>
  <c r="A2530" i="4"/>
  <c r="D2529" i="4"/>
  <c r="C2529" i="4"/>
  <c r="B2529" i="4"/>
  <c r="A2529" i="4"/>
  <c r="D2528" i="4"/>
  <c r="C2528" i="4"/>
  <c r="B2528" i="4"/>
  <c r="A2528" i="4"/>
  <c r="D2527" i="4"/>
  <c r="C2527" i="4"/>
  <c r="B2527" i="4"/>
  <c r="A2527" i="4"/>
  <c r="D2526" i="4"/>
  <c r="C2526" i="4"/>
  <c r="B2526" i="4"/>
  <c r="A2526" i="4"/>
  <c r="D2525" i="4"/>
  <c r="C2525" i="4"/>
  <c r="B2525" i="4"/>
  <c r="A2525" i="4"/>
  <c r="D2524" i="4"/>
  <c r="C2524" i="4"/>
  <c r="B2524" i="4"/>
  <c r="A2524" i="4"/>
  <c r="D2523" i="4"/>
  <c r="C2523" i="4"/>
  <c r="B2523" i="4"/>
  <c r="A2523" i="4"/>
  <c r="D2522" i="4"/>
  <c r="C2522" i="4"/>
  <c r="B2522" i="4"/>
  <c r="A2522" i="4"/>
  <c r="D2521" i="4"/>
  <c r="C2521" i="4"/>
  <c r="B2521" i="4"/>
  <c r="A2521" i="4"/>
  <c r="D2520" i="4"/>
  <c r="C2520" i="4"/>
  <c r="B2520" i="4"/>
  <c r="A2520" i="4"/>
  <c r="D2519" i="4"/>
  <c r="C2519" i="4"/>
  <c r="B2519" i="4"/>
  <c r="A2519" i="4"/>
  <c r="D2518" i="4"/>
  <c r="C2518" i="4"/>
  <c r="B2518" i="4"/>
  <c r="A2518" i="4"/>
  <c r="D2517" i="4"/>
  <c r="C2517" i="4"/>
  <c r="B2517" i="4"/>
  <c r="A2517" i="4"/>
  <c r="D2516" i="4"/>
  <c r="C2516" i="4"/>
  <c r="B2516" i="4"/>
  <c r="A2516" i="4"/>
  <c r="D2515" i="4"/>
  <c r="C2515" i="4"/>
  <c r="B2515" i="4"/>
  <c r="A2515" i="4"/>
  <c r="D2514" i="4"/>
  <c r="C2514" i="4"/>
  <c r="B2514" i="4"/>
  <c r="A2514" i="4"/>
  <c r="D2513" i="4"/>
  <c r="C2513" i="4"/>
  <c r="B2513" i="4"/>
  <c r="A2513" i="4"/>
  <c r="D2512" i="4"/>
  <c r="C2512" i="4"/>
  <c r="B2512" i="4"/>
  <c r="A2512" i="4"/>
  <c r="D2511" i="4"/>
  <c r="C2511" i="4"/>
  <c r="B2511" i="4"/>
  <c r="A2511" i="4"/>
  <c r="D2510" i="4"/>
  <c r="C2510" i="4"/>
  <c r="B2510" i="4"/>
  <c r="A2510" i="4"/>
  <c r="D2509" i="4"/>
  <c r="C2509" i="4"/>
  <c r="B2509" i="4"/>
  <c r="A2509" i="4"/>
  <c r="D2508" i="4"/>
  <c r="C2508" i="4"/>
  <c r="B2508" i="4"/>
  <c r="A2508" i="4"/>
  <c r="D2507" i="4"/>
  <c r="C2507" i="4"/>
  <c r="B2507" i="4"/>
  <c r="A2507" i="4"/>
  <c r="D2506" i="4"/>
  <c r="C2506" i="4"/>
  <c r="B2506" i="4"/>
  <c r="A2506" i="4"/>
  <c r="D2505" i="4"/>
  <c r="C2505" i="4"/>
  <c r="B2505" i="4"/>
  <c r="A2505" i="4"/>
  <c r="D2504" i="4"/>
  <c r="C2504" i="4"/>
  <c r="B2504" i="4"/>
  <c r="A2504" i="4"/>
  <c r="D2503" i="4"/>
  <c r="C2503" i="4"/>
  <c r="B2503" i="4"/>
  <c r="A2503" i="4"/>
  <c r="D2502" i="4"/>
  <c r="C2502" i="4"/>
  <c r="B2502" i="4"/>
  <c r="A2502" i="4"/>
  <c r="D2501" i="4"/>
  <c r="C2501" i="4"/>
  <c r="B2501" i="4"/>
  <c r="A2501" i="4"/>
  <c r="D2500" i="4"/>
  <c r="C2500" i="4"/>
  <c r="B2500" i="4"/>
  <c r="A2500" i="4"/>
  <c r="D2499" i="4"/>
  <c r="C2499" i="4"/>
  <c r="B2499" i="4"/>
  <c r="A2499" i="4"/>
  <c r="D2498" i="4"/>
  <c r="C2498" i="4"/>
  <c r="B2498" i="4"/>
  <c r="A2498" i="4"/>
  <c r="D2497" i="4"/>
  <c r="C2497" i="4"/>
  <c r="B2497" i="4"/>
  <c r="A2497" i="4"/>
  <c r="D2496" i="4"/>
  <c r="C2496" i="4"/>
  <c r="B2496" i="4"/>
  <c r="A2496" i="4"/>
  <c r="D2495" i="4"/>
  <c r="C2495" i="4"/>
  <c r="B2495" i="4"/>
  <c r="A2495" i="4"/>
  <c r="D2494" i="4"/>
  <c r="C2494" i="4"/>
  <c r="B2494" i="4"/>
  <c r="A2494" i="4"/>
  <c r="D2493" i="4"/>
  <c r="C2493" i="4"/>
  <c r="B2493" i="4"/>
  <c r="A2493" i="4"/>
  <c r="D2492" i="4"/>
  <c r="C2492" i="4"/>
  <c r="B2492" i="4"/>
  <c r="A2492" i="4"/>
  <c r="D2491" i="4"/>
  <c r="C2491" i="4"/>
  <c r="B2491" i="4"/>
  <c r="A2491" i="4"/>
  <c r="D2490" i="4"/>
  <c r="C2490" i="4"/>
  <c r="B2490" i="4"/>
  <c r="A2490" i="4"/>
  <c r="D2489" i="4"/>
  <c r="C2489" i="4"/>
  <c r="B2489" i="4"/>
  <c r="A2489" i="4"/>
  <c r="D2488" i="4"/>
  <c r="C2488" i="4"/>
  <c r="B2488" i="4"/>
  <c r="A2488" i="4"/>
  <c r="D2487" i="4"/>
  <c r="C2487" i="4"/>
  <c r="B2487" i="4"/>
  <c r="A2487" i="4"/>
  <c r="D2486" i="4"/>
  <c r="C2486" i="4"/>
  <c r="B2486" i="4"/>
  <c r="A2486" i="4"/>
  <c r="D2485" i="4"/>
  <c r="C2485" i="4"/>
  <c r="B2485" i="4"/>
  <c r="A2485" i="4"/>
  <c r="D2484" i="4"/>
  <c r="C2484" i="4"/>
  <c r="B2484" i="4"/>
  <c r="A2484" i="4"/>
  <c r="D2483" i="4"/>
  <c r="C2483" i="4"/>
  <c r="B2483" i="4"/>
  <c r="A2483" i="4"/>
  <c r="D2482" i="4"/>
  <c r="C2482" i="4"/>
  <c r="B2482" i="4"/>
  <c r="A2482" i="4"/>
  <c r="D2481" i="4"/>
  <c r="C2481" i="4"/>
  <c r="B2481" i="4"/>
  <c r="A2481" i="4"/>
  <c r="D2480" i="4"/>
  <c r="C2480" i="4"/>
  <c r="B2480" i="4"/>
  <c r="A2480" i="4"/>
  <c r="D2479" i="4"/>
  <c r="C2479" i="4"/>
  <c r="B2479" i="4"/>
  <c r="A2479" i="4"/>
  <c r="D2478" i="4"/>
  <c r="C2478" i="4"/>
  <c r="B2478" i="4"/>
  <c r="A2478" i="4"/>
  <c r="D2477" i="4"/>
  <c r="C2477" i="4"/>
  <c r="B2477" i="4"/>
  <c r="A2477" i="4"/>
  <c r="D2476" i="4"/>
  <c r="C2476" i="4"/>
  <c r="B2476" i="4"/>
  <c r="A2476" i="4"/>
  <c r="D2475" i="4"/>
  <c r="C2475" i="4"/>
  <c r="B2475" i="4"/>
  <c r="A2475" i="4"/>
  <c r="D2474" i="4"/>
  <c r="C2474" i="4"/>
  <c r="B2474" i="4"/>
  <c r="A2474" i="4"/>
  <c r="D2473" i="4"/>
  <c r="C2473" i="4"/>
  <c r="B2473" i="4"/>
  <c r="A2473" i="4"/>
  <c r="D2472" i="4"/>
  <c r="C2472" i="4"/>
  <c r="B2472" i="4"/>
  <c r="A2472" i="4"/>
  <c r="D2471" i="4"/>
  <c r="C2471" i="4"/>
  <c r="B2471" i="4"/>
  <c r="A2471" i="4"/>
  <c r="D2470" i="4"/>
  <c r="C2470" i="4"/>
  <c r="B2470" i="4"/>
  <c r="A2470" i="4"/>
  <c r="D2469" i="4"/>
  <c r="C2469" i="4"/>
  <c r="B2469" i="4"/>
  <c r="A2469" i="4"/>
  <c r="D2468" i="4"/>
  <c r="C2468" i="4"/>
  <c r="B2468" i="4"/>
  <c r="A2468" i="4"/>
  <c r="D2467" i="4"/>
  <c r="C2467" i="4"/>
  <c r="B2467" i="4"/>
  <c r="A2467" i="4"/>
  <c r="D2466" i="4"/>
  <c r="C2466" i="4"/>
  <c r="B2466" i="4"/>
  <c r="A2466" i="4"/>
  <c r="D2465" i="4"/>
  <c r="C2465" i="4"/>
  <c r="B2465" i="4"/>
  <c r="A2465" i="4"/>
  <c r="D2464" i="4"/>
  <c r="C2464" i="4"/>
  <c r="B2464" i="4"/>
  <c r="A2464" i="4"/>
  <c r="D2463" i="4"/>
  <c r="C2463" i="4"/>
  <c r="B2463" i="4"/>
  <c r="A2463" i="4"/>
  <c r="D2462" i="4"/>
  <c r="C2462" i="4"/>
  <c r="B2462" i="4"/>
  <c r="A2462" i="4"/>
  <c r="D2461" i="4"/>
  <c r="C2461" i="4"/>
  <c r="B2461" i="4"/>
  <c r="A2461" i="4"/>
  <c r="D2460" i="4"/>
  <c r="C2460" i="4"/>
  <c r="B2460" i="4"/>
  <c r="A2460" i="4"/>
  <c r="D2459" i="4"/>
  <c r="C2459" i="4"/>
  <c r="B2459" i="4"/>
  <c r="A2459" i="4"/>
  <c r="D2458" i="4"/>
  <c r="C2458" i="4"/>
  <c r="B2458" i="4"/>
  <c r="A2458" i="4"/>
  <c r="D2457" i="4"/>
  <c r="C2457" i="4"/>
  <c r="B2457" i="4"/>
  <c r="A2457" i="4"/>
  <c r="D2456" i="4"/>
  <c r="C2456" i="4"/>
  <c r="B2456" i="4"/>
  <c r="A2456" i="4"/>
  <c r="D2455" i="4"/>
  <c r="C2455" i="4"/>
  <c r="B2455" i="4"/>
  <c r="A2455" i="4"/>
  <c r="D2454" i="4"/>
  <c r="C2454" i="4"/>
  <c r="B2454" i="4"/>
  <c r="A2454" i="4"/>
  <c r="D2453" i="4"/>
  <c r="C2453" i="4"/>
  <c r="B2453" i="4"/>
  <c r="A2453" i="4"/>
  <c r="D2452" i="4"/>
  <c r="C2452" i="4"/>
  <c r="B2452" i="4"/>
  <c r="A2452" i="4"/>
  <c r="D2451" i="4"/>
  <c r="C2451" i="4"/>
  <c r="B2451" i="4"/>
  <c r="A2451" i="4"/>
  <c r="D2450" i="4"/>
  <c r="C2450" i="4"/>
  <c r="B2450" i="4"/>
  <c r="A2450" i="4"/>
  <c r="D2449" i="4"/>
  <c r="C2449" i="4"/>
  <c r="B2449" i="4"/>
  <c r="A2449" i="4"/>
  <c r="D2448" i="4"/>
  <c r="C2448" i="4"/>
  <c r="B2448" i="4"/>
  <c r="A2448" i="4"/>
  <c r="D2447" i="4"/>
  <c r="C2447" i="4"/>
  <c r="B2447" i="4"/>
  <c r="A2447" i="4"/>
  <c r="D2446" i="4"/>
  <c r="C2446" i="4"/>
  <c r="B2446" i="4"/>
  <c r="A2446" i="4"/>
  <c r="D2445" i="4"/>
  <c r="C2445" i="4"/>
  <c r="B2445" i="4"/>
  <c r="A2445" i="4"/>
  <c r="D2444" i="4"/>
  <c r="C2444" i="4"/>
  <c r="B2444" i="4"/>
  <c r="A2444" i="4"/>
  <c r="D2443" i="4"/>
  <c r="C2443" i="4"/>
  <c r="B2443" i="4"/>
  <c r="A2443" i="4"/>
  <c r="D2442" i="4"/>
  <c r="C2442" i="4"/>
  <c r="B2442" i="4"/>
  <c r="A2442" i="4"/>
  <c r="D2441" i="4"/>
  <c r="C2441" i="4"/>
  <c r="B2441" i="4"/>
  <c r="A2441" i="4"/>
  <c r="D2440" i="4"/>
  <c r="C2440" i="4"/>
  <c r="B2440" i="4"/>
  <c r="A2440" i="4"/>
  <c r="D2439" i="4"/>
  <c r="C2439" i="4"/>
  <c r="B2439" i="4"/>
  <c r="A2439" i="4"/>
  <c r="D2438" i="4"/>
  <c r="C2438" i="4"/>
  <c r="B2438" i="4"/>
  <c r="A2438" i="4"/>
  <c r="D2437" i="4"/>
  <c r="C2437" i="4"/>
  <c r="B2437" i="4"/>
  <c r="A2437" i="4"/>
  <c r="D2436" i="4"/>
  <c r="C2436" i="4"/>
  <c r="B2436" i="4"/>
  <c r="A2436" i="4"/>
  <c r="D2435" i="4"/>
  <c r="C2435" i="4"/>
  <c r="B2435" i="4"/>
  <c r="A2435" i="4"/>
  <c r="D2434" i="4"/>
  <c r="C2434" i="4"/>
  <c r="B2434" i="4"/>
  <c r="A2434" i="4"/>
  <c r="D2433" i="4"/>
  <c r="C2433" i="4"/>
  <c r="B2433" i="4"/>
  <c r="A2433" i="4"/>
  <c r="D2432" i="4"/>
  <c r="C2432" i="4"/>
  <c r="B2432" i="4"/>
  <c r="A2432" i="4"/>
  <c r="D2431" i="4"/>
  <c r="C2431" i="4"/>
  <c r="B2431" i="4"/>
  <c r="A2431" i="4"/>
  <c r="D2430" i="4"/>
  <c r="C2430" i="4"/>
  <c r="B2430" i="4"/>
  <c r="A2430" i="4"/>
  <c r="D2429" i="4"/>
  <c r="C2429" i="4"/>
  <c r="B2429" i="4"/>
  <c r="A2429" i="4"/>
  <c r="D2428" i="4"/>
  <c r="C2428" i="4"/>
  <c r="B2428" i="4"/>
  <c r="A2428" i="4"/>
  <c r="D2427" i="4"/>
  <c r="C2427" i="4"/>
  <c r="B2427" i="4"/>
  <c r="A2427" i="4"/>
  <c r="D2426" i="4"/>
  <c r="C2426" i="4"/>
  <c r="B2426" i="4"/>
  <c r="A2426" i="4"/>
  <c r="D2425" i="4"/>
  <c r="C2425" i="4"/>
  <c r="B2425" i="4"/>
  <c r="A2425" i="4"/>
  <c r="D2424" i="4"/>
  <c r="C2424" i="4"/>
  <c r="B2424" i="4"/>
  <c r="A2424" i="4"/>
  <c r="D2423" i="4"/>
  <c r="C2423" i="4"/>
  <c r="B2423" i="4"/>
  <c r="A2423" i="4"/>
  <c r="D2422" i="4"/>
  <c r="C2422" i="4"/>
  <c r="B2422" i="4"/>
  <c r="A2422" i="4"/>
  <c r="D2421" i="4"/>
  <c r="C2421" i="4"/>
  <c r="B2421" i="4"/>
  <c r="A2421" i="4"/>
  <c r="D2420" i="4"/>
  <c r="C2420" i="4"/>
  <c r="B2420" i="4"/>
  <c r="A2420" i="4"/>
  <c r="D2419" i="4"/>
  <c r="C2419" i="4"/>
  <c r="B2419" i="4"/>
  <c r="A2419" i="4"/>
  <c r="D2418" i="4"/>
  <c r="C2418" i="4"/>
  <c r="B2418" i="4"/>
  <c r="A2418" i="4"/>
  <c r="D2417" i="4"/>
  <c r="C2417" i="4"/>
  <c r="B2417" i="4"/>
  <c r="A2417" i="4"/>
  <c r="D2416" i="4"/>
  <c r="C2416" i="4"/>
  <c r="B2416" i="4"/>
  <c r="A2416" i="4"/>
  <c r="D2415" i="4"/>
  <c r="C2415" i="4"/>
  <c r="B2415" i="4"/>
  <c r="A2415" i="4"/>
  <c r="D2414" i="4"/>
  <c r="C2414" i="4"/>
  <c r="B2414" i="4"/>
  <c r="A2414" i="4"/>
  <c r="D2413" i="4"/>
  <c r="C2413" i="4"/>
  <c r="B2413" i="4"/>
  <c r="A2413" i="4"/>
  <c r="D2412" i="4"/>
  <c r="C2412" i="4"/>
  <c r="B2412" i="4"/>
  <c r="A2412" i="4"/>
  <c r="D2411" i="4"/>
  <c r="C2411" i="4"/>
  <c r="B2411" i="4"/>
  <c r="A2411" i="4"/>
  <c r="D2410" i="4"/>
  <c r="C2410" i="4"/>
  <c r="B2410" i="4"/>
  <c r="A2410" i="4"/>
  <c r="D2409" i="4"/>
  <c r="C2409" i="4"/>
  <c r="B2409" i="4"/>
  <c r="A2409" i="4"/>
  <c r="D2408" i="4"/>
  <c r="C2408" i="4"/>
  <c r="B2408" i="4"/>
  <c r="A2408" i="4"/>
  <c r="D2407" i="4"/>
  <c r="C2407" i="4"/>
  <c r="B2407" i="4"/>
  <c r="A2407" i="4"/>
  <c r="D2406" i="4"/>
  <c r="C2406" i="4"/>
  <c r="B2406" i="4"/>
  <c r="A2406" i="4"/>
  <c r="D2405" i="4"/>
  <c r="C2405" i="4"/>
  <c r="B2405" i="4"/>
  <c r="A2405" i="4"/>
  <c r="D2404" i="4"/>
  <c r="C2404" i="4"/>
  <c r="B2404" i="4"/>
  <c r="A2404" i="4"/>
  <c r="D2403" i="4"/>
  <c r="C2403" i="4"/>
  <c r="B2403" i="4"/>
  <c r="A2403" i="4"/>
  <c r="D2402" i="4"/>
  <c r="C2402" i="4"/>
  <c r="B2402" i="4"/>
  <c r="A2402" i="4"/>
  <c r="D2401" i="4"/>
  <c r="C2401" i="4"/>
  <c r="B2401" i="4"/>
  <c r="A2401" i="4"/>
  <c r="D2400" i="4"/>
  <c r="C2400" i="4"/>
  <c r="B2400" i="4"/>
  <c r="A2400" i="4"/>
  <c r="D2399" i="4"/>
  <c r="C2399" i="4"/>
  <c r="B2399" i="4"/>
  <c r="A2399" i="4"/>
  <c r="D2398" i="4"/>
  <c r="C2398" i="4"/>
  <c r="B2398" i="4"/>
  <c r="A2398" i="4"/>
  <c r="D2397" i="4"/>
  <c r="C2397" i="4"/>
  <c r="B2397" i="4"/>
  <c r="A2397" i="4"/>
  <c r="D2396" i="4"/>
  <c r="C2396" i="4"/>
  <c r="B2396" i="4"/>
  <c r="A2396" i="4"/>
  <c r="D2395" i="4"/>
  <c r="C2395" i="4"/>
  <c r="B2395" i="4"/>
  <c r="A2395" i="4"/>
  <c r="D2394" i="4"/>
  <c r="C2394" i="4"/>
  <c r="B2394" i="4"/>
  <c r="A2394" i="4"/>
  <c r="D2393" i="4"/>
  <c r="C2393" i="4"/>
  <c r="B2393" i="4"/>
  <c r="A2393" i="4"/>
  <c r="D2392" i="4"/>
  <c r="C2392" i="4"/>
  <c r="B2392" i="4"/>
  <c r="A2392" i="4"/>
  <c r="D2391" i="4"/>
  <c r="C2391" i="4"/>
  <c r="B2391" i="4"/>
  <c r="A2391" i="4"/>
  <c r="D2390" i="4"/>
  <c r="C2390" i="4"/>
  <c r="B2390" i="4"/>
  <c r="A2390" i="4"/>
  <c r="D2389" i="4"/>
  <c r="C2389" i="4"/>
  <c r="B2389" i="4"/>
  <c r="A2389" i="4"/>
  <c r="D2388" i="4"/>
  <c r="C2388" i="4"/>
  <c r="B2388" i="4"/>
  <c r="A2388" i="4"/>
  <c r="D2387" i="4"/>
  <c r="C2387" i="4"/>
  <c r="B2387" i="4"/>
  <c r="A2387" i="4"/>
  <c r="D2386" i="4"/>
  <c r="C2386" i="4"/>
  <c r="B2386" i="4"/>
  <c r="A2386" i="4"/>
  <c r="D2385" i="4"/>
  <c r="C2385" i="4"/>
  <c r="B2385" i="4"/>
  <c r="A2385" i="4"/>
  <c r="D2384" i="4"/>
  <c r="C2384" i="4"/>
  <c r="B2384" i="4"/>
  <c r="A2384" i="4"/>
  <c r="D2383" i="4"/>
  <c r="C2383" i="4"/>
  <c r="B2383" i="4"/>
  <c r="A2383" i="4"/>
  <c r="D2382" i="4"/>
  <c r="C2382" i="4"/>
  <c r="B2382" i="4"/>
  <c r="A2382" i="4"/>
  <c r="D2381" i="4"/>
  <c r="C2381" i="4"/>
  <c r="B2381" i="4"/>
  <c r="A2381" i="4"/>
  <c r="D2380" i="4"/>
  <c r="C2380" i="4"/>
  <c r="B2380" i="4"/>
  <c r="A2380" i="4"/>
  <c r="D2379" i="4"/>
  <c r="C2379" i="4"/>
  <c r="B2379" i="4"/>
  <c r="A2379" i="4"/>
  <c r="D2378" i="4"/>
  <c r="C2378" i="4"/>
  <c r="B2378" i="4"/>
  <c r="A2378" i="4"/>
  <c r="D2377" i="4"/>
  <c r="C2377" i="4"/>
  <c r="B2377" i="4"/>
  <c r="A2377" i="4"/>
  <c r="D2376" i="4"/>
  <c r="C2376" i="4"/>
  <c r="B2376" i="4"/>
  <c r="A2376" i="4"/>
  <c r="D2375" i="4"/>
  <c r="C2375" i="4"/>
  <c r="B2375" i="4"/>
  <c r="A2375" i="4"/>
  <c r="D2374" i="4"/>
  <c r="C2374" i="4"/>
  <c r="B2374" i="4"/>
  <c r="A2374" i="4"/>
  <c r="D2373" i="4"/>
  <c r="C2373" i="4"/>
  <c r="B2373" i="4"/>
  <c r="A2373" i="4"/>
  <c r="D2372" i="4"/>
  <c r="C2372" i="4"/>
  <c r="B2372" i="4"/>
  <c r="A2372" i="4"/>
  <c r="D2371" i="4"/>
  <c r="C2371" i="4"/>
  <c r="B2371" i="4"/>
  <c r="A2371" i="4"/>
  <c r="D2370" i="4"/>
  <c r="C2370" i="4"/>
  <c r="B2370" i="4"/>
  <c r="A2370" i="4"/>
  <c r="D2369" i="4"/>
  <c r="C2369" i="4"/>
  <c r="B2369" i="4"/>
  <c r="A2369" i="4"/>
  <c r="D2368" i="4"/>
  <c r="C2368" i="4"/>
  <c r="B2368" i="4"/>
  <c r="A2368" i="4"/>
  <c r="D2367" i="4"/>
  <c r="C2367" i="4"/>
  <c r="B2367" i="4"/>
  <c r="A2367" i="4"/>
  <c r="D2366" i="4"/>
  <c r="C2366" i="4"/>
  <c r="B2366" i="4"/>
  <c r="A2366" i="4"/>
  <c r="D2365" i="4"/>
  <c r="C2365" i="4"/>
  <c r="B2365" i="4"/>
  <c r="A2365" i="4"/>
  <c r="D2364" i="4"/>
  <c r="C2364" i="4"/>
  <c r="B2364" i="4"/>
  <c r="A2364" i="4"/>
  <c r="D2363" i="4"/>
  <c r="C2363" i="4"/>
  <c r="B2363" i="4"/>
  <c r="A2363" i="4"/>
  <c r="D2362" i="4"/>
  <c r="C2362" i="4"/>
  <c r="B2362" i="4"/>
  <c r="A2362" i="4"/>
  <c r="D2361" i="4"/>
  <c r="C2361" i="4"/>
  <c r="B2361" i="4"/>
  <c r="A2361" i="4"/>
  <c r="D2360" i="4"/>
  <c r="C2360" i="4"/>
  <c r="B2360" i="4"/>
  <c r="A2360" i="4"/>
  <c r="D2359" i="4"/>
  <c r="C2359" i="4"/>
  <c r="B2359" i="4"/>
  <c r="A2359" i="4"/>
  <c r="D2358" i="4"/>
  <c r="C2358" i="4"/>
  <c r="B2358" i="4"/>
  <c r="A2358" i="4"/>
  <c r="D2357" i="4"/>
  <c r="C2357" i="4"/>
  <c r="B2357" i="4"/>
  <c r="A2357" i="4"/>
  <c r="D2356" i="4"/>
  <c r="C2356" i="4"/>
  <c r="B2356" i="4"/>
  <c r="A2356" i="4"/>
  <c r="D2355" i="4"/>
  <c r="C2355" i="4"/>
  <c r="B2355" i="4"/>
  <c r="A2355" i="4"/>
  <c r="D2354" i="4"/>
  <c r="C2354" i="4"/>
  <c r="B2354" i="4"/>
  <c r="A2354" i="4"/>
  <c r="D2353" i="4"/>
  <c r="C2353" i="4"/>
  <c r="B2353" i="4"/>
  <c r="A2353" i="4"/>
  <c r="D2352" i="4"/>
  <c r="C2352" i="4"/>
  <c r="B2352" i="4"/>
  <c r="A2352" i="4"/>
  <c r="D2351" i="4"/>
  <c r="C2351" i="4"/>
  <c r="B2351" i="4"/>
  <c r="A2351" i="4"/>
  <c r="D2350" i="4"/>
  <c r="C2350" i="4"/>
  <c r="B2350" i="4"/>
  <c r="A2350" i="4"/>
  <c r="D2349" i="4"/>
  <c r="C2349" i="4"/>
  <c r="B2349" i="4"/>
  <c r="A2349" i="4"/>
  <c r="D2348" i="4"/>
  <c r="C2348" i="4"/>
  <c r="B2348" i="4"/>
  <c r="A2348" i="4"/>
  <c r="D2347" i="4"/>
  <c r="C2347" i="4"/>
  <c r="B2347" i="4"/>
  <c r="A2347" i="4"/>
  <c r="D2346" i="4"/>
  <c r="C2346" i="4"/>
  <c r="B2346" i="4"/>
  <c r="A2346" i="4"/>
  <c r="D2345" i="4"/>
  <c r="C2345" i="4"/>
  <c r="B2345" i="4"/>
  <c r="A2345" i="4"/>
  <c r="D2344" i="4"/>
  <c r="C2344" i="4"/>
  <c r="B2344" i="4"/>
  <c r="A2344" i="4"/>
  <c r="D2343" i="4"/>
  <c r="C2343" i="4"/>
  <c r="B2343" i="4"/>
  <c r="A2343" i="4"/>
  <c r="D2342" i="4"/>
  <c r="C2342" i="4"/>
  <c r="B2342" i="4"/>
  <c r="A2342" i="4"/>
  <c r="D2341" i="4"/>
  <c r="C2341" i="4"/>
  <c r="B2341" i="4"/>
  <c r="A2341" i="4"/>
  <c r="D2340" i="4"/>
  <c r="C2340" i="4"/>
  <c r="B2340" i="4"/>
  <c r="A2340" i="4"/>
  <c r="D2339" i="4"/>
  <c r="C2339" i="4"/>
  <c r="B2339" i="4"/>
  <c r="A2339" i="4"/>
  <c r="D2338" i="4"/>
  <c r="C2338" i="4"/>
  <c r="B2338" i="4"/>
  <c r="A2338" i="4"/>
  <c r="D2337" i="4"/>
  <c r="C2337" i="4"/>
  <c r="B2337" i="4"/>
  <c r="A2337" i="4"/>
  <c r="D2336" i="4"/>
  <c r="C2336" i="4"/>
  <c r="B2336" i="4"/>
  <c r="A2336" i="4"/>
  <c r="D2335" i="4"/>
  <c r="C2335" i="4"/>
  <c r="B2335" i="4"/>
  <c r="A2335" i="4"/>
  <c r="D2334" i="4"/>
  <c r="C2334" i="4"/>
  <c r="B2334" i="4"/>
  <c r="A2334" i="4"/>
  <c r="D2333" i="4"/>
  <c r="C2333" i="4"/>
  <c r="B2333" i="4"/>
  <c r="A2333" i="4"/>
  <c r="D2332" i="4"/>
  <c r="C2332" i="4"/>
  <c r="B2332" i="4"/>
  <c r="A2332" i="4"/>
  <c r="D2331" i="4"/>
  <c r="C2331" i="4"/>
  <c r="B2331" i="4"/>
  <c r="A2331" i="4"/>
  <c r="D2330" i="4"/>
  <c r="C2330" i="4"/>
  <c r="B2330" i="4"/>
  <c r="A2330" i="4"/>
  <c r="D2329" i="4"/>
  <c r="C2329" i="4"/>
  <c r="B2329" i="4"/>
  <c r="A2329" i="4"/>
  <c r="D2328" i="4"/>
  <c r="C2328" i="4"/>
  <c r="B2328" i="4"/>
  <c r="A2328" i="4"/>
  <c r="D2327" i="4"/>
  <c r="C2327" i="4"/>
  <c r="B2327" i="4"/>
  <c r="A2327" i="4"/>
  <c r="D2326" i="4"/>
  <c r="C2326" i="4"/>
  <c r="B2326" i="4"/>
  <c r="A2326" i="4"/>
  <c r="D2325" i="4"/>
  <c r="C2325" i="4"/>
  <c r="B2325" i="4"/>
  <c r="A2325" i="4"/>
  <c r="D2324" i="4"/>
  <c r="C2324" i="4"/>
  <c r="B2324" i="4"/>
  <c r="A2324" i="4"/>
  <c r="D2323" i="4"/>
  <c r="C2323" i="4"/>
  <c r="B2323" i="4"/>
  <c r="A2323" i="4"/>
  <c r="D2322" i="4"/>
  <c r="C2322" i="4"/>
  <c r="B2322" i="4"/>
  <c r="A2322" i="4"/>
  <c r="D2321" i="4"/>
  <c r="C2321" i="4"/>
  <c r="B2321" i="4"/>
  <c r="A2321" i="4"/>
  <c r="D2320" i="4"/>
  <c r="C2320" i="4"/>
  <c r="B2320" i="4"/>
  <c r="A2320" i="4"/>
  <c r="D2319" i="4"/>
  <c r="C2319" i="4"/>
  <c r="B2319" i="4"/>
  <c r="A2319" i="4"/>
  <c r="D2318" i="4"/>
  <c r="C2318" i="4"/>
  <c r="B2318" i="4"/>
  <c r="A2318" i="4"/>
  <c r="D2317" i="4"/>
  <c r="C2317" i="4"/>
  <c r="B2317" i="4"/>
  <c r="A2317" i="4"/>
  <c r="D2316" i="4"/>
  <c r="C2316" i="4"/>
  <c r="B2316" i="4"/>
  <c r="A2316" i="4"/>
  <c r="D2315" i="4"/>
  <c r="C2315" i="4"/>
  <c r="B2315" i="4"/>
  <c r="A2315" i="4"/>
  <c r="D2314" i="4"/>
  <c r="C2314" i="4"/>
  <c r="B2314" i="4"/>
  <c r="A2314" i="4"/>
  <c r="D2313" i="4"/>
  <c r="C2313" i="4"/>
  <c r="B2313" i="4"/>
  <c r="A2313" i="4"/>
  <c r="D2312" i="4"/>
  <c r="C2312" i="4"/>
  <c r="B2312" i="4"/>
  <c r="A2312" i="4"/>
  <c r="D2311" i="4"/>
  <c r="C2311" i="4"/>
  <c r="B2311" i="4"/>
  <c r="A2311" i="4"/>
  <c r="D2310" i="4"/>
  <c r="C2310" i="4"/>
  <c r="B2310" i="4"/>
  <c r="A2310" i="4"/>
  <c r="D2309" i="4"/>
  <c r="C2309" i="4"/>
  <c r="B2309" i="4"/>
  <c r="A2309" i="4"/>
  <c r="D2308" i="4"/>
  <c r="C2308" i="4"/>
  <c r="B2308" i="4"/>
  <c r="A2308" i="4"/>
  <c r="D2307" i="4"/>
  <c r="C2307" i="4"/>
  <c r="B2307" i="4"/>
  <c r="A2307" i="4"/>
  <c r="D2306" i="4"/>
  <c r="C2306" i="4"/>
  <c r="B2306" i="4"/>
  <c r="A2306" i="4"/>
  <c r="D2305" i="4"/>
  <c r="C2305" i="4"/>
  <c r="B2305" i="4"/>
  <c r="A2305" i="4"/>
  <c r="D2304" i="4"/>
  <c r="C2304" i="4"/>
  <c r="B2304" i="4"/>
  <c r="A2304" i="4"/>
  <c r="D2303" i="4"/>
  <c r="C2303" i="4"/>
  <c r="B2303" i="4"/>
  <c r="A2303" i="4"/>
  <c r="D2302" i="4"/>
  <c r="C2302" i="4"/>
  <c r="B2302" i="4"/>
  <c r="A2302" i="4"/>
  <c r="D2301" i="4"/>
  <c r="C2301" i="4"/>
  <c r="B2301" i="4"/>
  <c r="A2301" i="4"/>
  <c r="D2300" i="4"/>
  <c r="C2300" i="4"/>
  <c r="B2300" i="4"/>
  <c r="A2300" i="4"/>
  <c r="D2299" i="4"/>
  <c r="C2299" i="4"/>
  <c r="B2299" i="4"/>
  <c r="A2299" i="4"/>
  <c r="D2298" i="4"/>
  <c r="C2298" i="4"/>
  <c r="B2298" i="4"/>
  <c r="A2298" i="4"/>
  <c r="D2297" i="4"/>
  <c r="C2297" i="4"/>
  <c r="B2297" i="4"/>
  <c r="A2297" i="4"/>
  <c r="D2296" i="4"/>
  <c r="C2296" i="4"/>
  <c r="B2296" i="4"/>
  <c r="A2296" i="4"/>
  <c r="D2295" i="4"/>
  <c r="C2295" i="4"/>
  <c r="B2295" i="4"/>
  <c r="A2295" i="4"/>
  <c r="D2294" i="4"/>
  <c r="C2294" i="4"/>
  <c r="B2294" i="4"/>
  <c r="A2294" i="4"/>
  <c r="D2293" i="4"/>
  <c r="C2293" i="4"/>
  <c r="B2293" i="4"/>
  <c r="A2293" i="4"/>
  <c r="D2292" i="4"/>
  <c r="C2292" i="4"/>
  <c r="B2292" i="4"/>
  <c r="A2292" i="4"/>
  <c r="D2291" i="4"/>
  <c r="C2291" i="4"/>
  <c r="B2291" i="4"/>
  <c r="A2291" i="4"/>
  <c r="D2290" i="4"/>
  <c r="C2290" i="4"/>
  <c r="B2290" i="4"/>
  <c r="A2290" i="4"/>
  <c r="D2289" i="4"/>
  <c r="C2289" i="4"/>
  <c r="B2289" i="4"/>
  <c r="A2289" i="4"/>
  <c r="D2288" i="4"/>
  <c r="C2288" i="4"/>
  <c r="B2288" i="4"/>
  <c r="A2288" i="4"/>
  <c r="D2287" i="4"/>
  <c r="C2287" i="4"/>
  <c r="B2287" i="4"/>
  <c r="A2287" i="4"/>
  <c r="D2286" i="4"/>
  <c r="C2286" i="4"/>
  <c r="B2286" i="4"/>
  <c r="A2286" i="4"/>
  <c r="D2285" i="4"/>
  <c r="C2285" i="4"/>
  <c r="B2285" i="4"/>
  <c r="A2285" i="4"/>
  <c r="D2284" i="4"/>
  <c r="C2284" i="4"/>
  <c r="B2284" i="4"/>
  <c r="A2284" i="4"/>
  <c r="D2283" i="4"/>
  <c r="C2283" i="4"/>
  <c r="B2283" i="4"/>
  <c r="A2283" i="4"/>
  <c r="D2282" i="4"/>
  <c r="C2282" i="4"/>
  <c r="B2282" i="4"/>
  <c r="A2282" i="4"/>
  <c r="D2281" i="4"/>
  <c r="C2281" i="4"/>
  <c r="B2281" i="4"/>
  <c r="A2281" i="4"/>
  <c r="D2280" i="4"/>
  <c r="C2280" i="4"/>
  <c r="B2280" i="4"/>
  <c r="A2280" i="4"/>
  <c r="D2279" i="4"/>
  <c r="C2279" i="4"/>
  <c r="B2279" i="4"/>
  <c r="A2279" i="4"/>
  <c r="D2278" i="4"/>
  <c r="C2278" i="4"/>
  <c r="B2278" i="4"/>
  <c r="A2278" i="4"/>
  <c r="D2277" i="4"/>
  <c r="C2277" i="4"/>
  <c r="B2277" i="4"/>
  <c r="A2277" i="4"/>
  <c r="D2276" i="4"/>
  <c r="C2276" i="4"/>
  <c r="B2276" i="4"/>
  <c r="A2276" i="4"/>
  <c r="D2275" i="4"/>
  <c r="C2275" i="4"/>
  <c r="B2275" i="4"/>
  <c r="A2275" i="4"/>
  <c r="D2274" i="4"/>
  <c r="C2274" i="4"/>
  <c r="B2274" i="4"/>
  <c r="A2274" i="4"/>
  <c r="D2273" i="4"/>
  <c r="C2273" i="4"/>
  <c r="B2273" i="4"/>
  <c r="A2273" i="4"/>
  <c r="D2272" i="4"/>
  <c r="C2272" i="4"/>
  <c r="B2272" i="4"/>
  <c r="A2272" i="4"/>
  <c r="D2271" i="4"/>
  <c r="C2271" i="4"/>
  <c r="B2271" i="4"/>
  <c r="A2271" i="4"/>
  <c r="D2270" i="4"/>
  <c r="C2270" i="4"/>
  <c r="B2270" i="4"/>
  <c r="A2270" i="4"/>
  <c r="D2269" i="4"/>
  <c r="C2269" i="4"/>
  <c r="B2269" i="4"/>
  <c r="A2269" i="4"/>
  <c r="D2268" i="4"/>
  <c r="C2268" i="4"/>
  <c r="B2268" i="4"/>
  <c r="A2268" i="4"/>
  <c r="D2267" i="4"/>
  <c r="C2267" i="4"/>
  <c r="B2267" i="4"/>
  <c r="A2267" i="4"/>
  <c r="D2266" i="4"/>
  <c r="C2266" i="4"/>
  <c r="B2266" i="4"/>
  <c r="A2266" i="4"/>
  <c r="D2265" i="4"/>
  <c r="C2265" i="4"/>
  <c r="B2265" i="4"/>
  <c r="A2265" i="4"/>
  <c r="D2264" i="4"/>
  <c r="C2264" i="4"/>
  <c r="B2264" i="4"/>
  <c r="A2264" i="4"/>
  <c r="D2263" i="4"/>
  <c r="C2263" i="4"/>
  <c r="B2263" i="4"/>
  <c r="A2263" i="4"/>
  <c r="D2262" i="4"/>
  <c r="C2262" i="4"/>
  <c r="B2262" i="4"/>
  <c r="A2262" i="4"/>
  <c r="D2261" i="4"/>
  <c r="C2261" i="4"/>
  <c r="B2261" i="4"/>
  <c r="A2261" i="4"/>
  <c r="D2260" i="4"/>
  <c r="C2260" i="4"/>
  <c r="B2260" i="4"/>
  <c r="A2260" i="4"/>
  <c r="D2259" i="4"/>
  <c r="C2259" i="4"/>
  <c r="B2259" i="4"/>
  <c r="A2259" i="4"/>
  <c r="D2258" i="4"/>
  <c r="C2258" i="4"/>
  <c r="B2258" i="4"/>
  <c r="A2258" i="4"/>
  <c r="D2257" i="4"/>
  <c r="C2257" i="4"/>
  <c r="B2257" i="4"/>
  <c r="A2257" i="4"/>
  <c r="D2256" i="4"/>
  <c r="C2256" i="4"/>
  <c r="B2256" i="4"/>
  <c r="A2256" i="4"/>
  <c r="D2255" i="4"/>
  <c r="C2255" i="4"/>
  <c r="B2255" i="4"/>
  <c r="A2255" i="4"/>
  <c r="D2254" i="4"/>
  <c r="C2254" i="4"/>
  <c r="B2254" i="4"/>
  <c r="A2254" i="4"/>
  <c r="D2253" i="4"/>
  <c r="C2253" i="4"/>
  <c r="B2253" i="4"/>
  <c r="A2253" i="4"/>
  <c r="D2252" i="4"/>
  <c r="C2252" i="4"/>
  <c r="B2252" i="4"/>
  <c r="A2252" i="4"/>
  <c r="D2251" i="4"/>
  <c r="C2251" i="4"/>
  <c r="B2251" i="4"/>
  <c r="A2251" i="4"/>
  <c r="D2250" i="4"/>
  <c r="C2250" i="4"/>
  <c r="B2250" i="4"/>
  <c r="A2250" i="4"/>
  <c r="D2249" i="4"/>
  <c r="C2249" i="4"/>
  <c r="B2249" i="4"/>
  <c r="A2249" i="4"/>
  <c r="D2248" i="4"/>
  <c r="C2248" i="4"/>
  <c r="B2248" i="4"/>
  <c r="A2248" i="4"/>
  <c r="D2247" i="4"/>
  <c r="C2247" i="4"/>
  <c r="B2247" i="4"/>
  <c r="A2247" i="4"/>
  <c r="D2246" i="4"/>
  <c r="C2246" i="4"/>
  <c r="B2246" i="4"/>
  <c r="A2246" i="4"/>
  <c r="D2245" i="4"/>
  <c r="C2245" i="4"/>
  <c r="B2245" i="4"/>
  <c r="A2245" i="4"/>
  <c r="D2244" i="4"/>
  <c r="C2244" i="4"/>
  <c r="B2244" i="4"/>
  <c r="A2244" i="4"/>
  <c r="D2243" i="4"/>
  <c r="C2243" i="4"/>
  <c r="B2243" i="4"/>
  <c r="A2243" i="4"/>
  <c r="D2242" i="4"/>
  <c r="C2242" i="4"/>
  <c r="B2242" i="4"/>
  <c r="A2242" i="4"/>
  <c r="D2241" i="4"/>
  <c r="C2241" i="4"/>
  <c r="B2241" i="4"/>
  <c r="A2241" i="4"/>
  <c r="D2240" i="4"/>
  <c r="C2240" i="4"/>
  <c r="B2240" i="4"/>
  <c r="A2240" i="4"/>
  <c r="D2239" i="4"/>
  <c r="C2239" i="4"/>
  <c r="B2239" i="4"/>
  <c r="A2239" i="4"/>
  <c r="D2238" i="4"/>
  <c r="C2238" i="4"/>
  <c r="B2238" i="4"/>
  <c r="A2238" i="4"/>
  <c r="D2237" i="4"/>
  <c r="C2237" i="4"/>
  <c r="B2237" i="4"/>
  <c r="A2237" i="4"/>
  <c r="D2236" i="4"/>
  <c r="C2236" i="4"/>
  <c r="B2236" i="4"/>
  <c r="A2236" i="4"/>
  <c r="D2235" i="4"/>
  <c r="C2235" i="4"/>
  <c r="B2235" i="4"/>
  <c r="A2235" i="4"/>
  <c r="D2234" i="4"/>
  <c r="C2234" i="4"/>
  <c r="B2234" i="4"/>
  <c r="A2234" i="4"/>
  <c r="D2233" i="4"/>
  <c r="C2233" i="4"/>
  <c r="B2233" i="4"/>
  <c r="A2233" i="4"/>
  <c r="D2232" i="4"/>
  <c r="C2232" i="4"/>
  <c r="B2232" i="4"/>
  <c r="A2232" i="4"/>
  <c r="D2231" i="4"/>
  <c r="C2231" i="4"/>
  <c r="B2231" i="4"/>
  <c r="A2231" i="4"/>
  <c r="D2230" i="4"/>
  <c r="C2230" i="4"/>
  <c r="B2230" i="4"/>
  <c r="A2230" i="4"/>
  <c r="D2229" i="4"/>
  <c r="C2229" i="4"/>
  <c r="B2229" i="4"/>
  <c r="A2229" i="4"/>
  <c r="D2228" i="4"/>
  <c r="C2228" i="4"/>
  <c r="B2228" i="4"/>
  <c r="A2228" i="4"/>
  <c r="D2227" i="4"/>
  <c r="C2227" i="4"/>
  <c r="B2227" i="4"/>
  <c r="A2227" i="4"/>
  <c r="D2226" i="4"/>
  <c r="C2226" i="4"/>
  <c r="B2226" i="4"/>
  <c r="A2226" i="4"/>
  <c r="D2225" i="4"/>
  <c r="C2225" i="4"/>
  <c r="B2225" i="4"/>
  <c r="A2225" i="4"/>
  <c r="D2224" i="4"/>
  <c r="C2224" i="4"/>
  <c r="B2224" i="4"/>
  <c r="A2224" i="4"/>
  <c r="D2223" i="4"/>
  <c r="C2223" i="4"/>
  <c r="B2223" i="4"/>
  <c r="A2223" i="4"/>
  <c r="D2222" i="4"/>
  <c r="C2222" i="4"/>
  <c r="B2222" i="4"/>
  <c r="A2222" i="4"/>
  <c r="D2221" i="4"/>
  <c r="C2221" i="4"/>
  <c r="B2221" i="4"/>
  <c r="A2221" i="4"/>
  <c r="D2220" i="4"/>
  <c r="C2220" i="4"/>
  <c r="B2220" i="4"/>
  <c r="A2220" i="4"/>
  <c r="D2219" i="4"/>
  <c r="C2219" i="4"/>
  <c r="B2219" i="4"/>
  <c r="A2219" i="4"/>
  <c r="D2218" i="4"/>
  <c r="C2218" i="4"/>
  <c r="B2218" i="4"/>
  <c r="A2218" i="4"/>
  <c r="D2217" i="4"/>
  <c r="C2217" i="4"/>
  <c r="B2217" i="4"/>
  <c r="A2217" i="4"/>
  <c r="D2216" i="4"/>
  <c r="C2216" i="4"/>
  <c r="B2216" i="4"/>
  <c r="A2216" i="4"/>
  <c r="D2215" i="4"/>
  <c r="C2215" i="4"/>
  <c r="B2215" i="4"/>
  <c r="A2215" i="4"/>
  <c r="D2214" i="4"/>
  <c r="C2214" i="4"/>
  <c r="B2214" i="4"/>
  <c r="A2214" i="4"/>
  <c r="D2213" i="4"/>
  <c r="C2213" i="4"/>
  <c r="B2213" i="4"/>
  <c r="A2213" i="4"/>
  <c r="D2212" i="4"/>
  <c r="C2212" i="4"/>
  <c r="B2212" i="4"/>
  <c r="A2212" i="4"/>
  <c r="D2211" i="4"/>
  <c r="C2211" i="4"/>
  <c r="B2211" i="4"/>
  <c r="A2211" i="4"/>
  <c r="D2210" i="4"/>
  <c r="C2210" i="4"/>
  <c r="B2210" i="4"/>
  <c r="A2210" i="4"/>
  <c r="D2209" i="4"/>
  <c r="C2209" i="4"/>
  <c r="B2209" i="4"/>
  <c r="A2209" i="4"/>
  <c r="D2208" i="4"/>
  <c r="C2208" i="4"/>
  <c r="B2208" i="4"/>
  <c r="A2208" i="4"/>
  <c r="D2207" i="4"/>
  <c r="C2207" i="4"/>
  <c r="B2207" i="4"/>
  <c r="A2207" i="4"/>
  <c r="D2206" i="4"/>
  <c r="C2206" i="4"/>
  <c r="B2206" i="4"/>
  <c r="A2206" i="4"/>
  <c r="D2205" i="4"/>
  <c r="C2205" i="4"/>
  <c r="B2205" i="4"/>
  <c r="A2205" i="4"/>
  <c r="D2204" i="4"/>
  <c r="C2204" i="4"/>
  <c r="B2204" i="4"/>
  <c r="A2204" i="4"/>
  <c r="D2203" i="4"/>
  <c r="C2203" i="4"/>
  <c r="B2203" i="4"/>
  <c r="A2203" i="4"/>
  <c r="D2202" i="4"/>
  <c r="C2202" i="4"/>
  <c r="B2202" i="4"/>
  <c r="A2202" i="4"/>
  <c r="D2201" i="4"/>
  <c r="C2201" i="4"/>
  <c r="B2201" i="4"/>
  <c r="A2201" i="4"/>
  <c r="D2200" i="4"/>
  <c r="C2200" i="4"/>
  <c r="B2200" i="4"/>
  <c r="A2200" i="4"/>
  <c r="D2199" i="4"/>
  <c r="C2199" i="4"/>
  <c r="B2199" i="4"/>
  <c r="A2199" i="4"/>
  <c r="D2198" i="4"/>
  <c r="C2198" i="4"/>
  <c r="B2198" i="4"/>
  <c r="A2198" i="4"/>
  <c r="D2197" i="4"/>
  <c r="C2197" i="4"/>
  <c r="B2197" i="4"/>
  <c r="A2197" i="4"/>
  <c r="D2196" i="4"/>
  <c r="C2196" i="4"/>
  <c r="B2196" i="4"/>
  <c r="A2196" i="4"/>
  <c r="D2195" i="4"/>
  <c r="C2195" i="4"/>
  <c r="B2195" i="4"/>
  <c r="A2195" i="4"/>
  <c r="D2194" i="4"/>
  <c r="C2194" i="4"/>
  <c r="B2194" i="4"/>
  <c r="A2194" i="4"/>
  <c r="D2193" i="4"/>
  <c r="C2193" i="4"/>
  <c r="B2193" i="4"/>
  <c r="A2193" i="4"/>
  <c r="D2192" i="4"/>
  <c r="C2192" i="4"/>
  <c r="B2192" i="4"/>
  <c r="A2192" i="4"/>
  <c r="D2191" i="4"/>
  <c r="C2191" i="4"/>
  <c r="B2191" i="4"/>
  <c r="A2191" i="4"/>
  <c r="D2190" i="4"/>
  <c r="C2190" i="4"/>
  <c r="B2190" i="4"/>
  <c r="A2190" i="4"/>
  <c r="D2189" i="4"/>
  <c r="C2189" i="4"/>
  <c r="B2189" i="4"/>
  <c r="A2189" i="4"/>
  <c r="D2188" i="4"/>
  <c r="C2188" i="4"/>
  <c r="B2188" i="4"/>
  <c r="A2188" i="4"/>
  <c r="D2187" i="4"/>
  <c r="C2187" i="4"/>
  <c r="B2187" i="4"/>
  <c r="A2187" i="4"/>
  <c r="D2186" i="4"/>
  <c r="C2186" i="4"/>
  <c r="B2186" i="4"/>
  <c r="A2186" i="4"/>
  <c r="D2185" i="4"/>
  <c r="C2185" i="4"/>
  <c r="B2185" i="4"/>
  <c r="A2185" i="4"/>
  <c r="D2184" i="4"/>
  <c r="C2184" i="4"/>
  <c r="B2184" i="4"/>
  <c r="A2184" i="4"/>
  <c r="D2183" i="4"/>
  <c r="C2183" i="4"/>
  <c r="B2183" i="4"/>
  <c r="A2183" i="4"/>
  <c r="D2182" i="4"/>
  <c r="C2182" i="4"/>
  <c r="B2182" i="4"/>
  <c r="A2182" i="4"/>
  <c r="D2181" i="4"/>
  <c r="C2181" i="4"/>
  <c r="B2181" i="4"/>
  <c r="A2181" i="4"/>
  <c r="D2180" i="4"/>
  <c r="C2180" i="4"/>
  <c r="B2180" i="4"/>
  <c r="A2180" i="4"/>
  <c r="D2179" i="4"/>
  <c r="C2179" i="4"/>
  <c r="B2179" i="4"/>
  <c r="A2179" i="4"/>
  <c r="D2178" i="4"/>
  <c r="C2178" i="4"/>
  <c r="B2178" i="4"/>
  <c r="A2178" i="4"/>
  <c r="D2177" i="4"/>
  <c r="C2177" i="4"/>
  <c r="B2177" i="4"/>
  <c r="A2177" i="4"/>
  <c r="D2176" i="4"/>
  <c r="C2176" i="4"/>
  <c r="B2176" i="4"/>
  <c r="A2176" i="4"/>
  <c r="D2175" i="4"/>
  <c r="C2175" i="4"/>
  <c r="B2175" i="4"/>
  <c r="A2175" i="4"/>
  <c r="D2174" i="4"/>
  <c r="C2174" i="4"/>
  <c r="B2174" i="4"/>
  <c r="A2174" i="4"/>
  <c r="D2173" i="4"/>
  <c r="C2173" i="4"/>
  <c r="B2173" i="4"/>
  <c r="A2173" i="4"/>
  <c r="D2172" i="4"/>
  <c r="C2172" i="4"/>
  <c r="B2172" i="4"/>
  <c r="A2172" i="4"/>
  <c r="D2171" i="4"/>
  <c r="C2171" i="4"/>
  <c r="B2171" i="4"/>
  <c r="A2171" i="4"/>
  <c r="D2170" i="4"/>
  <c r="C2170" i="4"/>
  <c r="B2170" i="4"/>
  <c r="A2170" i="4"/>
  <c r="D2169" i="4"/>
  <c r="C2169" i="4"/>
  <c r="B2169" i="4"/>
  <c r="A2169" i="4"/>
  <c r="D2168" i="4"/>
  <c r="C2168" i="4"/>
  <c r="B2168" i="4"/>
  <c r="A2168" i="4"/>
  <c r="D2167" i="4"/>
  <c r="C2167" i="4"/>
  <c r="B2167" i="4"/>
  <c r="A2167" i="4"/>
  <c r="D2166" i="4"/>
  <c r="C2166" i="4"/>
  <c r="B2166" i="4"/>
  <c r="A2166" i="4"/>
  <c r="D2165" i="4"/>
  <c r="C2165" i="4"/>
  <c r="B2165" i="4"/>
  <c r="A2165" i="4"/>
  <c r="D2164" i="4"/>
  <c r="C2164" i="4"/>
  <c r="B2164" i="4"/>
  <c r="A2164" i="4"/>
  <c r="D2163" i="4"/>
  <c r="C2163" i="4"/>
  <c r="B2163" i="4"/>
  <c r="A2163" i="4"/>
  <c r="D2162" i="4"/>
  <c r="C2162" i="4"/>
  <c r="B2162" i="4"/>
  <c r="A2162" i="4"/>
  <c r="D2161" i="4"/>
  <c r="C2161" i="4"/>
  <c r="B2161" i="4"/>
  <c r="A2161" i="4"/>
  <c r="D2160" i="4"/>
  <c r="C2160" i="4"/>
  <c r="B2160" i="4"/>
  <c r="A2160" i="4"/>
  <c r="D2159" i="4"/>
  <c r="C2159" i="4"/>
  <c r="B2159" i="4"/>
  <c r="A2159" i="4"/>
  <c r="D2158" i="4"/>
  <c r="C2158" i="4"/>
  <c r="B2158" i="4"/>
  <c r="A2158" i="4"/>
  <c r="D2157" i="4"/>
  <c r="C2157" i="4"/>
  <c r="B2157" i="4"/>
  <c r="A2157" i="4"/>
  <c r="D2156" i="4"/>
  <c r="C2156" i="4"/>
  <c r="B2156" i="4"/>
  <c r="A2156" i="4"/>
  <c r="D2155" i="4"/>
  <c r="C2155" i="4"/>
  <c r="B2155" i="4"/>
  <c r="A2155" i="4"/>
  <c r="D2154" i="4"/>
  <c r="C2154" i="4"/>
  <c r="B2154" i="4"/>
  <c r="A2154" i="4"/>
  <c r="D2153" i="4"/>
  <c r="C2153" i="4"/>
  <c r="B2153" i="4"/>
  <c r="A2153" i="4"/>
  <c r="D2152" i="4"/>
  <c r="C2152" i="4"/>
  <c r="B2152" i="4"/>
  <c r="A2152" i="4"/>
  <c r="D2151" i="4"/>
  <c r="C2151" i="4"/>
  <c r="B2151" i="4"/>
  <c r="A2151" i="4"/>
  <c r="D2150" i="4"/>
  <c r="C2150" i="4"/>
  <c r="B2150" i="4"/>
  <c r="A2150" i="4"/>
  <c r="D2149" i="4"/>
  <c r="C2149" i="4"/>
  <c r="B2149" i="4"/>
  <c r="A2149" i="4"/>
  <c r="D2148" i="4"/>
  <c r="C2148" i="4"/>
  <c r="B2148" i="4"/>
  <c r="A2148" i="4"/>
  <c r="D2147" i="4"/>
  <c r="C2147" i="4"/>
  <c r="B2147" i="4"/>
  <c r="A2147" i="4"/>
  <c r="D2146" i="4"/>
  <c r="C2146" i="4"/>
  <c r="B2146" i="4"/>
  <c r="A2146" i="4"/>
  <c r="D2145" i="4"/>
  <c r="C2145" i="4"/>
  <c r="B2145" i="4"/>
  <c r="A2145" i="4"/>
  <c r="D2144" i="4"/>
  <c r="C2144" i="4"/>
  <c r="B2144" i="4"/>
  <c r="A2144" i="4"/>
  <c r="D2143" i="4"/>
  <c r="C2143" i="4"/>
  <c r="B2143" i="4"/>
  <c r="A2143" i="4"/>
  <c r="D2142" i="4"/>
  <c r="C2142" i="4"/>
  <c r="B2142" i="4"/>
  <c r="A2142" i="4"/>
  <c r="D2141" i="4"/>
  <c r="C2141" i="4"/>
  <c r="B2141" i="4"/>
  <c r="A2141" i="4"/>
  <c r="D2140" i="4"/>
  <c r="C2140" i="4"/>
  <c r="B2140" i="4"/>
  <c r="A2140" i="4"/>
  <c r="D2139" i="4"/>
  <c r="C2139" i="4"/>
  <c r="B2139" i="4"/>
  <c r="A2139" i="4"/>
  <c r="D2138" i="4"/>
  <c r="C2138" i="4"/>
  <c r="B2138" i="4"/>
  <c r="A2138" i="4"/>
  <c r="D2137" i="4"/>
  <c r="C2137" i="4"/>
  <c r="B2137" i="4"/>
  <c r="A2137" i="4"/>
  <c r="D2136" i="4"/>
  <c r="C2136" i="4"/>
  <c r="B2136" i="4"/>
  <c r="A2136" i="4"/>
  <c r="D2135" i="4"/>
  <c r="C2135" i="4"/>
  <c r="B2135" i="4"/>
  <c r="A2135" i="4"/>
  <c r="D2134" i="4"/>
  <c r="C2134" i="4"/>
  <c r="B2134" i="4"/>
  <c r="A2134" i="4"/>
  <c r="D2133" i="4"/>
  <c r="C2133" i="4"/>
  <c r="B2133" i="4"/>
  <c r="A2133" i="4"/>
  <c r="D2132" i="4"/>
  <c r="C2132" i="4"/>
  <c r="B2132" i="4"/>
  <c r="A2132" i="4"/>
  <c r="D2131" i="4"/>
  <c r="C2131" i="4"/>
  <c r="B2131" i="4"/>
  <c r="A2131" i="4"/>
  <c r="D2130" i="4"/>
  <c r="C2130" i="4"/>
  <c r="B2130" i="4"/>
  <c r="A2130" i="4"/>
  <c r="D2129" i="4"/>
  <c r="C2129" i="4"/>
  <c r="B2129" i="4"/>
  <c r="A2129" i="4"/>
  <c r="D2128" i="4"/>
  <c r="C2128" i="4"/>
  <c r="B2128" i="4"/>
  <c r="A2128" i="4"/>
  <c r="D2127" i="4"/>
  <c r="C2127" i="4"/>
  <c r="B2127" i="4"/>
  <c r="A2127" i="4"/>
  <c r="D2126" i="4"/>
  <c r="C2126" i="4"/>
  <c r="B2126" i="4"/>
  <c r="A2126" i="4"/>
  <c r="D2125" i="4"/>
  <c r="C2125" i="4"/>
  <c r="B2125" i="4"/>
  <c r="A2125" i="4"/>
  <c r="D2124" i="4"/>
  <c r="C2124" i="4"/>
  <c r="B2124" i="4"/>
  <c r="A2124" i="4"/>
  <c r="D2123" i="4"/>
  <c r="C2123" i="4"/>
  <c r="B2123" i="4"/>
  <c r="A2123" i="4"/>
  <c r="D2122" i="4"/>
  <c r="C2122" i="4"/>
  <c r="B2122" i="4"/>
  <c r="A2122" i="4"/>
  <c r="D2121" i="4"/>
  <c r="C2121" i="4"/>
  <c r="B2121" i="4"/>
  <c r="A2121" i="4"/>
  <c r="D2120" i="4"/>
  <c r="C2120" i="4"/>
  <c r="B2120" i="4"/>
  <c r="A2120" i="4"/>
  <c r="D2119" i="4"/>
  <c r="C2119" i="4"/>
  <c r="B2119" i="4"/>
  <c r="A2119" i="4"/>
  <c r="D2118" i="4"/>
  <c r="C2118" i="4"/>
  <c r="B2118" i="4"/>
  <c r="A2118" i="4"/>
  <c r="D2117" i="4"/>
  <c r="C2117" i="4"/>
  <c r="B2117" i="4"/>
  <c r="A2117" i="4"/>
  <c r="D2116" i="4"/>
  <c r="C2116" i="4"/>
  <c r="B2116" i="4"/>
  <c r="A2116" i="4"/>
  <c r="D2115" i="4"/>
  <c r="C2115" i="4"/>
  <c r="B2115" i="4"/>
  <c r="A2115" i="4"/>
  <c r="D2114" i="4"/>
  <c r="C2114" i="4"/>
  <c r="B2114" i="4"/>
  <c r="A2114" i="4"/>
  <c r="D2113" i="4"/>
  <c r="C2113" i="4"/>
  <c r="B2113" i="4"/>
  <c r="A2113" i="4"/>
  <c r="D2112" i="4"/>
  <c r="C2112" i="4"/>
  <c r="B2112" i="4"/>
  <c r="A2112" i="4"/>
  <c r="D2111" i="4"/>
  <c r="C2111" i="4"/>
  <c r="B2111" i="4"/>
  <c r="A2111" i="4"/>
  <c r="D2110" i="4"/>
  <c r="C2110" i="4"/>
  <c r="B2110" i="4"/>
  <c r="A2110" i="4"/>
  <c r="D2109" i="4"/>
  <c r="C2109" i="4"/>
  <c r="B2109" i="4"/>
  <c r="A2109" i="4"/>
  <c r="D2108" i="4"/>
  <c r="C2108" i="4"/>
  <c r="B2108" i="4"/>
  <c r="A2108" i="4"/>
  <c r="D2107" i="4"/>
  <c r="C2107" i="4"/>
  <c r="B2107" i="4"/>
  <c r="A2107" i="4"/>
  <c r="D2106" i="4"/>
  <c r="C2106" i="4"/>
  <c r="B2106" i="4"/>
  <c r="A2106" i="4"/>
  <c r="D2105" i="4"/>
  <c r="C2105" i="4"/>
  <c r="B2105" i="4"/>
  <c r="A2105" i="4"/>
  <c r="D2104" i="4"/>
  <c r="C2104" i="4"/>
  <c r="B2104" i="4"/>
  <c r="A2104" i="4"/>
  <c r="D2103" i="4"/>
  <c r="C2103" i="4"/>
  <c r="B2103" i="4"/>
  <c r="A2103" i="4"/>
  <c r="D2102" i="4"/>
  <c r="C2102" i="4"/>
  <c r="B2102" i="4"/>
  <c r="A2102" i="4"/>
  <c r="D2101" i="4"/>
  <c r="C2101" i="4"/>
  <c r="B2101" i="4"/>
  <c r="A2101" i="4"/>
  <c r="D2100" i="4"/>
  <c r="C2100" i="4"/>
  <c r="B2100" i="4"/>
  <c r="A2100" i="4"/>
  <c r="D2099" i="4"/>
  <c r="C2099" i="4"/>
  <c r="B2099" i="4"/>
  <c r="A2099" i="4"/>
  <c r="D2098" i="4"/>
  <c r="C2098" i="4"/>
  <c r="B2098" i="4"/>
  <c r="A2098" i="4"/>
  <c r="D2097" i="4"/>
  <c r="C2097" i="4"/>
  <c r="B2097" i="4"/>
  <c r="A2097" i="4"/>
  <c r="D2096" i="4"/>
  <c r="C2096" i="4"/>
  <c r="B2096" i="4"/>
  <c r="A2096" i="4"/>
  <c r="D2095" i="4"/>
  <c r="C2095" i="4"/>
  <c r="B2095" i="4"/>
  <c r="A2095" i="4"/>
  <c r="D2094" i="4"/>
  <c r="C2094" i="4"/>
  <c r="B2094" i="4"/>
  <c r="A2094" i="4"/>
  <c r="D2093" i="4"/>
  <c r="C2093" i="4"/>
  <c r="B2093" i="4"/>
  <c r="A2093" i="4"/>
  <c r="D2092" i="4"/>
  <c r="C2092" i="4"/>
  <c r="B2092" i="4"/>
  <c r="A2092" i="4"/>
  <c r="D2091" i="4"/>
  <c r="C2091" i="4"/>
  <c r="B2091" i="4"/>
  <c r="A2091" i="4"/>
  <c r="D2090" i="4"/>
  <c r="C2090" i="4"/>
  <c r="B2090" i="4"/>
  <c r="A2090" i="4"/>
  <c r="D2089" i="4"/>
  <c r="C2089" i="4"/>
  <c r="B2089" i="4"/>
  <c r="A2089" i="4"/>
  <c r="D2088" i="4"/>
  <c r="C2088" i="4"/>
  <c r="B2088" i="4"/>
  <c r="A2088" i="4"/>
  <c r="D2087" i="4"/>
  <c r="C2087" i="4"/>
  <c r="B2087" i="4"/>
  <c r="A2087" i="4"/>
  <c r="D2086" i="4"/>
  <c r="C2086" i="4"/>
  <c r="B2086" i="4"/>
  <c r="A2086" i="4"/>
  <c r="D2085" i="4"/>
  <c r="C2085" i="4"/>
  <c r="B2085" i="4"/>
  <c r="A2085" i="4"/>
  <c r="D2084" i="4"/>
  <c r="C2084" i="4"/>
  <c r="B2084" i="4"/>
  <c r="A2084" i="4"/>
  <c r="D2083" i="4"/>
  <c r="C2083" i="4"/>
  <c r="B2083" i="4"/>
  <c r="A2083" i="4"/>
  <c r="D2082" i="4"/>
  <c r="C2082" i="4"/>
  <c r="B2082" i="4"/>
  <c r="A2082" i="4"/>
  <c r="D2081" i="4"/>
  <c r="C2081" i="4"/>
  <c r="B2081" i="4"/>
  <c r="A2081" i="4"/>
  <c r="D2080" i="4"/>
  <c r="C2080" i="4"/>
  <c r="B2080" i="4"/>
  <c r="A2080" i="4"/>
  <c r="D2079" i="4"/>
  <c r="C2079" i="4"/>
  <c r="B2079" i="4"/>
  <c r="A2079" i="4"/>
  <c r="D2078" i="4"/>
  <c r="C2078" i="4"/>
  <c r="B2078" i="4"/>
  <c r="A2078" i="4"/>
  <c r="D2077" i="4"/>
  <c r="C2077" i="4"/>
  <c r="B2077" i="4"/>
  <c r="A2077" i="4"/>
  <c r="D2076" i="4"/>
  <c r="C2076" i="4"/>
  <c r="B2076" i="4"/>
  <c r="A2076" i="4"/>
  <c r="D2075" i="4"/>
  <c r="C2075" i="4"/>
  <c r="B2075" i="4"/>
  <c r="A2075" i="4"/>
  <c r="D2074" i="4"/>
  <c r="C2074" i="4"/>
  <c r="B2074" i="4"/>
  <c r="A2074" i="4"/>
  <c r="D2073" i="4"/>
  <c r="C2073" i="4"/>
  <c r="B2073" i="4"/>
  <c r="A2073" i="4"/>
  <c r="D2072" i="4"/>
  <c r="C2072" i="4"/>
  <c r="B2072" i="4"/>
  <c r="A2072" i="4"/>
  <c r="D2071" i="4"/>
  <c r="C2071" i="4"/>
  <c r="B2071" i="4"/>
  <c r="A2071" i="4"/>
  <c r="D2070" i="4"/>
  <c r="C2070" i="4"/>
  <c r="B2070" i="4"/>
  <c r="A2070" i="4"/>
  <c r="D2069" i="4"/>
  <c r="C2069" i="4"/>
  <c r="B2069" i="4"/>
  <c r="A2069" i="4"/>
  <c r="D2068" i="4"/>
  <c r="C2068" i="4"/>
  <c r="B2068" i="4"/>
  <c r="A2068" i="4"/>
  <c r="D2067" i="4"/>
  <c r="C2067" i="4"/>
  <c r="B2067" i="4"/>
  <c r="A2067" i="4"/>
  <c r="D2066" i="4"/>
  <c r="C2066" i="4"/>
  <c r="B2066" i="4"/>
  <c r="A2066" i="4"/>
  <c r="D2065" i="4"/>
  <c r="C2065" i="4"/>
  <c r="B2065" i="4"/>
  <c r="A2065" i="4"/>
  <c r="D2064" i="4"/>
  <c r="C2064" i="4"/>
  <c r="B2064" i="4"/>
  <c r="A2064" i="4"/>
  <c r="D2063" i="4"/>
  <c r="C2063" i="4"/>
  <c r="B2063" i="4"/>
  <c r="A2063" i="4"/>
  <c r="D2062" i="4"/>
  <c r="C2062" i="4"/>
  <c r="B2062" i="4"/>
  <c r="A2062" i="4"/>
  <c r="D2061" i="4"/>
  <c r="C2061" i="4"/>
  <c r="B2061" i="4"/>
  <c r="A2061" i="4"/>
  <c r="D2060" i="4"/>
  <c r="C2060" i="4"/>
  <c r="B2060" i="4"/>
  <c r="A2060" i="4"/>
  <c r="D2059" i="4"/>
  <c r="C2059" i="4"/>
  <c r="B2059" i="4"/>
  <c r="A2059" i="4"/>
  <c r="D2058" i="4"/>
  <c r="C2058" i="4"/>
  <c r="B2058" i="4"/>
  <c r="A2058" i="4"/>
  <c r="D2057" i="4"/>
  <c r="C2057" i="4"/>
  <c r="B2057" i="4"/>
  <c r="A2057" i="4"/>
  <c r="D2056" i="4"/>
  <c r="C2056" i="4"/>
  <c r="B2056" i="4"/>
  <c r="A2056" i="4"/>
  <c r="D2055" i="4"/>
  <c r="C2055" i="4"/>
  <c r="B2055" i="4"/>
  <c r="A2055" i="4"/>
  <c r="D2054" i="4"/>
  <c r="C2054" i="4"/>
  <c r="B2054" i="4"/>
  <c r="A2054" i="4"/>
  <c r="D2053" i="4"/>
  <c r="C2053" i="4"/>
  <c r="B2053" i="4"/>
  <c r="A2053" i="4"/>
  <c r="D2052" i="4"/>
  <c r="C2052" i="4"/>
  <c r="B2052" i="4"/>
  <c r="A2052" i="4"/>
  <c r="D2051" i="4"/>
  <c r="C2051" i="4"/>
  <c r="B2051" i="4"/>
  <c r="A2051" i="4"/>
  <c r="D2050" i="4"/>
  <c r="C2050" i="4"/>
  <c r="B2050" i="4"/>
  <c r="A2050" i="4"/>
  <c r="D2049" i="4"/>
  <c r="C2049" i="4"/>
  <c r="B2049" i="4"/>
  <c r="A2049" i="4"/>
  <c r="D2048" i="4"/>
  <c r="C2048" i="4"/>
  <c r="B2048" i="4"/>
  <c r="A2048" i="4"/>
  <c r="D2047" i="4"/>
  <c r="C2047" i="4"/>
  <c r="B2047" i="4"/>
  <c r="A2047" i="4"/>
  <c r="D2046" i="4"/>
  <c r="C2046" i="4"/>
  <c r="B2046" i="4"/>
  <c r="A2046" i="4"/>
  <c r="D2045" i="4"/>
  <c r="C2045" i="4"/>
  <c r="B2045" i="4"/>
  <c r="A2045" i="4"/>
  <c r="D2044" i="4"/>
  <c r="C2044" i="4"/>
  <c r="B2044" i="4"/>
  <c r="A2044" i="4"/>
  <c r="D2043" i="4"/>
  <c r="C2043" i="4"/>
  <c r="B2043" i="4"/>
  <c r="A2043" i="4"/>
  <c r="D2042" i="4"/>
  <c r="C2042" i="4"/>
  <c r="B2042" i="4"/>
  <c r="A2042" i="4"/>
  <c r="D2041" i="4"/>
  <c r="C2041" i="4"/>
  <c r="B2041" i="4"/>
  <c r="A2041" i="4"/>
  <c r="D2040" i="4"/>
  <c r="C2040" i="4"/>
  <c r="B2040" i="4"/>
  <c r="A2040" i="4"/>
  <c r="D2039" i="4"/>
  <c r="C2039" i="4"/>
  <c r="B2039" i="4"/>
  <c r="A2039" i="4"/>
  <c r="D2038" i="4"/>
  <c r="C2038" i="4"/>
  <c r="B2038" i="4"/>
  <c r="A2038" i="4"/>
  <c r="D2037" i="4"/>
  <c r="C2037" i="4"/>
  <c r="B2037" i="4"/>
  <c r="A2037" i="4"/>
  <c r="D2036" i="4"/>
  <c r="C2036" i="4"/>
  <c r="B2036" i="4"/>
  <c r="A2036" i="4"/>
  <c r="D2035" i="4"/>
  <c r="C2035" i="4"/>
  <c r="B2035" i="4"/>
  <c r="A2035" i="4"/>
  <c r="D2034" i="4"/>
  <c r="C2034" i="4"/>
  <c r="B2034" i="4"/>
  <c r="A2034" i="4"/>
  <c r="D2033" i="4"/>
  <c r="C2033" i="4"/>
  <c r="B2033" i="4"/>
  <c r="A2033" i="4"/>
  <c r="D2032" i="4"/>
  <c r="C2032" i="4"/>
  <c r="B2032" i="4"/>
  <c r="A2032" i="4"/>
  <c r="D2031" i="4"/>
  <c r="C2031" i="4"/>
  <c r="B2031" i="4"/>
  <c r="A2031" i="4"/>
  <c r="D2030" i="4"/>
  <c r="C2030" i="4"/>
  <c r="B2030" i="4"/>
  <c r="A2030" i="4"/>
  <c r="D2029" i="4"/>
  <c r="C2029" i="4"/>
  <c r="B2029" i="4"/>
  <c r="A2029" i="4"/>
  <c r="D2028" i="4"/>
  <c r="C2028" i="4"/>
  <c r="B2028" i="4"/>
  <c r="A2028" i="4"/>
  <c r="D2027" i="4"/>
  <c r="C2027" i="4"/>
  <c r="B2027" i="4"/>
  <c r="A2027" i="4"/>
  <c r="D2026" i="4"/>
  <c r="C2026" i="4"/>
  <c r="B2026" i="4"/>
  <c r="A2026" i="4"/>
  <c r="D2025" i="4"/>
  <c r="C2025" i="4"/>
  <c r="B2025" i="4"/>
  <c r="A2025" i="4"/>
  <c r="D2024" i="4"/>
  <c r="C2024" i="4"/>
  <c r="B2024" i="4"/>
  <c r="A2024" i="4"/>
  <c r="D2023" i="4"/>
  <c r="C2023" i="4"/>
  <c r="B2023" i="4"/>
  <c r="A2023" i="4"/>
  <c r="D2022" i="4"/>
  <c r="C2022" i="4"/>
  <c r="B2022" i="4"/>
  <c r="A2022" i="4"/>
  <c r="D2021" i="4"/>
  <c r="C2021" i="4"/>
  <c r="B2021" i="4"/>
  <c r="A2021" i="4"/>
  <c r="D2020" i="4"/>
  <c r="C2020" i="4"/>
  <c r="B2020" i="4"/>
  <c r="A2020" i="4"/>
  <c r="D2019" i="4"/>
  <c r="C2019" i="4"/>
  <c r="B2019" i="4"/>
  <c r="A2019" i="4"/>
  <c r="D2018" i="4"/>
  <c r="C2018" i="4"/>
  <c r="B2018" i="4"/>
  <c r="A2018" i="4"/>
  <c r="D2017" i="4"/>
  <c r="C2017" i="4"/>
  <c r="B2017" i="4"/>
  <c r="A2017" i="4"/>
  <c r="D2016" i="4"/>
  <c r="C2016" i="4"/>
  <c r="B2016" i="4"/>
  <c r="A2016" i="4"/>
  <c r="D2015" i="4"/>
  <c r="C2015" i="4"/>
  <c r="B2015" i="4"/>
  <c r="A2015" i="4"/>
  <c r="D2014" i="4"/>
  <c r="C2014" i="4"/>
  <c r="B2014" i="4"/>
  <c r="A2014" i="4"/>
  <c r="D2013" i="4"/>
  <c r="C2013" i="4"/>
  <c r="B2013" i="4"/>
  <c r="A2013" i="4"/>
  <c r="D2012" i="4"/>
  <c r="C2012" i="4"/>
  <c r="B2012" i="4"/>
  <c r="A2012" i="4"/>
  <c r="D2011" i="4"/>
  <c r="C2011" i="4"/>
  <c r="B2011" i="4"/>
  <c r="A2011" i="4"/>
  <c r="D2010" i="4"/>
  <c r="C2010" i="4"/>
  <c r="B2010" i="4"/>
  <c r="A2010" i="4"/>
  <c r="D2009" i="4"/>
  <c r="C2009" i="4"/>
  <c r="B2009" i="4"/>
  <c r="A2009" i="4"/>
  <c r="D2008" i="4"/>
  <c r="C2008" i="4"/>
  <c r="B2008" i="4"/>
  <c r="A2008" i="4"/>
  <c r="D2007" i="4"/>
  <c r="C2007" i="4"/>
  <c r="B2007" i="4"/>
  <c r="A2007" i="4"/>
  <c r="D2006" i="4"/>
  <c r="C2006" i="4"/>
  <c r="B2006" i="4"/>
  <c r="A2006" i="4"/>
  <c r="D2005" i="4"/>
  <c r="C2005" i="4"/>
  <c r="B2005" i="4"/>
  <c r="A2005" i="4"/>
  <c r="D2004" i="4"/>
  <c r="C2004" i="4"/>
  <c r="B2004" i="4"/>
  <c r="A2004" i="4"/>
  <c r="D2003" i="4"/>
  <c r="C2003" i="4"/>
  <c r="B2003" i="4"/>
  <c r="A2003" i="4"/>
  <c r="D2002" i="4"/>
  <c r="C2002" i="4"/>
  <c r="B2002" i="4"/>
  <c r="A2002" i="4"/>
  <c r="D2001" i="4"/>
  <c r="C2001" i="4"/>
  <c r="B2001" i="4"/>
  <c r="A2001" i="4"/>
  <c r="D2000" i="4"/>
  <c r="C2000" i="4"/>
  <c r="B2000" i="4"/>
  <c r="A2000" i="4"/>
  <c r="D1999" i="4"/>
  <c r="C1999" i="4"/>
  <c r="B1999" i="4"/>
  <c r="A1999" i="4"/>
  <c r="D1998" i="4"/>
  <c r="C1998" i="4"/>
  <c r="B1998" i="4"/>
  <c r="A1998" i="4"/>
  <c r="D1997" i="4"/>
  <c r="C1997" i="4"/>
  <c r="B1997" i="4"/>
  <c r="A1997" i="4"/>
  <c r="D1996" i="4"/>
  <c r="C1996" i="4"/>
  <c r="B1996" i="4"/>
  <c r="A1996" i="4"/>
  <c r="D1995" i="4"/>
  <c r="C1995" i="4"/>
  <c r="B1995" i="4"/>
  <c r="A1995" i="4"/>
  <c r="D1994" i="4"/>
  <c r="C1994" i="4"/>
  <c r="B1994" i="4"/>
  <c r="A1994" i="4"/>
  <c r="D1993" i="4"/>
  <c r="C1993" i="4"/>
  <c r="B1993" i="4"/>
  <c r="A1993" i="4"/>
  <c r="D1992" i="4"/>
  <c r="C1992" i="4"/>
  <c r="B1992" i="4"/>
  <c r="A1992" i="4"/>
  <c r="D1991" i="4"/>
  <c r="C1991" i="4"/>
  <c r="B1991" i="4"/>
  <c r="A1991" i="4"/>
  <c r="D1990" i="4"/>
  <c r="C1990" i="4"/>
  <c r="B1990" i="4"/>
  <c r="A1990" i="4"/>
  <c r="D1989" i="4"/>
  <c r="C1989" i="4"/>
  <c r="B1989" i="4"/>
  <c r="A1989" i="4"/>
  <c r="D1988" i="4"/>
  <c r="C1988" i="4"/>
  <c r="B1988" i="4"/>
  <c r="A1988" i="4"/>
  <c r="D1987" i="4"/>
  <c r="C1987" i="4"/>
  <c r="B1987" i="4"/>
  <c r="A1987" i="4"/>
  <c r="D1986" i="4"/>
  <c r="C1986" i="4"/>
  <c r="B1986" i="4"/>
  <c r="A1986" i="4"/>
  <c r="D1985" i="4"/>
  <c r="C1985" i="4"/>
  <c r="B1985" i="4"/>
  <c r="A1985" i="4"/>
  <c r="D1984" i="4"/>
  <c r="C1984" i="4"/>
  <c r="B1984" i="4"/>
  <c r="A1984" i="4"/>
  <c r="D1983" i="4"/>
  <c r="C1983" i="4"/>
  <c r="B1983" i="4"/>
  <c r="A1983" i="4"/>
  <c r="D1982" i="4"/>
  <c r="C1982" i="4"/>
  <c r="B1982" i="4"/>
  <c r="A1982" i="4"/>
  <c r="D1981" i="4"/>
  <c r="C1981" i="4"/>
  <c r="B1981" i="4"/>
  <c r="A1981" i="4"/>
  <c r="D1980" i="4"/>
  <c r="C1980" i="4"/>
  <c r="B1980" i="4"/>
  <c r="A1980" i="4"/>
  <c r="D1979" i="4"/>
  <c r="C1979" i="4"/>
  <c r="B1979" i="4"/>
  <c r="A1979" i="4"/>
  <c r="D1978" i="4"/>
  <c r="C1978" i="4"/>
  <c r="B1978" i="4"/>
  <c r="A1978" i="4"/>
  <c r="D1977" i="4"/>
  <c r="C1977" i="4"/>
  <c r="B1977" i="4"/>
  <c r="A1977" i="4"/>
  <c r="D1976" i="4"/>
  <c r="C1976" i="4"/>
  <c r="B1976" i="4"/>
  <c r="A1976" i="4"/>
  <c r="D1975" i="4"/>
  <c r="C1975" i="4"/>
  <c r="B1975" i="4"/>
  <c r="A1975" i="4"/>
  <c r="D1974" i="4"/>
  <c r="C1974" i="4"/>
  <c r="B1974" i="4"/>
  <c r="A1974" i="4"/>
  <c r="D1973" i="4"/>
  <c r="C1973" i="4"/>
  <c r="B1973" i="4"/>
  <c r="A1973" i="4"/>
  <c r="D1972" i="4"/>
  <c r="C1972" i="4"/>
  <c r="B1972" i="4"/>
  <c r="A1972" i="4"/>
  <c r="D1971" i="4"/>
  <c r="C1971" i="4"/>
  <c r="B1971" i="4"/>
  <c r="A1971" i="4"/>
  <c r="D1970" i="4"/>
  <c r="C1970" i="4"/>
  <c r="B1970" i="4"/>
  <c r="A1970" i="4"/>
  <c r="D1969" i="4"/>
  <c r="C1969" i="4"/>
  <c r="B1969" i="4"/>
  <c r="A1969" i="4"/>
  <c r="D1968" i="4"/>
  <c r="C1968" i="4"/>
  <c r="B1968" i="4"/>
  <c r="A1968" i="4"/>
  <c r="D1967" i="4"/>
  <c r="C1967" i="4"/>
  <c r="B1967" i="4"/>
  <c r="A1967" i="4"/>
  <c r="D1966" i="4"/>
  <c r="C1966" i="4"/>
  <c r="B1966" i="4"/>
  <c r="A1966" i="4"/>
  <c r="D1965" i="4"/>
  <c r="C1965" i="4"/>
  <c r="B1965" i="4"/>
  <c r="A1965" i="4"/>
  <c r="D1964" i="4"/>
  <c r="C1964" i="4"/>
  <c r="B1964" i="4"/>
  <c r="A1964" i="4"/>
  <c r="D1963" i="4"/>
  <c r="C1963" i="4"/>
  <c r="B1963" i="4"/>
  <c r="A1963" i="4"/>
  <c r="D1962" i="4"/>
  <c r="C1962" i="4"/>
  <c r="B1962" i="4"/>
  <c r="A1962" i="4"/>
  <c r="D1961" i="4"/>
  <c r="C1961" i="4"/>
  <c r="B1961" i="4"/>
  <c r="A1961" i="4"/>
  <c r="D1960" i="4"/>
  <c r="C1960" i="4"/>
  <c r="B1960" i="4"/>
  <c r="A1960" i="4"/>
  <c r="D1959" i="4"/>
  <c r="C1959" i="4"/>
  <c r="B1959" i="4"/>
  <c r="A1959" i="4"/>
  <c r="D1958" i="4"/>
  <c r="C1958" i="4"/>
  <c r="B1958" i="4"/>
  <c r="A1958" i="4"/>
  <c r="D1957" i="4"/>
  <c r="C1957" i="4"/>
  <c r="B1957" i="4"/>
  <c r="A1957" i="4"/>
  <c r="D1956" i="4"/>
  <c r="C1956" i="4"/>
  <c r="B1956" i="4"/>
  <c r="A1956" i="4"/>
  <c r="D1955" i="4"/>
  <c r="C1955" i="4"/>
  <c r="B1955" i="4"/>
  <c r="A1955" i="4"/>
  <c r="D1954" i="4"/>
  <c r="C1954" i="4"/>
  <c r="B1954" i="4"/>
  <c r="A1954" i="4"/>
  <c r="D1953" i="4"/>
  <c r="C1953" i="4"/>
  <c r="B1953" i="4"/>
  <c r="A1953" i="4"/>
  <c r="D1952" i="4"/>
  <c r="C1952" i="4"/>
  <c r="B1952" i="4"/>
  <c r="A1952" i="4"/>
  <c r="D1951" i="4"/>
  <c r="C1951" i="4"/>
  <c r="B1951" i="4"/>
  <c r="A1951" i="4"/>
  <c r="D1950" i="4"/>
  <c r="C1950" i="4"/>
  <c r="B1950" i="4"/>
  <c r="A1950" i="4"/>
  <c r="D1949" i="4"/>
  <c r="C1949" i="4"/>
  <c r="B1949" i="4"/>
  <c r="A1949" i="4"/>
  <c r="D1948" i="4"/>
  <c r="C1948" i="4"/>
  <c r="B1948" i="4"/>
  <c r="A1948" i="4"/>
  <c r="D1947" i="4"/>
  <c r="C1947" i="4"/>
  <c r="B1947" i="4"/>
  <c r="A1947" i="4"/>
  <c r="D1946" i="4"/>
  <c r="C1946" i="4"/>
  <c r="B1946" i="4"/>
  <c r="A1946" i="4"/>
  <c r="D1945" i="4"/>
  <c r="C1945" i="4"/>
  <c r="B1945" i="4"/>
  <c r="A1945" i="4"/>
  <c r="D1944" i="4"/>
  <c r="C1944" i="4"/>
  <c r="B1944" i="4"/>
  <c r="A1944" i="4"/>
  <c r="D1943" i="4"/>
  <c r="C1943" i="4"/>
  <c r="B1943" i="4"/>
  <c r="A1943" i="4"/>
  <c r="D1942" i="4"/>
  <c r="C1942" i="4"/>
  <c r="B1942" i="4"/>
  <c r="A1942" i="4"/>
  <c r="D1941" i="4"/>
  <c r="C1941" i="4"/>
  <c r="B1941" i="4"/>
  <c r="A1941" i="4"/>
  <c r="D1940" i="4"/>
  <c r="C1940" i="4"/>
  <c r="B1940" i="4"/>
  <c r="A1940" i="4"/>
  <c r="D1939" i="4"/>
  <c r="C1939" i="4"/>
  <c r="B1939" i="4"/>
  <c r="A1939" i="4"/>
  <c r="D1938" i="4"/>
  <c r="C1938" i="4"/>
  <c r="B1938" i="4"/>
  <c r="A1938" i="4"/>
  <c r="D1937" i="4"/>
  <c r="C1937" i="4"/>
  <c r="B1937" i="4"/>
  <c r="A1937" i="4"/>
  <c r="D1936" i="4"/>
  <c r="C1936" i="4"/>
  <c r="B1936" i="4"/>
  <c r="A1936" i="4"/>
  <c r="D1935" i="4"/>
  <c r="C1935" i="4"/>
  <c r="B1935" i="4"/>
  <c r="A1935" i="4"/>
  <c r="D1934" i="4"/>
  <c r="C1934" i="4"/>
  <c r="B1934" i="4"/>
  <c r="A1934" i="4"/>
  <c r="D1933" i="4"/>
  <c r="C1933" i="4"/>
  <c r="B1933" i="4"/>
  <c r="A1933" i="4"/>
  <c r="D1932" i="4"/>
  <c r="C1932" i="4"/>
  <c r="B1932" i="4"/>
  <c r="A1932" i="4"/>
  <c r="D1931" i="4"/>
  <c r="C1931" i="4"/>
  <c r="B1931" i="4"/>
  <c r="A1931" i="4"/>
  <c r="D1930" i="4"/>
  <c r="C1930" i="4"/>
  <c r="B1930" i="4"/>
  <c r="A1930" i="4"/>
  <c r="D1929" i="4"/>
  <c r="C1929" i="4"/>
  <c r="B1929" i="4"/>
  <c r="A1929" i="4"/>
  <c r="D1928" i="4"/>
  <c r="C1928" i="4"/>
  <c r="B1928" i="4"/>
  <c r="A1928" i="4"/>
  <c r="D1927" i="4"/>
  <c r="C1927" i="4"/>
  <c r="B1927" i="4"/>
  <c r="A1927" i="4"/>
  <c r="D1926" i="4"/>
  <c r="C1926" i="4"/>
  <c r="B1926" i="4"/>
  <c r="A1926" i="4"/>
  <c r="D1925" i="4"/>
  <c r="C1925" i="4"/>
  <c r="B1925" i="4"/>
  <c r="A1925" i="4"/>
  <c r="D1924" i="4"/>
  <c r="C1924" i="4"/>
  <c r="B1924" i="4"/>
  <c r="A1924" i="4"/>
  <c r="D1923" i="4"/>
  <c r="C1923" i="4"/>
  <c r="B1923" i="4"/>
  <c r="A1923" i="4"/>
  <c r="D1922" i="4"/>
  <c r="C1922" i="4"/>
  <c r="B1922" i="4"/>
  <c r="A1922" i="4"/>
  <c r="D1921" i="4"/>
  <c r="C1921" i="4"/>
  <c r="B1921" i="4"/>
  <c r="A1921" i="4"/>
  <c r="D1920" i="4"/>
  <c r="C1920" i="4"/>
  <c r="B1920" i="4"/>
  <c r="A1920" i="4"/>
  <c r="D1919" i="4"/>
  <c r="C1919" i="4"/>
  <c r="B1919" i="4"/>
  <c r="A1919" i="4"/>
  <c r="D1918" i="4"/>
  <c r="C1918" i="4"/>
  <c r="B1918" i="4"/>
  <c r="A1918" i="4"/>
  <c r="D1917" i="4"/>
  <c r="C1917" i="4"/>
  <c r="B1917" i="4"/>
  <c r="A1917" i="4"/>
  <c r="D1916" i="4"/>
  <c r="C1916" i="4"/>
  <c r="B1916" i="4"/>
  <c r="A1916" i="4"/>
  <c r="D1915" i="4"/>
  <c r="C1915" i="4"/>
  <c r="B1915" i="4"/>
  <c r="A1915" i="4"/>
  <c r="D1914" i="4"/>
  <c r="C1914" i="4"/>
  <c r="B1914" i="4"/>
  <c r="A1914" i="4"/>
  <c r="D1913" i="4"/>
  <c r="C1913" i="4"/>
  <c r="B1913" i="4"/>
  <c r="A1913" i="4"/>
  <c r="D1912" i="4"/>
  <c r="C1912" i="4"/>
  <c r="B1912" i="4"/>
  <c r="A1912" i="4"/>
  <c r="D1911" i="4"/>
  <c r="C1911" i="4"/>
  <c r="B1911" i="4"/>
  <c r="A1911" i="4"/>
  <c r="D1910" i="4"/>
  <c r="C1910" i="4"/>
  <c r="B1910" i="4"/>
  <c r="A1910" i="4"/>
  <c r="D1909" i="4"/>
  <c r="C1909" i="4"/>
  <c r="B1909" i="4"/>
  <c r="A1909" i="4"/>
  <c r="D1908" i="4"/>
  <c r="C1908" i="4"/>
  <c r="B1908" i="4"/>
  <c r="A1908" i="4"/>
  <c r="D1907" i="4"/>
  <c r="C1907" i="4"/>
  <c r="B1907" i="4"/>
  <c r="A1907" i="4"/>
  <c r="D1906" i="4"/>
  <c r="C1906" i="4"/>
  <c r="B1906" i="4"/>
  <c r="A1906" i="4"/>
  <c r="D1905" i="4"/>
  <c r="C1905" i="4"/>
  <c r="B1905" i="4"/>
  <c r="A1905" i="4"/>
  <c r="D1904" i="4"/>
  <c r="C1904" i="4"/>
  <c r="B1904" i="4"/>
  <c r="A1904" i="4"/>
  <c r="D1903" i="4"/>
  <c r="C1903" i="4"/>
  <c r="B1903" i="4"/>
  <c r="A1903" i="4"/>
  <c r="D1902" i="4"/>
  <c r="C1902" i="4"/>
  <c r="B1902" i="4"/>
  <c r="A1902" i="4"/>
  <c r="D1901" i="4"/>
  <c r="C1901" i="4"/>
  <c r="B1901" i="4"/>
  <c r="A1901" i="4"/>
  <c r="D1900" i="4"/>
  <c r="C1900" i="4"/>
  <c r="B1900" i="4"/>
  <c r="A1900" i="4"/>
  <c r="D1899" i="4"/>
  <c r="C1899" i="4"/>
  <c r="B1899" i="4"/>
  <c r="A1899" i="4"/>
  <c r="D1898" i="4"/>
  <c r="C1898" i="4"/>
  <c r="B1898" i="4"/>
  <c r="A1898" i="4"/>
  <c r="D1897" i="4"/>
  <c r="C1897" i="4"/>
  <c r="B1897" i="4"/>
  <c r="A1897" i="4"/>
  <c r="D1896" i="4"/>
  <c r="C1896" i="4"/>
  <c r="B1896" i="4"/>
  <c r="A1896" i="4"/>
  <c r="D1895" i="4"/>
  <c r="C1895" i="4"/>
  <c r="B1895" i="4"/>
  <c r="A1895" i="4"/>
  <c r="D1894" i="4"/>
  <c r="C1894" i="4"/>
  <c r="B1894" i="4"/>
  <c r="A1894" i="4"/>
  <c r="D1893" i="4"/>
  <c r="C1893" i="4"/>
  <c r="B1893" i="4"/>
  <c r="A1893" i="4"/>
  <c r="D1892" i="4"/>
  <c r="C1892" i="4"/>
  <c r="B1892" i="4"/>
  <c r="A1892" i="4"/>
  <c r="D1891" i="4"/>
  <c r="C1891" i="4"/>
  <c r="B1891" i="4"/>
  <c r="A1891" i="4"/>
  <c r="D1890" i="4"/>
  <c r="C1890" i="4"/>
  <c r="B1890" i="4"/>
  <c r="A1890" i="4"/>
  <c r="D1889" i="4"/>
  <c r="C1889" i="4"/>
  <c r="B1889" i="4"/>
  <c r="A1889" i="4"/>
  <c r="D1888" i="4"/>
  <c r="C1888" i="4"/>
  <c r="B1888" i="4"/>
  <c r="A1888" i="4"/>
  <c r="D1887" i="4"/>
  <c r="C1887" i="4"/>
  <c r="B1887" i="4"/>
  <c r="A1887" i="4"/>
  <c r="D1886" i="4"/>
  <c r="C1886" i="4"/>
  <c r="B1886" i="4"/>
  <c r="A1886" i="4"/>
  <c r="D1885" i="4"/>
  <c r="C1885" i="4"/>
  <c r="B1885" i="4"/>
  <c r="A1885" i="4"/>
  <c r="D1884" i="4"/>
  <c r="C1884" i="4"/>
  <c r="B1884" i="4"/>
  <c r="A1884" i="4"/>
  <c r="D1883" i="4"/>
  <c r="C1883" i="4"/>
  <c r="B1883" i="4"/>
  <c r="A1883" i="4"/>
  <c r="D1882" i="4"/>
  <c r="C1882" i="4"/>
  <c r="B1882" i="4"/>
  <c r="A1882" i="4"/>
  <c r="D1881" i="4"/>
  <c r="C1881" i="4"/>
  <c r="B1881" i="4"/>
  <c r="A1881" i="4"/>
  <c r="D1880" i="4"/>
  <c r="C1880" i="4"/>
  <c r="B1880" i="4"/>
  <c r="A1880" i="4"/>
  <c r="D1879" i="4"/>
  <c r="C1879" i="4"/>
  <c r="B1879" i="4"/>
  <c r="A1879" i="4"/>
  <c r="D1878" i="4"/>
  <c r="C1878" i="4"/>
  <c r="B1878" i="4"/>
  <c r="A1878" i="4"/>
  <c r="D1877" i="4"/>
  <c r="C1877" i="4"/>
  <c r="B1877" i="4"/>
  <c r="A1877" i="4"/>
  <c r="D1876" i="4"/>
  <c r="C1876" i="4"/>
  <c r="B1876" i="4"/>
  <c r="A1876" i="4"/>
  <c r="D1875" i="4"/>
  <c r="C1875" i="4"/>
  <c r="B1875" i="4"/>
  <c r="A1875" i="4"/>
  <c r="D1874" i="4"/>
  <c r="C1874" i="4"/>
  <c r="B1874" i="4"/>
  <c r="A1874" i="4"/>
  <c r="D1873" i="4"/>
  <c r="C1873" i="4"/>
  <c r="B1873" i="4"/>
  <c r="A1873" i="4"/>
  <c r="D1872" i="4"/>
  <c r="C1872" i="4"/>
  <c r="B1872" i="4"/>
  <c r="A1872" i="4"/>
  <c r="D1871" i="4"/>
  <c r="C1871" i="4"/>
  <c r="B1871" i="4"/>
  <c r="A1871" i="4"/>
  <c r="D1870" i="4"/>
  <c r="C1870" i="4"/>
  <c r="B1870" i="4"/>
  <c r="A1870" i="4"/>
  <c r="D1869" i="4"/>
  <c r="C1869" i="4"/>
  <c r="B1869" i="4"/>
  <c r="A1869" i="4"/>
  <c r="D1868" i="4"/>
  <c r="C1868" i="4"/>
  <c r="B1868" i="4"/>
  <c r="A1868" i="4"/>
  <c r="D1867" i="4"/>
  <c r="C1867" i="4"/>
  <c r="B1867" i="4"/>
  <c r="A1867" i="4"/>
  <c r="D1866" i="4"/>
  <c r="C1866" i="4"/>
  <c r="B1866" i="4"/>
  <c r="A1866" i="4"/>
  <c r="D1865" i="4"/>
  <c r="C1865" i="4"/>
  <c r="B1865" i="4"/>
  <c r="A1865" i="4"/>
  <c r="D1864" i="4"/>
  <c r="C1864" i="4"/>
  <c r="B1864" i="4"/>
  <c r="A1864" i="4"/>
  <c r="D1863" i="4"/>
  <c r="C1863" i="4"/>
  <c r="B1863" i="4"/>
  <c r="A1863" i="4"/>
  <c r="D1862" i="4"/>
  <c r="C1862" i="4"/>
  <c r="B1862" i="4"/>
  <c r="A1862" i="4"/>
  <c r="D1861" i="4"/>
  <c r="C1861" i="4"/>
  <c r="B1861" i="4"/>
  <c r="A1861" i="4"/>
  <c r="D1860" i="4"/>
  <c r="C1860" i="4"/>
  <c r="B1860" i="4"/>
  <c r="A1860" i="4"/>
  <c r="D1859" i="4"/>
  <c r="C1859" i="4"/>
  <c r="B1859" i="4"/>
  <c r="A1859" i="4"/>
  <c r="D1858" i="4"/>
  <c r="C1858" i="4"/>
  <c r="B1858" i="4"/>
  <c r="A1858" i="4"/>
  <c r="D1857" i="4"/>
  <c r="C1857" i="4"/>
  <c r="B1857" i="4"/>
  <c r="A1857" i="4"/>
  <c r="D1856" i="4"/>
  <c r="C1856" i="4"/>
  <c r="B1856" i="4"/>
  <c r="A1856" i="4"/>
  <c r="D1855" i="4"/>
  <c r="C1855" i="4"/>
  <c r="B1855" i="4"/>
  <c r="A1855" i="4"/>
  <c r="D1854" i="4"/>
  <c r="C1854" i="4"/>
  <c r="B1854" i="4"/>
  <c r="A1854" i="4"/>
  <c r="D1853" i="4"/>
  <c r="C1853" i="4"/>
  <c r="B1853" i="4"/>
  <c r="A1853" i="4"/>
  <c r="D1852" i="4"/>
  <c r="C1852" i="4"/>
  <c r="B1852" i="4"/>
  <c r="A1852" i="4"/>
  <c r="D1851" i="4"/>
  <c r="C1851" i="4"/>
  <c r="B1851" i="4"/>
  <c r="A1851" i="4"/>
  <c r="D1850" i="4"/>
  <c r="C1850" i="4"/>
  <c r="B1850" i="4"/>
  <c r="A1850" i="4"/>
  <c r="D1849" i="4"/>
  <c r="C1849" i="4"/>
  <c r="B1849" i="4"/>
  <c r="A1849" i="4"/>
  <c r="D1848" i="4"/>
  <c r="C1848" i="4"/>
  <c r="B1848" i="4"/>
  <c r="A1848" i="4"/>
  <c r="D1847" i="4"/>
  <c r="C1847" i="4"/>
  <c r="B1847" i="4"/>
  <c r="A1847" i="4"/>
  <c r="D1846" i="4"/>
  <c r="C1846" i="4"/>
  <c r="B1846" i="4"/>
  <c r="A1846" i="4"/>
  <c r="D1845" i="4"/>
  <c r="C1845" i="4"/>
  <c r="B1845" i="4"/>
  <c r="A1845" i="4"/>
  <c r="D1844" i="4"/>
  <c r="C1844" i="4"/>
  <c r="B1844" i="4"/>
  <c r="A1844" i="4"/>
  <c r="D1843" i="4"/>
  <c r="C1843" i="4"/>
  <c r="B1843" i="4"/>
  <c r="A1843" i="4"/>
  <c r="D1842" i="4"/>
  <c r="C1842" i="4"/>
  <c r="B1842" i="4"/>
  <c r="A1842" i="4"/>
  <c r="D1841" i="4"/>
  <c r="C1841" i="4"/>
  <c r="B1841" i="4"/>
  <c r="A1841" i="4"/>
  <c r="D1840" i="4"/>
  <c r="C1840" i="4"/>
  <c r="B1840" i="4"/>
  <c r="A1840" i="4"/>
  <c r="D1839" i="4"/>
  <c r="C1839" i="4"/>
  <c r="B1839" i="4"/>
  <c r="A1839" i="4"/>
  <c r="D1838" i="4"/>
  <c r="C1838" i="4"/>
  <c r="B1838" i="4"/>
  <c r="A1838" i="4"/>
  <c r="D1837" i="4"/>
  <c r="C1837" i="4"/>
  <c r="B1837" i="4"/>
  <c r="A1837" i="4"/>
  <c r="D1836" i="4"/>
  <c r="C1836" i="4"/>
  <c r="B1836" i="4"/>
  <c r="A1836" i="4"/>
  <c r="D1835" i="4"/>
  <c r="C1835" i="4"/>
  <c r="B1835" i="4"/>
  <c r="A1835" i="4"/>
  <c r="D1834" i="4"/>
  <c r="C1834" i="4"/>
  <c r="B1834" i="4"/>
  <c r="A1834" i="4"/>
  <c r="D1833" i="4"/>
  <c r="C1833" i="4"/>
  <c r="B1833" i="4"/>
  <c r="A1833" i="4"/>
  <c r="D1832" i="4"/>
  <c r="C1832" i="4"/>
  <c r="B1832" i="4"/>
  <c r="A1832" i="4"/>
  <c r="D1831" i="4"/>
  <c r="C1831" i="4"/>
  <c r="B1831" i="4"/>
  <c r="A1831" i="4"/>
  <c r="D1830" i="4"/>
  <c r="C1830" i="4"/>
  <c r="B1830" i="4"/>
  <c r="A1830" i="4"/>
  <c r="D1829" i="4"/>
  <c r="C1829" i="4"/>
  <c r="B1829" i="4"/>
  <c r="A1829" i="4"/>
  <c r="D1828" i="4"/>
  <c r="C1828" i="4"/>
  <c r="B1828" i="4"/>
  <c r="A1828" i="4"/>
  <c r="D1827" i="4"/>
  <c r="C1827" i="4"/>
  <c r="B1827" i="4"/>
  <c r="A1827" i="4"/>
  <c r="D1826" i="4"/>
  <c r="C1826" i="4"/>
  <c r="B1826" i="4"/>
  <c r="A1826" i="4"/>
  <c r="D1825" i="4"/>
  <c r="C1825" i="4"/>
  <c r="B1825" i="4"/>
  <c r="A1825" i="4"/>
  <c r="D1824" i="4"/>
  <c r="C1824" i="4"/>
  <c r="B1824" i="4"/>
  <c r="A1824" i="4"/>
  <c r="D1823" i="4"/>
  <c r="C1823" i="4"/>
  <c r="B1823" i="4"/>
  <c r="A1823" i="4"/>
  <c r="D1822" i="4"/>
  <c r="C1822" i="4"/>
  <c r="B1822" i="4"/>
  <c r="A1822" i="4"/>
  <c r="D1821" i="4"/>
  <c r="C1821" i="4"/>
  <c r="B1821" i="4"/>
  <c r="A1821" i="4"/>
  <c r="D1820" i="4"/>
  <c r="C1820" i="4"/>
  <c r="B1820" i="4"/>
  <c r="A1820" i="4"/>
  <c r="D1819" i="4"/>
  <c r="C1819" i="4"/>
  <c r="B1819" i="4"/>
  <c r="A1819" i="4"/>
  <c r="D1818" i="4"/>
  <c r="C1818" i="4"/>
  <c r="B1818" i="4"/>
  <c r="A1818" i="4"/>
  <c r="D1817" i="4"/>
  <c r="C1817" i="4"/>
  <c r="B1817" i="4"/>
  <c r="A1817" i="4"/>
  <c r="D1816" i="4"/>
  <c r="C1816" i="4"/>
  <c r="B1816" i="4"/>
  <c r="A1816" i="4"/>
  <c r="D1815" i="4"/>
  <c r="C1815" i="4"/>
  <c r="B1815" i="4"/>
  <c r="A1815" i="4"/>
  <c r="D1814" i="4"/>
  <c r="C1814" i="4"/>
  <c r="B1814" i="4"/>
  <c r="A1814" i="4"/>
  <c r="D1813" i="4"/>
  <c r="C1813" i="4"/>
  <c r="B1813" i="4"/>
  <c r="A1813" i="4"/>
  <c r="D1812" i="4"/>
  <c r="C1812" i="4"/>
  <c r="B1812" i="4"/>
  <c r="A1812" i="4"/>
  <c r="D1811" i="4"/>
  <c r="C1811" i="4"/>
  <c r="B1811" i="4"/>
  <c r="A1811" i="4"/>
  <c r="D1810" i="4"/>
  <c r="C1810" i="4"/>
  <c r="B1810" i="4"/>
  <c r="A1810" i="4"/>
  <c r="D1809" i="4"/>
  <c r="C1809" i="4"/>
  <c r="B1809" i="4"/>
  <c r="A1809" i="4"/>
  <c r="D1808" i="4"/>
  <c r="C1808" i="4"/>
  <c r="B1808" i="4"/>
  <c r="A1808" i="4"/>
  <c r="D1807" i="4"/>
  <c r="C1807" i="4"/>
  <c r="B1807" i="4"/>
  <c r="A1807" i="4"/>
  <c r="D1806" i="4"/>
  <c r="C1806" i="4"/>
  <c r="B1806" i="4"/>
  <c r="A1806" i="4"/>
  <c r="D1805" i="4"/>
  <c r="C1805" i="4"/>
  <c r="B1805" i="4"/>
  <c r="A1805" i="4"/>
  <c r="D1804" i="4"/>
  <c r="C1804" i="4"/>
  <c r="B1804" i="4"/>
  <c r="A1804" i="4"/>
  <c r="D1803" i="4"/>
  <c r="C1803" i="4"/>
  <c r="B1803" i="4"/>
  <c r="A1803" i="4"/>
  <c r="D1802" i="4"/>
  <c r="C1802" i="4"/>
  <c r="B1802" i="4"/>
  <c r="A1802" i="4"/>
  <c r="D1801" i="4"/>
  <c r="C1801" i="4"/>
  <c r="B1801" i="4"/>
  <c r="A1801" i="4"/>
  <c r="D1800" i="4"/>
  <c r="C1800" i="4"/>
  <c r="B1800" i="4"/>
  <c r="A1800" i="4"/>
  <c r="D1799" i="4"/>
  <c r="C1799" i="4"/>
  <c r="B1799" i="4"/>
  <c r="A1799" i="4"/>
  <c r="D1798" i="4"/>
  <c r="C1798" i="4"/>
  <c r="B1798" i="4"/>
  <c r="A1798" i="4"/>
  <c r="D1797" i="4"/>
  <c r="C1797" i="4"/>
  <c r="B1797" i="4"/>
  <c r="A1797" i="4"/>
  <c r="D1796" i="4"/>
  <c r="C1796" i="4"/>
  <c r="B1796" i="4"/>
  <c r="A1796" i="4"/>
  <c r="D1795" i="4"/>
  <c r="C1795" i="4"/>
  <c r="B1795" i="4"/>
  <c r="A1795" i="4"/>
  <c r="D1794" i="4"/>
  <c r="C1794" i="4"/>
  <c r="B1794" i="4"/>
  <c r="A1794" i="4"/>
  <c r="D1793" i="4"/>
  <c r="C1793" i="4"/>
  <c r="B1793" i="4"/>
  <c r="A1793" i="4"/>
  <c r="D1792" i="4"/>
  <c r="C1792" i="4"/>
  <c r="B1792" i="4"/>
  <c r="A1792" i="4"/>
  <c r="D1791" i="4"/>
  <c r="C1791" i="4"/>
  <c r="B1791" i="4"/>
  <c r="A1791" i="4"/>
  <c r="D1790" i="4"/>
  <c r="C1790" i="4"/>
  <c r="B1790" i="4"/>
  <c r="A1790" i="4"/>
  <c r="D1789" i="4"/>
  <c r="C1789" i="4"/>
  <c r="B1789" i="4"/>
  <c r="A1789" i="4"/>
  <c r="D1788" i="4"/>
  <c r="C1788" i="4"/>
  <c r="B1788" i="4"/>
  <c r="A1788" i="4"/>
  <c r="D1787" i="4"/>
  <c r="C1787" i="4"/>
  <c r="B1787" i="4"/>
  <c r="A1787" i="4"/>
  <c r="D1786" i="4"/>
  <c r="C1786" i="4"/>
  <c r="B1786" i="4"/>
  <c r="A1786" i="4"/>
  <c r="D1785" i="4"/>
  <c r="C1785" i="4"/>
  <c r="B1785" i="4"/>
  <c r="A1785" i="4"/>
  <c r="D1784" i="4"/>
  <c r="C1784" i="4"/>
  <c r="B1784" i="4"/>
  <c r="A1784" i="4"/>
  <c r="D1783" i="4"/>
  <c r="C1783" i="4"/>
  <c r="B1783" i="4"/>
  <c r="A1783" i="4"/>
  <c r="D1782" i="4"/>
  <c r="C1782" i="4"/>
  <c r="B1782" i="4"/>
  <c r="A1782" i="4"/>
  <c r="D1781" i="4"/>
  <c r="C1781" i="4"/>
  <c r="B1781" i="4"/>
  <c r="A1781" i="4"/>
  <c r="D1780" i="4"/>
  <c r="C1780" i="4"/>
  <c r="B1780" i="4"/>
  <c r="A1780" i="4"/>
  <c r="D1779" i="4"/>
  <c r="C1779" i="4"/>
  <c r="B1779" i="4"/>
  <c r="A1779" i="4"/>
  <c r="D1778" i="4"/>
  <c r="C1778" i="4"/>
  <c r="B1778" i="4"/>
  <c r="A1778" i="4"/>
  <c r="D1777" i="4"/>
  <c r="C1777" i="4"/>
  <c r="B1777" i="4"/>
  <c r="A1777" i="4"/>
  <c r="D1776" i="4"/>
  <c r="C1776" i="4"/>
  <c r="B1776" i="4"/>
  <c r="A1776" i="4"/>
  <c r="D1775" i="4"/>
  <c r="C1775" i="4"/>
  <c r="B1775" i="4"/>
  <c r="A1775" i="4"/>
  <c r="D1774" i="4"/>
  <c r="C1774" i="4"/>
  <c r="B1774" i="4"/>
  <c r="A1774" i="4"/>
  <c r="D1773" i="4"/>
  <c r="C1773" i="4"/>
  <c r="B1773" i="4"/>
  <c r="A1773" i="4"/>
  <c r="D1772" i="4"/>
  <c r="C1772" i="4"/>
  <c r="B1772" i="4"/>
  <c r="A1772" i="4"/>
  <c r="D1771" i="4"/>
  <c r="C1771" i="4"/>
  <c r="B1771" i="4"/>
  <c r="A1771" i="4"/>
  <c r="D1770" i="4"/>
  <c r="C1770" i="4"/>
  <c r="B1770" i="4"/>
  <c r="A1770" i="4"/>
  <c r="D1769" i="4"/>
  <c r="C1769" i="4"/>
  <c r="B1769" i="4"/>
  <c r="A1769" i="4"/>
  <c r="D1768" i="4"/>
  <c r="C1768" i="4"/>
  <c r="B1768" i="4"/>
  <c r="A1768" i="4"/>
  <c r="D1767" i="4"/>
  <c r="C1767" i="4"/>
  <c r="B1767" i="4"/>
  <c r="A1767" i="4"/>
  <c r="D1766" i="4"/>
  <c r="C1766" i="4"/>
  <c r="B1766" i="4"/>
  <c r="A1766" i="4"/>
  <c r="D1765" i="4"/>
  <c r="C1765" i="4"/>
  <c r="B1765" i="4"/>
  <c r="A1765" i="4"/>
  <c r="D1764" i="4"/>
  <c r="C1764" i="4"/>
  <c r="B1764" i="4"/>
  <c r="A1764" i="4"/>
  <c r="D1763" i="4"/>
  <c r="C1763" i="4"/>
  <c r="B1763" i="4"/>
  <c r="A1763" i="4"/>
  <c r="D1762" i="4"/>
  <c r="C1762" i="4"/>
  <c r="B1762" i="4"/>
  <c r="A1762" i="4"/>
  <c r="D1761" i="4"/>
  <c r="C1761" i="4"/>
  <c r="B1761" i="4"/>
  <c r="A1761" i="4"/>
  <c r="D1760" i="4"/>
  <c r="C1760" i="4"/>
  <c r="B1760" i="4"/>
  <c r="A1760" i="4"/>
  <c r="D1759" i="4"/>
  <c r="C1759" i="4"/>
  <c r="B1759" i="4"/>
  <c r="A1759" i="4"/>
  <c r="D1758" i="4"/>
  <c r="C1758" i="4"/>
  <c r="B1758" i="4"/>
  <c r="A1758" i="4"/>
  <c r="D1757" i="4"/>
  <c r="C1757" i="4"/>
  <c r="B1757" i="4"/>
  <c r="A1757" i="4"/>
  <c r="D1756" i="4"/>
  <c r="C1756" i="4"/>
  <c r="B1756" i="4"/>
  <c r="A1756" i="4"/>
  <c r="D1755" i="4"/>
  <c r="C1755" i="4"/>
  <c r="B1755" i="4"/>
  <c r="A1755" i="4"/>
  <c r="D1754" i="4"/>
  <c r="C1754" i="4"/>
  <c r="B1754" i="4"/>
  <c r="A1754" i="4"/>
  <c r="D1753" i="4"/>
  <c r="C1753" i="4"/>
  <c r="B1753" i="4"/>
  <c r="A1753" i="4"/>
  <c r="D1752" i="4"/>
  <c r="C1752" i="4"/>
  <c r="B1752" i="4"/>
  <c r="A1752" i="4"/>
  <c r="D1751" i="4"/>
  <c r="C1751" i="4"/>
  <c r="B1751" i="4"/>
  <c r="A1751" i="4"/>
  <c r="D1750" i="4"/>
  <c r="C1750" i="4"/>
  <c r="B1750" i="4"/>
  <c r="A1750" i="4"/>
  <c r="D1749" i="4"/>
  <c r="C1749" i="4"/>
  <c r="B1749" i="4"/>
  <c r="A1749" i="4"/>
  <c r="D1748" i="4"/>
  <c r="C1748" i="4"/>
  <c r="B1748" i="4"/>
  <c r="A1748" i="4"/>
  <c r="D1747" i="4"/>
  <c r="C1747" i="4"/>
  <c r="B1747" i="4"/>
  <c r="A1747" i="4"/>
  <c r="D1746" i="4"/>
  <c r="C1746" i="4"/>
  <c r="B1746" i="4"/>
  <c r="A1746" i="4"/>
  <c r="D1745" i="4"/>
  <c r="C1745" i="4"/>
  <c r="B1745" i="4"/>
  <c r="A1745" i="4"/>
  <c r="D1744" i="4"/>
  <c r="C1744" i="4"/>
  <c r="B1744" i="4"/>
  <c r="A1744" i="4"/>
  <c r="D1743" i="4"/>
  <c r="C1743" i="4"/>
  <c r="B1743" i="4"/>
  <c r="A1743" i="4"/>
  <c r="D1742" i="4"/>
  <c r="C1742" i="4"/>
  <c r="B1742" i="4"/>
  <c r="A1742" i="4"/>
  <c r="D1741" i="4"/>
  <c r="C1741" i="4"/>
  <c r="B1741" i="4"/>
  <c r="A1741" i="4"/>
  <c r="D1740" i="4"/>
  <c r="C1740" i="4"/>
  <c r="B1740" i="4"/>
  <c r="A1740" i="4"/>
  <c r="D1739" i="4"/>
  <c r="C1739" i="4"/>
  <c r="B1739" i="4"/>
  <c r="A1739" i="4"/>
  <c r="D1738" i="4"/>
  <c r="C1738" i="4"/>
  <c r="B1738" i="4"/>
  <c r="A1738" i="4"/>
  <c r="D1737" i="4"/>
  <c r="C1737" i="4"/>
  <c r="B1737" i="4"/>
  <c r="A1737" i="4"/>
  <c r="D1736" i="4"/>
  <c r="C1736" i="4"/>
  <c r="B1736" i="4"/>
  <c r="A1736" i="4"/>
  <c r="D1735" i="4"/>
  <c r="C1735" i="4"/>
  <c r="B1735" i="4"/>
  <c r="A1735" i="4"/>
  <c r="D1734" i="4"/>
  <c r="C1734" i="4"/>
  <c r="B1734" i="4"/>
  <c r="A1734" i="4"/>
  <c r="D1733" i="4"/>
  <c r="C1733" i="4"/>
  <c r="B1733" i="4"/>
  <c r="A1733" i="4"/>
  <c r="D1732" i="4"/>
  <c r="C1732" i="4"/>
  <c r="B1732" i="4"/>
  <c r="A1732" i="4"/>
  <c r="D1731" i="4"/>
  <c r="C1731" i="4"/>
  <c r="B1731" i="4"/>
  <c r="A1731" i="4"/>
  <c r="D1730" i="4"/>
  <c r="C1730" i="4"/>
  <c r="B1730" i="4"/>
  <c r="A1730" i="4"/>
  <c r="D1729" i="4"/>
  <c r="C1729" i="4"/>
  <c r="B1729" i="4"/>
  <c r="A1729" i="4"/>
  <c r="D1728" i="4"/>
  <c r="C1728" i="4"/>
  <c r="B1728" i="4"/>
  <c r="A1728" i="4"/>
  <c r="D1727" i="4"/>
  <c r="C1727" i="4"/>
  <c r="B1727" i="4"/>
  <c r="A1727" i="4"/>
  <c r="D1726" i="4"/>
  <c r="C1726" i="4"/>
  <c r="B1726" i="4"/>
  <c r="A1726" i="4"/>
  <c r="D1725" i="4"/>
  <c r="C1725" i="4"/>
  <c r="B1725" i="4"/>
  <c r="A1725" i="4"/>
  <c r="D1724" i="4"/>
  <c r="C1724" i="4"/>
  <c r="B1724" i="4"/>
  <c r="A1724" i="4"/>
  <c r="D1723" i="4"/>
  <c r="C1723" i="4"/>
  <c r="B1723" i="4"/>
  <c r="A1723" i="4"/>
  <c r="D1722" i="4"/>
  <c r="C1722" i="4"/>
  <c r="B1722" i="4"/>
  <c r="A1722" i="4"/>
  <c r="D1721" i="4"/>
  <c r="C1721" i="4"/>
  <c r="B1721" i="4"/>
  <c r="A1721" i="4"/>
  <c r="D1720" i="4"/>
  <c r="C1720" i="4"/>
  <c r="B1720" i="4"/>
  <c r="A1720" i="4"/>
  <c r="D1719" i="4"/>
  <c r="C1719" i="4"/>
  <c r="B1719" i="4"/>
  <c r="A1719" i="4"/>
  <c r="D1718" i="4"/>
  <c r="C1718" i="4"/>
  <c r="B1718" i="4"/>
  <c r="A1718" i="4"/>
  <c r="D1717" i="4"/>
  <c r="C1717" i="4"/>
  <c r="B1717" i="4"/>
  <c r="A1717" i="4"/>
  <c r="D1716" i="4"/>
  <c r="C1716" i="4"/>
  <c r="B1716" i="4"/>
  <c r="A1716" i="4"/>
  <c r="D1715" i="4"/>
  <c r="C1715" i="4"/>
  <c r="B1715" i="4"/>
  <c r="A1715" i="4"/>
  <c r="D1714" i="4"/>
  <c r="C1714" i="4"/>
  <c r="B1714" i="4"/>
  <c r="A1714" i="4"/>
  <c r="D1713" i="4"/>
  <c r="C1713" i="4"/>
  <c r="B1713" i="4"/>
  <c r="A1713" i="4"/>
  <c r="D1712" i="4"/>
  <c r="C1712" i="4"/>
  <c r="B1712" i="4"/>
  <c r="A1712" i="4"/>
  <c r="D1711" i="4"/>
  <c r="C1711" i="4"/>
  <c r="B1711" i="4"/>
  <c r="A1711" i="4"/>
  <c r="D1710" i="4"/>
  <c r="C1710" i="4"/>
  <c r="B1710" i="4"/>
  <c r="A1710" i="4"/>
  <c r="D1709" i="4"/>
  <c r="C1709" i="4"/>
  <c r="B1709" i="4"/>
  <c r="A1709" i="4"/>
  <c r="D1708" i="4"/>
  <c r="C1708" i="4"/>
  <c r="B1708" i="4"/>
  <c r="A1708" i="4"/>
  <c r="D1707" i="4"/>
  <c r="C1707" i="4"/>
  <c r="B1707" i="4"/>
  <c r="A1707" i="4"/>
  <c r="D1706" i="4"/>
  <c r="C1706" i="4"/>
  <c r="B1706" i="4"/>
  <c r="A1706" i="4"/>
  <c r="D1705" i="4"/>
  <c r="C1705" i="4"/>
  <c r="B1705" i="4"/>
  <c r="A1705" i="4"/>
  <c r="D1704" i="4"/>
  <c r="C1704" i="4"/>
  <c r="B1704" i="4"/>
  <c r="A1704" i="4"/>
  <c r="D1703" i="4"/>
  <c r="C1703" i="4"/>
  <c r="B1703" i="4"/>
  <c r="A1703" i="4"/>
  <c r="D1702" i="4"/>
  <c r="C1702" i="4"/>
  <c r="B1702" i="4"/>
  <c r="A1702" i="4"/>
  <c r="D1701" i="4"/>
  <c r="C1701" i="4"/>
  <c r="B1701" i="4"/>
  <c r="A1701" i="4"/>
  <c r="D1700" i="4"/>
  <c r="C1700" i="4"/>
  <c r="B1700" i="4"/>
  <c r="A1700" i="4"/>
  <c r="D1699" i="4"/>
  <c r="C1699" i="4"/>
  <c r="B1699" i="4"/>
  <c r="A1699" i="4"/>
  <c r="D1698" i="4"/>
  <c r="C1698" i="4"/>
  <c r="B1698" i="4"/>
  <c r="A1698" i="4"/>
  <c r="D1697" i="4"/>
  <c r="C1697" i="4"/>
  <c r="B1697" i="4"/>
  <c r="A1697" i="4"/>
  <c r="D1696" i="4"/>
  <c r="C1696" i="4"/>
  <c r="B1696" i="4"/>
  <c r="A1696" i="4"/>
  <c r="D1695" i="4"/>
  <c r="C1695" i="4"/>
  <c r="B1695" i="4"/>
  <c r="A1695" i="4"/>
  <c r="D1694" i="4"/>
  <c r="C1694" i="4"/>
  <c r="B1694" i="4"/>
  <c r="A1694" i="4"/>
  <c r="D1693" i="4"/>
  <c r="C1693" i="4"/>
  <c r="B1693" i="4"/>
  <c r="A1693" i="4"/>
  <c r="D1692" i="4"/>
  <c r="C1692" i="4"/>
  <c r="B1692" i="4"/>
  <c r="A1692" i="4"/>
  <c r="D1691" i="4"/>
  <c r="C1691" i="4"/>
  <c r="B1691" i="4"/>
  <c r="A1691" i="4"/>
  <c r="D1690" i="4"/>
  <c r="C1690" i="4"/>
  <c r="B1690" i="4"/>
  <c r="A1690" i="4"/>
  <c r="D1689" i="4"/>
  <c r="C1689" i="4"/>
  <c r="B1689" i="4"/>
  <c r="A1689" i="4"/>
  <c r="D1688" i="4"/>
  <c r="C1688" i="4"/>
  <c r="B1688" i="4"/>
  <c r="A1688" i="4"/>
  <c r="D1687" i="4"/>
  <c r="C1687" i="4"/>
  <c r="B1687" i="4"/>
  <c r="A1687" i="4"/>
  <c r="D1686" i="4"/>
  <c r="C1686" i="4"/>
  <c r="B1686" i="4"/>
  <c r="A1686" i="4"/>
  <c r="D1685" i="4"/>
  <c r="C1685" i="4"/>
  <c r="B1685" i="4"/>
  <c r="A1685" i="4"/>
  <c r="D1684" i="4"/>
  <c r="C1684" i="4"/>
  <c r="B1684" i="4"/>
  <c r="A1684" i="4"/>
  <c r="D1683" i="4"/>
  <c r="C1683" i="4"/>
  <c r="B1683" i="4"/>
  <c r="A1683" i="4"/>
  <c r="D1682" i="4"/>
  <c r="C1682" i="4"/>
  <c r="B1682" i="4"/>
  <c r="A1682" i="4"/>
  <c r="D1681" i="4"/>
  <c r="C1681" i="4"/>
  <c r="B1681" i="4"/>
  <c r="A1681" i="4"/>
  <c r="D1680" i="4"/>
  <c r="C1680" i="4"/>
  <c r="B1680" i="4"/>
  <c r="A1680" i="4"/>
  <c r="D1679" i="4"/>
  <c r="C1679" i="4"/>
  <c r="B1679" i="4"/>
  <c r="A1679" i="4"/>
  <c r="D1678" i="4"/>
  <c r="C1678" i="4"/>
  <c r="B1678" i="4"/>
  <c r="A1678" i="4"/>
  <c r="D1677" i="4"/>
  <c r="C1677" i="4"/>
  <c r="B1677" i="4"/>
  <c r="A1677" i="4"/>
  <c r="D1676" i="4"/>
  <c r="C1676" i="4"/>
  <c r="B1676" i="4"/>
  <c r="A1676" i="4"/>
  <c r="D1675" i="4"/>
  <c r="C1675" i="4"/>
  <c r="B1675" i="4"/>
  <c r="A1675" i="4"/>
  <c r="D1674" i="4"/>
  <c r="C1674" i="4"/>
  <c r="B1674" i="4"/>
  <c r="A1674" i="4"/>
  <c r="D1673" i="4"/>
  <c r="C1673" i="4"/>
  <c r="B1673" i="4"/>
  <c r="A1673" i="4"/>
  <c r="D1672" i="4"/>
  <c r="C1672" i="4"/>
  <c r="B1672" i="4"/>
  <c r="A1672" i="4"/>
  <c r="D1671" i="4"/>
  <c r="C1671" i="4"/>
  <c r="B1671" i="4"/>
  <c r="A1671" i="4"/>
  <c r="D1670" i="4"/>
  <c r="C1670" i="4"/>
  <c r="B1670" i="4"/>
  <c r="A1670" i="4"/>
  <c r="D1669" i="4"/>
  <c r="C1669" i="4"/>
  <c r="B1669" i="4"/>
  <c r="A1669" i="4"/>
  <c r="D1668" i="4"/>
  <c r="C1668" i="4"/>
  <c r="B1668" i="4"/>
  <c r="A1668" i="4"/>
  <c r="D1667" i="4"/>
  <c r="C1667" i="4"/>
  <c r="B1667" i="4"/>
  <c r="A1667" i="4"/>
  <c r="D1666" i="4"/>
  <c r="C1666" i="4"/>
  <c r="B1666" i="4"/>
  <c r="A1666" i="4"/>
  <c r="D1665" i="4"/>
  <c r="C1665" i="4"/>
  <c r="B1665" i="4"/>
  <c r="A1665" i="4"/>
  <c r="D1664" i="4"/>
  <c r="C1664" i="4"/>
  <c r="B1664" i="4"/>
  <c r="A1664" i="4"/>
  <c r="D1663" i="4"/>
  <c r="C1663" i="4"/>
  <c r="B1663" i="4"/>
  <c r="A1663" i="4"/>
  <c r="D1662" i="4"/>
  <c r="C1662" i="4"/>
  <c r="B1662" i="4"/>
  <c r="A1662" i="4"/>
  <c r="D1661" i="4"/>
  <c r="C1661" i="4"/>
  <c r="B1661" i="4"/>
  <c r="A1661" i="4"/>
  <c r="D1660" i="4"/>
  <c r="C1660" i="4"/>
  <c r="B1660" i="4"/>
  <c r="A1660" i="4"/>
  <c r="D1659" i="4"/>
  <c r="C1659" i="4"/>
  <c r="B1659" i="4"/>
  <c r="A1659" i="4"/>
  <c r="D1658" i="4"/>
  <c r="C1658" i="4"/>
  <c r="B1658" i="4"/>
  <c r="A1658" i="4"/>
  <c r="D1657" i="4"/>
  <c r="C1657" i="4"/>
  <c r="B1657" i="4"/>
  <c r="A1657" i="4"/>
  <c r="D1656" i="4"/>
  <c r="C1656" i="4"/>
  <c r="B1656" i="4"/>
  <c r="A1656" i="4"/>
  <c r="D1655" i="4"/>
  <c r="C1655" i="4"/>
  <c r="B1655" i="4"/>
  <c r="A1655" i="4"/>
  <c r="D1654" i="4"/>
  <c r="C1654" i="4"/>
  <c r="B1654" i="4"/>
  <c r="A1654" i="4"/>
  <c r="D1653" i="4"/>
  <c r="C1653" i="4"/>
  <c r="B1653" i="4"/>
  <c r="A1653" i="4"/>
  <c r="D1652" i="4"/>
  <c r="C1652" i="4"/>
  <c r="B1652" i="4"/>
  <c r="A1652" i="4"/>
  <c r="D1651" i="4"/>
  <c r="C1651" i="4"/>
  <c r="B1651" i="4"/>
  <c r="A1651" i="4"/>
  <c r="D1650" i="4"/>
  <c r="C1650" i="4"/>
  <c r="B1650" i="4"/>
  <c r="A1650" i="4"/>
  <c r="D1649" i="4"/>
  <c r="C1649" i="4"/>
  <c r="B1649" i="4"/>
  <c r="A1649" i="4"/>
  <c r="D1648" i="4"/>
  <c r="C1648" i="4"/>
  <c r="B1648" i="4"/>
  <c r="A1648" i="4"/>
  <c r="D1647" i="4"/>
  <c r="C1647" i="4"/>
  <c r="B1647" i="4"/>
  <c r="A1647" i="4"/>
  <c r="D1646" i="4"/>
  <c r="C1646" i="4"/>
  <c r="B1646" i="4"/>
  <c r="A1646" i="4"/>
  <c r="D1645" i="4"/>
  <c r="C1645" i="4"/>
  <c r="B1645" i="4"/>
  <c r="A1645" i="4"/>
  <c r="D1644" i="4"/>
  <c r="C1644" i="4"/>
  <c r="B1644" i="4"/>
  <c r="A1644" i="4"/>
  <c r="D1643" i="4"/>
  <c r="C1643" i="4"/>
  <c r="B1643" i="4"/>
  <c r="A1643" i="4"/>
  <c r="D1642" i="4"/>
  <c r="C1642" i="4"/>
  <c r="B1642" i="4"/>
  <c r="A1642" i="4"/>
  <c r="D1641" i="4"/>
  <c r="C1641" i="4"/>
  <c r="B1641" i="4"/>
  <c r="A1641" i="4"/>
  <c r="D1640" i="4"/>
  <c r="C1640" i="4"/>
  <c r="B1640" i="4"/>
  <c r="A1640" i="4"/>
  <c r="D1639" i="4"/>
  <c r="C1639" i="4"/>
  <c r="B1639" i="4"/>
  <c r="A1639" i="4"/>
  <c r="D1638" i="4"/>
  <c r="C1638" i="4"/>
  <c r="B1638" i="4"/>
  <c r="A1638" i="4"/>
  <c r="D1637" i="4"/>
  <c r="C1637" i="4"/>
  <c r="B1637" i="4"/>
  <c r="A1637" i="4"/>
  <c r="D1636" i="4"/>
  <c r="C1636" i="4"/>
  <c r="B1636" i="4"/>
  <c r="A1636" i="4"/>
  <c r="D1635" i="4"/>
  <c r="C1635" i="4"/>
  <c r="B1635" i="4"/>
  <c r="A1635" i="4"/>
  <c r="D1634" i="4"/>
  <c r="C1634" i="4"/>
  <c r="B1634" i="4"/>
  <c r="A1634" i="4"/>
  <c r="D1633" i="4"/>
  <c r="C1633" i="4"/>
  <c r="B1633" i="4"/>
  <c r="A1633" i="4"/>
  <c r="D1632" i="4"/>
  <c r="C1632" i="4"/>
  <c r="B1632" i="4"/>
  <c r="A1632" i="4"/>
  <c r="D1631" i="4"/>
  <c r="C1631" i="4"/>
  <c r="B1631" i="4"/>
  <c r="A1631" i="4"/>
  <c r="D1630" i="4"/>
  <c r="C1630" i="4"/>
  <c r="B1630" i="4"/>
  <c r="A1630" i="4"/>
  <c r="D1629" i="4"/>
  <c r="C1629" i="4"/>
  <c r="B1629" i="4"/>
  <c r="A1629" i="4"/>
  <c r="D1628" i="4"/>
  <c r="C1628" i="4"/>
  <c r="B1628" i="4"/>
  <c r="A1628" i="4"/>
  <c r="D1627" i="4"/>
  <c r="C1627" i="4"/>
  <c r="B1627" i="4"/>
  <c r="A1627" i="4"/>
  <c r="D1626" i="4"/>
  <c r="C1626" i="4"/>
  <c r="B1626" i="4"/>
  <c r="A1626" i="4"/>
  <c r="D1625" i="4"/>
  <c r="C1625" i="4"/>
  <c r="B1625" i="4"/>
  <c r="A1625" i="4"/>
  <c r="D1624" i="4"/>
  <c r="C1624" i="4"/>
  <c r="B1624" i="4"/>
  <c r="A1624" i="4"/>
  <c r="D1623" i="4"/>
  <c r="C1623" i="4"/>
  <c r="B1623" i="4"/>
  <c r="A1623" i="4"/>
  <c r="D1622" i="4"/>
  <c r="C1622" i="4"/>
  <c r="B1622" i="4"/>
  <c r="A1622" i="4"/>
  <c r="D1621" i="4"/>
  <c r="C1621" i="4"/>
  <c r="B1621" i="4"/>
  <c r="A1621" i="4"/>
  <c r="D1620" i="4"/>
  <c r="C1620" i="4"/>
  <c r="B1620" i="4"/>
  <c r="A1620" i="4"/>
  <c r="D1619" i="4"/>
  <c r="C1619" i="4"/>
  <c r="B1619" i="4"/>
  <c r="A1619" i="4"/>
  <c r="D1618" i="4"/>
  <c r="C1618" i="4"/>
  <c r="B1618" i="4"/>
  <c r="A1618" i="4"/>
  <c r="D1617" i="4"/>
  <c r="C1617" i="4"/>
  <c r="B1617" i="4"/>
  <c r="A1617" i="4"/>
  <c r="D1616" i="4"/>
  <c r="C1616" i="4"/>
  <c r="B1616" i="4"/>
  <c r="A1616" i="4"/>
  <c r="D1615" i="4"/>
  <c r="C1615" i="4"/>
  <c r="B1615" i="4"/>
  <c r="A1615" i="4"/>
  <c r="D1614" i="4"/>
  <c r="C1614" i="4"/>
  <c r="B1614" i="4"/>
  <c r="A1614" i="4"/>
  <c r="D1613" i="4"/>
  <c r="C1613" i="4"/>
  <c r="B1613" i="4"/>
  <c r="A1613" i="4"/>
  <c r="D1612" i="4"/>
  <c r="C1612" i="4"/>
  <c r="B1612" i="4"/>
  <c r="A1612" i="4"/>
  <c r="D1611" i="4"/>
  <c r="C1611" i="4"/>
  <c r="B1611" i="4"/>
  <c r="A1611" i="4"/>
  <c r="D1610" i="4"/>
  <c r="C1610" i="4"/>
  <c r="B1610" i="4"/>
  <c r="A1610" i="4"/>
  <c r="D1609" i="4"/>
  <c r="C1609" i="4"/>
  <c r="B1609" i="4"/>
  <c r="A1609" i="4"/>
  <c r="D1608" i="4"/>
  <c r="C1608" i="4"/>
  <c r="B1608" i="4"/>
  <c r="A1608" i="4"/>
  <c r="D1607" i="4"/>
  <c r="C1607" i="4"/>
  <c r="B1607" i="4"/>
  <c r="A1607" i="4"/>
  <c r="D1606" i="4"/>
  <c r="C1606" i="4"/>
  <c r="B1606" i="4"/>
  <c r="A1606" i="4"/>
  <c r="D1605" i="4"/>
  <c r="C1605" i="4"/>
  <c r="B1605" i="4"/>
  <c r="A1605" i="4"/>
  <c r="D1604" i="4"/>
  <c r="C1604" i="4"/>
  <c r="B1604" i="4"/>
  <c r="A1604" i="4"/>
  <c r="D1603" i="4"/>
  <c r="C1603" i="4"/>
  <c r="B1603" i="4"/>
  <c r="A1603" i="4"/>
  <c r="D1602" i="4"/>
  <c r="C1602" i="4"/>
  <c r="B1602" i="4"/>
  <c r="A1602" i="4"/>
  <c r="D1601" i="4"/>
  <c r="C1601" i="4"/>
  <c r="B1601" i="4"/>
  <c r="A1601" i="4"/>
  <c r="D1600" i="4"/>
  <c r="C1600" i="4"/>
  <c r="B1600" i="4"/>
  <c r="A1600" i="4"/>
  <c r="D1599" i="4"/>
  <c r="C1599" i="4"/>
  <c r="B1599" i="4"/>
  <c r="A1599" i="4"/>
  <c r="D1598" i="4"/>
  <c r="C1598" i="4"/>
  <c r="B1598" i="4"/>
  <c r="A1598" i="4"/>
  <c r="D1597" i="4"/>
  <c r="C1597" i="4"/>
  <c r="B1597" i="4"/>
  <c r="A1597" i="4"/>
  <c r="D1596" i="4"/>
  <c r="C1596" i="4"/>
  <c r="B1596" i="4"/>
  <c r="A1596" i="4"/>
  <c r="D1595" i="4"/>
  <c r="C1595" i="4"/>
  <c r="B1595" i="4"/>
  <c r="A1595" i="4"/>
  <c r="D1594" i="4"/>
  <c r="C1594" i="4"/>
  <c r="B1594" i="4"/>
  <c r="A1594" i="4"/>
  <c r="D1593" i="4"/>
  <c r="C1593" i="4"/>
  <c r="B1593" i="4"/>
  <c r="A1593" i="4"/>
  <c r="D1592" i="4"/>
  <c r="C1592" i="4"/>
  <c r="B1592" i="4"/>
  <c r="A1592" i="4"/>
  <c r="D1591" i="4"/>
  <c r="C1591" i="4"/>
  <c r="B1591" i="4"/>
  <c r="A1591" i="4"/>
  <c r="D1590" i="4"/>
  <c r="C1590" i="4"/>
  <c r="B1590" i="4"/>
  <c r="A1590" i="4"/>
  <c r="D1589" i="4"/>
  <c r="C1589" i="4"/>
  <c r="B1589" i="4"/>
  <c r="A1589" i="4"/>
  <c r="D1588" i="4"/>
  <c r="C1588" i="4"/>
  <c r="B1588" i="4"/>
  <c r="A1588" i="4"/>
  <c r="D1587" i="4"/>
  <c r="C1587" i="4"/>
  <c r="B1587" i="4"/>
  <c r="A1587" i="4"/>
  <c r="D1586" i="4"/>
  <c r="C1586" i="4"/>
  <c r="B1586" i="4"/>
  <c r="A1586" i="4"/>
  <c r="D1585" i="4"/>
  <c r="C1585" i="4"/>
  <c r="B1585" i="4"/>
  <c r="A1585" i="4"/>
  <c r="D1584" i="4"/>
  <c r="C1584" i="4"/>
  <c r="B1584" i="4"/>
  <c r="A1584" i="4"/>
  <c r="D1583" i="4"/>
  <c r="C1583" i="4"/>
  <c r="B1583" i="4"/>
  <c r="A1583" i="4"/>
  <c r="D1582" i="4"/>
  <c r="C1582" i="4"/>
  <c r="B1582" i="4"/>
  <c r="A1582" i="4"/>
  <c r="D1581" i="4"/>
  <c r="C1581" i="4"/>
  <c r="B1581" i="4"/>
  <c r="A1581" i="4"/>
  <c r="D1580" i="4"/>
  <c r="C1580" i="4"/>
  <c r="B1580" i="4"/>
  <c r="A1580" i="4"/>
  <c r="D1579" i="4"/>
  <c r="C1579" i="4"/>
  <c r="B1579" i="4"/>
  <c r="A1579" i="4"/>
  <c r="D1578" i="4"/>
  <c r="C1578" i="4"/>
  <c r="B1578" i="4"/>
  <c r="A1578" i="4"/>
  <c r="D1577" i="4"/>
  <c r="C1577" i="4"/>
  <c r="B1577" i="4"/>
  <c r="A1577" i="4"/>
  <c r="D1576" i="4"/>
  <c r="C1576" i="4"/>
  <c r="B1576" i="4"/>
  <c r="A1576" i="4"/>
  <c r="D1575" i="4"/>
  <c r="C1575" i="4"/>
  <c r="B1575" i="4"/>
  <c r="A1575" i="4"/>
  <c r="D1574" i="4"/>
  <c r="C1574" i="4"/>
  <c r="B1574" i="4"/>
  <c r="A1574" i="4"/>
  <c r="D1573" i="4"/>
  <c r="C1573" i="4"/>
  <c r="B1573" i="4"/>
  <c r="A1573" i="4"/>
  <c r="D1572" i="4"/>
  <c r="C1572" i="4"/>
  <c r="B1572" i="4"/>
  <c r="A1572" i="4"/>
  <c r="D1571" i="4"/>
  <c r="C1571" i="4"/>
  <c r="B1571" i="4"/>
  <c r="A1571" i="4"/>
  <c r="D1570" i="4"/>
  <c r="C1570" i="4"/>
  <c r="B1570" i="4"/>
  <c r="A1570" i="4"/>
  <c r="D1569" i="4"/>
  <c r="C1569" i="4"/>
  <c r="B1569" i="4"/>
  <c r="A1569" i="4"/>
  <c r="D1568" i="4"/>
  <c r="C1568" i="4"/>
  <c r="B1568" i="4"/>
  <c r="A1568" i="4"/>
  <c r="D1567" i="4"/>
  <c r="C1567" i="4"/>
  <c r="B1567" i="4"/>
  <c r="A1567" i="4"/>
  <c r="D1566" i="4"/>
  <c r="C1566" i="4"/>
  <c r="B1566" i="4"/>
  <c r="A1566" i="4"/>
  <c r="D1565" i="4"/>
  <c r="C1565" i="4"/>
  <c r="B1565" i="4"/>
  <c r="A1565" i="4"/>
  <c r="D1564" i="4"/>
  <c r="C1564" i="4"/>
  <c r="B1564" i="4"/>
  <c r="A1564" i="4"/>
  <c r="D1563" i="4"/>
  <c r="C1563" i="4"/>
  <c r="B1563" i="4"/>
  <c r="A1563" i="4"/>
  <c r="D1562" i="4"/>
  <c r="C1562" i="4"/>
  <c r="B1562" i="4"/>
  <c r="A1562" i="4"/>
  <c r="D1561" i="4"/>
  <c r="C1561" i="4"/>
  <c r="B1561" i="4"/>
  <c r="A1561" i="4"/>
  <c r="D1560" i="4"/>
  <c r="C1560" i="4"/>
  <c r="B1560" i="4"/>
  <c r="A1560" i="4"/>
  <c r="D1559" i="4"/>
  <c r="C1559" i="4"/>
  <c r="B1559" i="4"/>
  <c r="A1559" i="4"/>
  <c r="D1558" i="4"/>
  <c r="C1558" i="4"/>
  <c r="B1558" i="4"/>
  <c r="A1558" i="4"/>
  <c r="D1557" i="4"/>
  <c r="C1557" i="4"/>
  <c r="B1557" i="4"/>
  <c r="A1557" i="4"/>
  <c r="D1556" i="4"/>
  <c r="C1556" i="4"/>
  <c r="B1556" i="4"/>
  <c r="A1556" i="4"/>
  <c r="D1555" i="4"/>
  <c r="C1555" i="4"/>
  <c r="B1555" i="4"/>
  <c r="A1555" i="4"/>
  <c r="D1554" i="4"/>
  <c r="C1554" i="4"/>
  <c r="B1554" i="4"/>
  <c r="A1554" i="4"/>
  <c r="D1553" i="4"/>
  <c r="C1553" i="4"/>
  <c r="B1553" i="4"/>
  <c r="A1553" i="4"/>
  <c r="D1552" i="4"/>
  <c r="C1552" i="4"/>
  <c r="B1552" i="4"/>
  <c r="A1552" i="4"/>
  <c r="D1551" i="4"/>
  <c r="C1551" i="4"/>
  <c r="B1551" i="4"/>
  <c r="A1551" i="4"/>
  <c r="D1550" i="4"/>
  <c r="C1550" i="4"/>
  <c r="B1550" i="4"/>
  <c r="A1550" i="4"/>
  <c r="D1549" i="4"/>
  <c r="C1549" i="4"/>
  <c r="B1549" i="4"/>
  <c r="A1549" i="4"/>
  <c r="D1548" i="4"/>
  <c r="C1548" i="4"/>
  <c r="B1548" i="4"/>
  <c r="A1548" i="4"/>
  <c r="D1547" i="4"/>
  <c r="C1547" i="4"/>
  <c r="B1547" i="4"/>
  <c r="A1547" i="4"/>
  <c r="D1546" i="4"/>
  <c r="C1546" i="4"/>
  <c r="B1546" i="4"/>
  <c r="A1546" i="4"/>
  <c r="D1545" i="4"/>
  <c r="C1545" i="4"/>
  <c r="B1545" i="4"/>
  <c r="A1545" i="4"/>
  <c r="D1544" i="4"/>
  <c r="C1544" i="4"/>
  <c r="B1544" i="4"/>
  <c r="A1544" i="4"/>
  <c r="D1543" i="4"/>
  <c r="C1543" i="4"/>
  <c r="B1543" i="4"/>
  <c r="A1543" i="4"/>
  <c r="D1542" i="4"/>
  <c r="C1542" i="4"/>
  <c r="B1542" i="4"/>
  <c r="A1542" i="4"/>
  <c r="D1541" i="4"/>
  <c r="C1541" i="4"/>
  <c r="B1541" i="4"/>
  <c r="A1541" i="4"/>
  <c r="D1540" i="4"/>
  <c r="C1540" i="4"/>
  <c r="B1540" i="4"/>
  <c r="A1540" i="4"/>
  <c r="D1539" i="4"/>
  <c r="C1539" i="4"/>
  <c r="B1539" i="4"/>
  <c r="A1539" i="4"/>
  <c r="D1538" i="4"/>
  <c r="C1538" i="4"/>
  <c r="B1538" i="4"/>
  <c r="A1538" i="4"/>
  <c r="D1537" i="4"/>
  <c r="C1537" i="4"/>
  <c r="B1537" i="4"/>
  <c r="A1537" i="4"/>
  <c r="D1536" i="4"/>
  <c r="C1536" i="4"/>
  <c r="B1536" i="4"/>
  <c r="A1536" i="4"/>
  <c r="D1535" i="4"/>
  <c r="C1535" i="4"/>
  <c r="B1535" i="4"/>
  <c r="A1535" i="4"/>
  <c r="D1534" i="4"/>
  <c r="C1534" i="4"/>
  <c r="B1534" i="4"/>
  <c r="A1534" i="4"/>
  <c r="D1533" i="4"/>
  <c r="C1533" i="4"/>
  <c r="B1533" i="4"/>
  <c r="A1533" i="4"/>
  <c r="D1532" i="4"/>
  <c r="C1532" i="4"/>
  <c r="B1532" i="4"/>
  <c r="A1532" i="4"/>
  <c r="D1531" i="4"/>
  <c r="C1531" i="4"/>
  <c r="B1531" i="4"/>
  <c r="A1531" i="4"/>
  <c r="D1530" i="4"/>
  <c r="C1530" i="4"/>
  <c r="B1530" i="4"/>
  <c r="A1530" i="4"/>
  <c r="D1529" i="4"/>
  <c r="C1529" i="4"/>
  <c r="B1529" i="4"/>
  <c r="A1529" i="4"/>
  <c r="D1528" i="4"/>
  <c r="C1528" i="4"/>
  <c r="B1528" i="4"/>
  <c r="A1528" i="4"/>
  <c r="D1527" i="4"/>
  <c r="C1527" i="4"/>
  <c r="B1527" i="4"/>
  <c r="A1527" i="4"/>
  <c r="D1526" i="4"/>
  <c r="C1526" i="4"/>
  <c r="B1526" i="4"/>
  <c r="A1526" i="4"/>
  <c r="D1525" i="4"/>
  <c r="C1525" i="4"/>
  <c r="B1525" i="4"/>
  <c r="A1525" i="4"/>
  <c r="D1524" i="4"/>
  <c r="C1524" i="4"/>
  <c r="B1524" i="4"/>
  <c r="A1524" i="4"/>
  <c r="D1523" i="4"/>
  <c r="C1523" i="4"/>
  <c r="B1523" i="4"/>
  <c r="A1523" i="4"/>
  <c r="D1522" i="4"/>
  <c r="C1522" i="4"/>
  <c r="B1522" i="4"/>
  <c r="A1522" i="4"/>
  <c r="D1521" i="4"/>
  <c r="C1521" i="4"/>
  <c r="B1521" i="4"/>
  <c r="A1521" i="4"/>
  <c r="D1520" i="4"/>
  <c r="C1520" i="4"/>
  <c r="B1520" i="4"/>
  <c r="A1520" i="4"/>
  <c r="D1519" i="4"/>
  <c r="C1519" i="4"/>
  <c r="B1519" i="4"/>
  <c r="A1519" i="4"/>
  <c r="D1518" i="4"/>
  <c r="C1518" i="4"/>
  <c r="B1518" i="4"/>
  <c r="A1518" i="4"/>
  <c r="D1517" i="4"/>
  <c r="C1517" i="4"/>
  <c r="B1517" i="4"/>
  <c r="A1517" i="4"/>
  <c r="D1516" i="4"/>
  <c r="C1516" i="4"/>
  <c r="B1516" i="4"/>
  <c r="A1516" i="4"/>
  <c r="D1515" i="4"/>
  <c r="C1515" i="4"/>
  <c r="B1515" i="4"/>
  <c r="A1515" i="4"/>
  <c r="D1514" i="4"/>
  <c r="C1514" i="4"/>
  <c r="B1514" i="4"/>
  <c r="A1514" i="4"/>
  <c r="D1513" i="4"/>
  <c r="C1513" i="4"/>
  <c r="B1513" i="4"/>
  <c r="A1513" i="4"/>
  <c r="D1512" i="4"/>
  <c r="C1512" i="4"/>
  <c r="B1512" i="4"/>
  <c r="A1512" i="4"/>
  <c r="D1511" i="4"/>
  <c r="C1511" i="4"/>
  <c r="B1511" i="4"/>
  <c r="A1511" i="4"/>
  <c r="D1510" i="4"/>
  <c r="C1510" i="4"/>
  <c r="B1510" i="4"/>
  <c r="A1510" i="4"/>
  <c r="D1509" i="4"/>
  <c r="C1509" i="4"/>
  <c r="B1509" i="4"/>
  <c r="A1509" i="4"/>
  <c r="D1508" i="4"/>
  <c r="C1508" i="4"/>
  <c r="B1508" i="4"/>
  <c r="A1508" i="4"/>
  <c r="D1507" i="4"/>
  <c r="C1507" i="4"/>
  <c r="B1507" i="4"/>
  <c r="A1507" i="4"/>
  <c r="D1506" i="4"/>
  <c r="C1506" i="4"/>
  <c r="B1506" i="4"/>
  <c r="A1506" i="4"/>
  <c r="D1505" i="4"/>
  <c r="C1505" i="4"/>
  <c r="B1505" i="4"/>
  <c r="A1505" i="4"/>
  <c r="D1504" i="4"/>
  <c r="C1504" i="4"/>
  <c r="B1504" i="4"/>
  <c r="A1504" i="4"/>
  <c r="D1503" i="4"/>
  <c r="C1503" i="4"/>
  <c r="B1503" i="4"/>
  <c r="A1503" i="4"/>
  <c r="D1502" i="4"/>
  <c r="C1502" i="4"/>
  <c r="B1502" i="4"/>
  <c r="A1502" i="4"/>
  <c r="D1501" i="4"/>
  <c r="C1501" i="4"/>
  <c r="B1501" i="4"/>
  <c r="A1501" i="4"/>
  <c r="D1500" i="4"/>
  <c r="C1500" i="4"/>
  <c r="B1500" i="4"/>
  <c r="A1500" i="4"/>
  <c r="D1499" i="4"/>
  <c r="C1499" i="4"/>
  <c r="B1499" i="4"/>
  <c r="A1499" i="4"/>
  <c r="D1498" i="4"/>
  <c r="C1498" i="4"/>
  <c r="B1498" i="4"/>
  <c r="A1498" i="4"/>
  <c r="D1497" i="4"/>
  <c r="C1497" i="4"/>
  <c r="B1497" i="4"/>
  <c r="A1497" i="4"/>
  <c r="D1496" i="4"/>
  <c r="C1496" i="4"/>
  <c r="B1496" i="4"/>
  <c r="A1496" i="4"/>
  <c r="D1495" i="4"/>
  <c r="C1495" i="4"/>
  <c r="B1495" i="4"/>
  <c r="A1495" i="4"/>
  <c r="D1494" i="4"/>
  <c r="C1494" i="4"/>
  <c r="B1494" i="4"/>
  <c r="A1494" i="4"/>
  <c r="D1493" i="4"/>
  <c r="C1493" i="4"/>
  <c r="B1493" i="4"/>
  <c r="A1493" i="4"/>
  <c r="D1492" i="4"/>
  <c r="C1492" i="4"/>
  <c r="B1492" i="4"/>
  <c r="A1492" i="4"/>
  <c r="D1491" i="4"/>
  <c r="C1491" i="4"/>
  <c r="B1491" i="4"/>
  <c r="A1491" i="4"/>
  <c r="D1490" i="4"/>
  <c r="C1490" i="4"/>
  <c r="B1490" i="4"/>
  <c r="A1490" i="4"/>
  <c r="D1489" i="4"/>
  <c r="C1489" i="4"/>
  <c r="B1489" i="4"/>
  <c r="A1489" i="4"/>
  <c r="D1488" i="4"/>
  <c r="C1488" i="4"/>
  <c r="B1488" i="4"/>
  <c r="A1488" i="4"/>
  <c r="D1487" i="4"/>
  <c r="C1487" i="4"/>
  <c r="B1487" i="4"/>
  <c r="A1487" i="4"/>
  <c r="D1486" i="4"/>
  <c r="C1486" i="4"/>
  <c r="B1486" i="4"/>
  <c r="A1486" i="4"/>
  <c r="D1485" i="4"/>
  <c r="C1485" i="4"/>
  <c r="B1485" i="4"/>
  <c r="A1485" i="4"/>
  <c r="D1484" i="4"/>
  <c r="C1484" i="4"/>
  <c r="B1484" i="4"/>
  <c r="A1484" i="4"/>
  <c r="D1483" i="4"/>
  <c r="C1483" i="4"/>
  <c r="B1483" i="4"/>
  <c r="A1483" i="4"/>
  <c r="D1482" i="4"/>
  <c r="C1482" i="4"/>
  <c r="B1482" i="4"/>
  <c r="A1482" i="4"/>
  <c r="D1481" i="4"/>
  <c r="C1481" i="4"/>
  <c r="B1481" i="4"/>
  <c r="A1481" i="4"/>
  <c r="D1480" i="4"/>
  <c r="C1480" i="4"/>
  <c r="B1480" i="4"/>
  <c r="A1480" i="4"/>
  <c r="D1479" i="4"/>
  <c r="C1479" i="4"/>
  <c r="B1479" i="4"/>
  <c r="A1479" i="4"/>
  <c r="D1478" i="4"/>
  <c r="C1478" i="4"/>
  <c r="B1478" i="4"/>
  <c r="A1478" i="4"/>
  <c r="D1477" i="4"/>
  <c r="C1477" i="4"/>
  <c r="B1477" i="4"/>
  <c r="A1477" i="4"/>
  <c r="D1476" i="4"/>
  <c r="C1476" i="4"/>
  <c r="B1476" i="4"/>
  <c r="A1476" i="4"/>
  <c r="D1475" i="4"/>
  <c r="C1475" i="4"/>
  <c r="B1475" i="4"/>
  <c r="A1475" i="4"/>
  <c r="D1474" i="4"/>
  <c r="C1474" i="4"/>
  <c r="B1474" i="4"/>
  <c r="A1474" i="4"/>
  <c r="D1473" i="4"/>
  <c r="C1473" i="4"/>
  <c r="B1473" i="4"/>
  <c r="A1473" i="4"/>
  <c r="D1472" i="4"/>
  <c r="C1472" i="4"/>
  <c r="B1472" i="4"/>
  <c r="A1472" i="4"/>
  <c r="D1471" i="4"/>
  <c r="C1471" i="4"/>
  <c r="B1471" i="4"/>
  <c r="A1471" i="4"/>
  <c r="D1470" i="4"/>
  <c r="C1470" i="4"/>
  <c r="B1470" i="4"/>
  <c r="A1470" i="4"/>
  <c r="D1469" i="4"/>
  <c r="C1469" i="4"/>
  <c r="B1469" i="4"/>
  <c r="A1469" i="4"/>
  <c r="D1468" i="4"/>
  <c r="C1468" i="4"/>
  <c r="B1468" i="4"/>
  <c r="A1468" i="4"/>
  <c r="D1467" i="4"/>
  <c r="C1467" i="4"/>
  <c r="B1467" i="4"/>
  <c r="A1467" i="4"/>
  <c r="D1466" i="4"/>
  <c r="C1466" i="4"/>
  <c r="B1466" i="4"/>
  <c r="A1466" i="4"/>
  <c r="D1465" i="4"/>
  <c r="C1465" i="4"/>
  <c r="B1465" i="4"/>
  <c r="A1465" i="4"/>
  <c r="D1464" i="4"/>
  <c r="C1464" i="4"/>
  <c r="B1464" i="4"/>
  <c r="A1464" i="4"/>
  <c r="D1463" i="4"/>
  <c r="C1463" i="4"/>
  <c r="B1463" i="4"/>
  <c r="A1463" i="4"/>
  <c r="D1462" i="4"/>
  <c r="C1462" i="4"/>
  <c r="B1462" i="4"/>
  <c r="A1462" i="4"/>
  <c r="D1461" i="4"/>
  <c r="C1461" i="4"/>
  <c r="B1461" i="4"/>
  <c r="A1461" i="4"/>
  <c r="D1460" i="4"/>
  <c r="C1460" i="4"/>
  <c r="B1460" i="4"/>
  <c r="A1460" i="4"/>
  <c r="D1459" i="4"/>
  <c r="C1459" i="4"/>
  <c r="B1459" i="4"/>
  <c r="A1459" i="4"/>
  <c r="D1458" i="4"/>
  <c r="C1458" i="4"/>
  <c r="B1458" i="4"/>
  <c r="A1458" i="4"/>
  <c r="D1457" i="4"/>
  <c r="C1457" i="4"/>
  <c r="B1457" i="4"/>
  <c r="A1457" i="4"/>
  <c r="D1456" i="4"/>
  <c r="C1456" i="4"/>
  <c r="B1456" i="4"/>
  <c r="A1456" i="4"/>
  <c r="D1455" i="4"/>
  <c r="C1455" i="4"/>
  <c r="B1455" i="4"/>
  <c r="A1455" i="4"/>
  <c r="D1454" i="4"/>
  <c r="C1454" i="4"/>
  <c r="B1454" i="4"/>
  <c r="A1454" i="4"/>
  <c r="D1453" i="4"/>
  <c r="C1453" i="4"/>
  <c r="B1453" i="4"/>
  <c r="A1453" i="4"/>
  <c r="D1452" i="4"/>
  <c r="C1452" i="4"/>
  <c r="B1452" i="4"/>
  <c r="A1452" i="4"/>
  <c r="D1451" i="4"/>
  <c r="C1451" i="4"/>
  <c r="B1451" i="4"/>
  <c r="A1451" i="4"/>
  <c r="D1450" i="4"/>
  <c r="C1450" i="4"/>
  <c r="B1450" i="4"/>
  <c r="A1450" i="4"/>
  <c r="D1449" i="4"/>
  <c r="C1449" i="4"/>
  <c r="B1449" i="4"/>
  <c r="A1449" i="4"/>
  <c r="D1448" i="4"/>
  <c r="C1448" i="4"/>
  <c r="B1448" i="4"/>
  <c r="A1448" i="4"/>
  <c r="D1447" i="4"/>
  <c r="C1447" i="4"/>
  <c r="B1447" i="4"/>
  <c r="A1447" i="4"/>
  <c r="D1446" i="4"/>
  <c r="C1446" i="4"/>
  <c r="B1446" i="4"/>
  <c r="A1446" i="4"/>
  <c r="D1445" i="4"/>
  <c r="C1445" i="4"/>
  <c r="B1445" i="4"/>
  <c r="A1445" i="4"/>
  <c r="D1444" i="4"/>
  <c r="C1444" i="4"/>
  <c r="B1444" i="4"/>
  <c r="A1444" i="4"/>
  <c r="D1443" i="4"/>
  <c r="C1443" i="4"/>
  <c r="B1443" i="4"/>
  <c r="A1443" i="4"/>
  <c r="D1442" i="4"/>
  <c r="C1442" i="4"/>
  <c r="B1442" i="4"/>
  <c r="A1442" i="4"/>
  <c r="D1441" i="4"/>
  <c r="C1441" i="4"/>
  <c r="B1441" i="4"/>
  <c r="A1441" i="4"/>
  <c r="D1440" i="4"/>
  <c r="C1440" i="4"/>
  <c r="B1440" i="4"/>
  <c r="A1440" i="4"/>
  <c r="D1439" i="4"/>
  <c r="C1439" i="4"/>
  <c r="B1439" i="4"/>
  <c r="A1439" i="4"/>
  <c r="D1438" i="4"/>
  <c r="C1438" i="4"/>
  <c r="B1438" i="4"/>
  <c r="A1438" i="4"/>
  <c r="D1437" i="4"/>
  <c r="C1437" i="4"/>
  <c r="B1437" i="4"/>
  <c r="A1437" i="4"/>
  <c r="D1436" i="4"/>
  <c r="C1436" i="4"/>
  <c r="B1436" i="4"/>
  <c r="A1436" i="4"/>
  <c r="D1435" i="4"/>
  <c r="C1435" i="4"/>
  <c r="B1435" i="4"/>
  <c r="A1435" i="4"/>
  <c r="D1434" i="4"/>
  <c r="C1434" i="4"/>
  <c r="B1434" i="4"/>
  <c r="A1434" i="4"/>
  <c r="D1433" i="4"/>
  <c r="C1433" i="4"/>
  <c r="B1433" i="4"/>
  <c r="A1433" i="4"/>
  <c r="D1432" i="4"/>
  <c r="C1432" i="4"/>
  <c r="B1432" i="4"/>
  <c r="A1432" i="4"/>
  <c r="D1431" i="4"/>
  <c r="C1431" i="4"/>
  <c r="B1431" i="4"/>
  <c r="A1431" i="4"/>
  <c r="D1430" i="4"/>
  <c r="C1430" i="4"/>
  <c r="B1430" i="4"/>
  <c r="A1430" i="4"/>
  <c r="D1429" i="4"/>
  <c r="C1429" i="4"/>
  <c r="B1429" i="4"/>
  <c r="A1429" i="4"/>
  <c r="D1428" i="4"/>
  <c r="C1428" i="4"/>
  <c r="B1428" i="4"/>
  <c r="A1428" i="4"/>
  <c r="D1427" i="4"/>
  <c r="C1427" i="4"/>
  <c r="B1427" i="4"/>
  <c r="A1427" i="4"/>
  <c r="D1426" i="4"/>
  <c r="C1426" i="4"/>
  <c r="B1426" i="4"/>
  <c r="A1426" i="4"/>
  <c r="D1425" i="4"/>
  <c r="C1425" i="4"/>
  <c r="B1425" i="4"/>
  <c r="A1425" i="4"/>
  <c r="D1424" i="4"/>
  <c r="C1424" i="4"/>
  <c r="B1424" i="4"/>
  <c r="A1424" i="4"/>
  <c r="D1423" i="4"/>
  <c r="C1423" i="4"/>
  <c r="B1423" i="4"/>
  <c r="A1423" i="4"/>
  <c r="D1422" i="4"/>
  <c r="C1422" i="4"/>
  <c r="B1422" i="4"/>
  <c r="A1422" i="4"/>
  <c r="D1421" i="4"/>
  <c r="C1421" i="4"/>
  <c r="B1421" i="4"/>
  <c r="A1421" i="4"/>
  <c r="D1420" i="4"/>
  <c r="C1420" i="4"/>
  <c r="B1420" i="4"/>
  <c r="A1420" i="4"/>
  <c r="D1419" i="4"/>
  <c r="C1419" i="4"/>
  <c r="B1419" i="4"/>
  <c r="A1419" i="4"/>
  <c r="D1418" i="4"/>
  <c r="C1418" i="4"/>
  <c r="B1418" i="4"/>
  <c r="A1418" i="4"/>
  <c r="D1417" i="4"/>
  <c r="C1417" i="4"/>
  <c r="B1417" i="4"/>
  <c r="A1417" i="4"/>
  <c r="D1416" i="4"/>
  <c r="C1416" i="4"/>
  <c r="B1416" i="4"/>
  <c r="A1416" i="4"/>
  <c r="D1415" i="4"/>
  <c r="C1415" i="4"/>
  <c r="B1415" i="4"/>
  <c r="A1415" i="4"/>
  <c r="D1414" i="4"/>
  <c r="C1414" i="4"/>
  <c r="B1414" i="4"/>
  <c r="A1414" i="4"/>
  <c r="D1413" i="4"/>
  <c r="C1413" i="4"/>
  <c r="B1413" i="4"/>
  <c r="A1413" i="4"/>
  <c r="D1412" i="4"/>
  <c r="C1412" i="4"/>
  <c r="B1412" i="4"/>
  <c r="A1412" i="4"/>
  <c r="D1411" i="4"/>
  <c r="C1411" i="4"/>
  <c r="B1411" i="4"/>
  <c r="A1411" i="4"/>
  <c r="D1410" i="4"/>
  <c r="C1410" i="4"/>
  <c r="B1410" i="4"/>
  <c r="A1410" i="4"/>
  <c r="D1409" i="4"/>
  <c r="C1409" i="4"/>
  <c r="B1409" i="4"/>
  <c r="A1409" i="4"/>
  <c r="D1408" i="4"/>
  <c r="C1408" i="4"/>
  <c r="B1408" i="4"/>
  <c r="A1408" i="4"/>
  <c r="D1407" i="4"/>
  <c r="C1407" i="4"/>
  <c r="B1407" i="4"/>
  <c r="A1407" i="4"/>
  <c r="D1406" i="4"/>
  <c r="C1406" i="4"/>
  <c r="B1406" i="4"/>
  <c r="A1406" i="4"/>
  <c r="D1405" i="4"/>
  <c r="C1405" i="4"/>
  <c r="B1405" i="4"/>
  <c r="A1405" i="4"/>
  <c r="D1404" i="4"/>
  <c r="C1404" i="4"/>
  <c r="B1404" i="4"/>
  <c r="A1404" i="4"/>
  <c r="D1403" i="4"/>
  <c r="C1403" i="4"/>
  <c r="B1403" i="4"/>
  <c r="A1403" i="4"/>
  <c r="D1402" i="4"/>
  <c r="C1402" i="4"/>
  <c r="B1402" i="4"/>
  <c r="A1402" i="4"/>
  <c r="D1401" i="4"/>
  <c r="C1401" i="4"/>
  <c r="B1401" i="4"/>
  <c r="A1401" i="4"/>
  <c r="D1400" i="4"/>
  <c r="C1400" i="4"/>
  <c r="B1400" i="4"/>
  <c r="A1400" i="4"/>
  <c r="D1399" i="4"/>
  <c r="C1399" i="4"/>
  <c r="B1399" i="4"/>
  <c r="A1399" i="4"/>
  <c r="D1398" i="4"/>
  <c r="C1398" i="4"/>
  <c r="B1398" i="4"/>
  <c r="A1398" i="4"/>
  <c r="D1397" i="4"/>
  <c r="C1397" i="4"/>
  <c r="B1397" i="4"/>
  <c r="A1397" i="4"/>
  <c r="D1396" i="4"/>
  <c r="C1396" i="4"/>
  <c r="B1396" i="4"/>
  <c r="A1396" i="4"/>
  <c r="D1395" i="4"/>
  <c r="C1395" i="4"/>
  <c r="B1395" i="4"/>
  <c r="A1395" i="4"/>
  <c r="D1394" i="4"/>
  <c r="C1394" i="4"/>
  <c r="B1394" i="4"/>
  <c r="A1394" i="4"/>
  <c r="D1393" i="4"/>
  <c r="C1393" i="4"/>
  <c r="B1393" i="4"/>
  <c r="A1393" i="4"/>
  <c r="D1392" i="4"/>
  <c r="C1392" i="4"/>
  <c r="B1392" i="4"/>
  <c r="A1392" i="4"/>
  <c r="D1391" i="4"/>
  <c r="C1391" i="4"/>
  <c r="B1391" i="4"/>
  <c r="A1391" i="4"/>
  <c r="D1390" i="4"/>
  <c r="C1390" i="4"/>
  <c r="B1390" i="4"/>
  <c r="A1390" i="4"/>
  <c r="D1389" i="4"/>
  <c r="C1389" i="4"/>
  <c r="B1389" i="4"/>
  <c r="A1389" i="4"/>
  <c r="D1388" i="4"/>
  <c r="C1388" i="4"/>
  <c r="B1388" i="4"/>
  <c r="A1388" i="4"/>
  <c r="D1387" i="4"/>
  <c r="C1387" i="4"/>
  <c r="B1387" i="4"/>
  <c r="A1387" i="4"/>
  <c r="D1386" i="4"/>
  <c r="C1386" i="4"/>
  <c r="B1386" i="4"/>
  <c r="A1386" i="4"/>
  <c r="D1385" i="4"/>
  <c r="C1385" i="4"/>
  <c r="B1385" i="4"/>
  <c r="A1385" i="4"/>
  <c r="D1384" i="4"/>
  <c r="C1384" i="4"/>
  <c r="B1384" i="4"/>
  <c r="A1384" i="4"/>
  <c r="D1383" i="4"/>
  <c r="C1383" i="4"/>
  <c r="B1383" i="4"/>
  <c r="A1383" i="4"/>
  <c r="D1382" i="4"/>
  <c r="C1382" i="4"/>
  <c r="B1382" i="4"/>
  <c r="A1382" i="4"/>
  <c r="D1381" i="4"/>
  <c r="C1381" i="4"/>
  <c r="B1381" i="4"/>
  <c r="A1381" i="4"/>
  <c r="D1380" i="4"/>
  <c r="C1380" i="4"/>
  <c r="B1380" i="4"/>
  <c r="A1380" i="4"/>
  <c r="D1379" i="4"/>
  <c r="C1379" i="4"/>
  <c r="B1379" i="4"/>
  <c r="A1379" i="4"/>
  <c r="D1378" i="4"/>
  <c r="C1378" i="4"/>
  <c r="B1378" i="4"/>
  <c r="A1378" i="4"/>
  <c r="D1377" i="4"/>
  <c r="C1377" i="4"/>
  <c r="B1377" i="4"/>
  <c r="A1377" i="4"/>
  <c r="D1376" i="4"/>
  <c r="C1376" i="4"/>
  <c r="B1376" i="4"/>
  <c r="A1376" i="4"/>
  <c r="D1375" i="4"/>
  <c r="C1375" i="4"/>
  <c r="B1375" i="4"/>
  <c r="A1375" i="4"/>
  <c r="D1374" i="4"/>
  <c r="C1374" i="4"/>
  <c r="B1374" i="4"/>
  <c r="A1374" i="4"/>
  <c r="D1373" i="4"/>
  <c r="C1373" i="4"/>
  <c r="B1373" i="4"/>
  <c r="A1373" i="4"/>
  <c r="D1372" i="4"/>
  <c r="C1372" i="4"/>
  <c r="B1372" i="4"/>
  <c r="A1372" i="4"/>
  <c r="D1371" i="4"/>
  <c r="C1371" i="4"/>
  <c r="B1371" i="4"/>
  <c r="A1371" i="4"/>
  <c r="D1370" i="4"/>
  <c r="C1370" i="4"/>
  <c r="B1370" i="4"/>
  <c r="A1370" i="4"/>
  <c r="D1369" i="4"/>
  <c r="C1369" i="4"/>
  <c r="B1369" i="4"/>
  <c r="A1369" i="4"/>
  <c r="D1368" i="4"/>
  <c r="C1368" i="4"/>
  <c r="B1368" i="4"/>
  <c r="A1368" i="4"/>
  <c r="D1367" i="4"/>
  <c r="C1367" i="4"/>
  <c r="B1367" i="4"/>
  <c r="A1367" i="4"/>
  <c r="D1366" i="4"/>
  <c r="C1366" i="4"/>
  <c r="B1366" i="4"/>
  <c r="A1366" i="4"/>
  <c r="D1365" i="4"/>
  <c r="C1365" i="4"/>
  <c r="B1365" i="4"/>
  <c r="A1365" i="4"/>
  <c r="D1364" i="4"/>
  <c r="C1364" i="4"/>
  <c r="B1364" i="4"/>
  <c r="A1364" i="4"/>
  <c r="D1363" i="4"/>
  <c r="C1363" i="4"/>
  <c r="B1363" i="4"/>
  <c r="A1363" i="4"/>
  <c r="D1362" i="4"/>
  <c r="C1362" i="4"/>
  <c r="B1362" i="4"/>
  <c r="A1362" i="4"/>
  <c r="D1361" i="4"/>
  <c r="C1361" i="4"/>
  <c r="B1361" i="4"/>
  <c r="A1361" i="4"/>
  <c r="D1360" i="4"/>
  <c r="C1360" i="4"/>
  <c r="B1360" i="4"/>
  <c r="A1360" i="4"/>
  <c r="D1359" i="4"/>
  <c r="C1359" i="4"/>
  <c r="B1359" i="4"/>
  <c r="A1359" i="4"/>
  <c r="D1358" i="4"/>
  <c r="C1358" i="4"/>
  <c r="B1358" i="4"/>
  <c r="A1358" i="4"/>
  <c r="D1357" i="4"/>
  <c r="C1357" i="4"/>
  <c r="B1357" i="4"/>
  <c r="A1357" i="4"/>
  <c r="D1356" i="4"/>
  <c r="C1356" i="4"/>
  <c r="B1356" i="4"/>
  <c r="A1356" i="4"/>
  <c r="D1355" i="4"/>
  <c r="C1355" i="4"/>
  <c r="B1355" i="4"/>
  <c r="A1355" i="4"/>
  <c r="D1354" i="4"/>
  <c r="C1354" i="4"/>
  <c r="B1354" i="4"/>
  <c r="A1354" i="4"/>
  <c r="D1353" i="4"/>
  <c r="C1353" i="4"/>
  <c r="B1353" i="4"/>
  <c r="A1353" i="4"/>
  <c r="D1352" i="4"/>
  <c r="C1352" i="4"/>
  <c r="B1352" i="4"/>
  <c r="A1352" i="4"/>
  <c r="D1351" i="4"/>
  <c r="C1351" i="4"/>
  <c r="B1351" i="4"/>
  <c r="A1351" i="4"/>
  <c r="D1350" i="4"/>
  <c r="C1350" i="4"/>
  <c r="B1350" i="4"/>
  <c r="A1350" i="4"/>
  <c r="D1349" i="4"/>
  <c r="C1349" i="4"/>
  <c r="B1349" i="4"/>
  <c r="A1349" i="4"/>
  <c r="D1348" i="4"/>
  <c r="C1348" i="4"/>
  <c r="B1348" i="4"/>
  <c r="A1348" i="4"/>
  <c r="D1347" i="4"/>
  <c r="C1347" i="4"/>
  <c r="B1347" i="4"/>
  <c r="A1347" i="4"/>
  <c r="D1346" i="4"/>
  <c r="C1346" i="4"/>
  <c r="B1346" i="4"/>
  <c r="A1346" i="4"/>
  <c r="D1345" i="4"/>
  <c r="C1345" i="4"/>
  <c r="B1345" i="4"/>
  <c r="A1345" i="4"/>
  <c r="D1344" i="4"/>
  <c r="C1344" i="4"/>
  <c r="B1344" i="4"/>
  <c r="A1344" i="4"/>
  <c r="D1343" i="4"/>
  <c r="C1343" i="4"/>
  <c r="B1343" i="4"/>
  <c r="A1343" i="4"/>
  <c r="D1342" i="4"/>
  <c r="C1342" i="4"/>
  <c r="B1342" i="4"/>
  <c r="A1342" i="4"/>
  <c r="D1341" i="4"/>
  <c r="C1341" i="4"/>
  <c r="B1341" i="4"/>
  <c r="A1341" i="4"/>
  <c r="D1340" i="4"/>
  <c r="C1340" i="4"/>
  <c r="B1340" i="4"/>
  <c r="A1340" i="4"/>
  <c r="D1339" i="4"/>
  <c r="C1339" i="4"/>
  <c r="B1339" i="4"/>
  <c r="A1339" i="4"/>
  <c r="D1338" i="4"/>
  <c r="C1338" i="4"/>
  <c r="B1338" i="4"/>
  <c r="A1338" i="4"/>
  <c r="D1337" i="4"/>
  <c r="C1337" i="4"/>
  <c r="B1337" i="4"/>
  <c r="A1337" i="4"/>
  <c r="D1336" i="4"/>
  <c r="C1336" i="4"/>
  <c r="B1336" i="4"/>
  <c r="A1336" i="4"/>
  <c r="D1335" i="4"/>
  <c r="C1335" i="4"/>
  <c r="B1335" i="4"/>
  <c r="A1335" i="4"/>
  <c r="D1334" i="4"/>
  <c r="C1334" i="4"/>
  <c r="B1334" i="4"/>
  <c r="A1334" i="4"/>
  <c r="D1333" i="4"/>
  <c r="C1333" i="4"/>
  <c r="B1333" i="4"/>
  <c r="A1333" i="4"/>
  <c r="D1332" i="4"/>
  <c r="C1332" i="4"/>
  <c r="B1332" i="4"/>
  <c r="A1332" i="4"/>
  <c r="D1331" i="4"/>
  <c r="C1331" i="4"/>
  <c r="B1331" i="4"/>
  <c r="A1331" i="4"/>
  <c r="D1330" i="4"/>
  <c r="C1330" i="4"/>
  <c r="B1330" i="4"/>
  <c r="A1330" i="4"/>
  <c r="D1329" i="4"/>
  <c r="C1329" i="4"/>
  <c r="B1329" i="4"/>
  <c r="A1329" i="4"/>
  <c r="D1328" i="4"/>
  <c r="C1328" i="4"/>
  <c r="B1328" i="4"/>
  <c r="A1328" i="4"/>
  <c r="D1327" i="4"/>
  <c r="C1327" i="4"/>
  <c r="B1327" i="4"/>
  <c r="A1327" i="4"/>
  <c r="D1326" i="4"/>
  <c r="C1326" i="4"/>
  <c r="B1326" i="4"/>
  <c r="A1326" i="4"/>
  <c r="D1325" i="4"/>
  <c r="C1325" i="4"/>
  <c r="B1325" i="4"/>
  <c r="A1325" i="4"/>
  <c r="D1324" i="4"/>
  <c r="C1324" i="4"/>
  <c r="B1324" i="4"/>
  <c r="A1324" i="4"/>
  <c r="D1323" i="4"/>
  <c r="C1323" i="4"/>
  <c r="B1323" i="4"/>
  <c r="A1323" i="4"/>
  <c r="D1322" i="4"/>
  <c r="C1322" i="4"/>
  <c r="B1322" i="4"/>
  <c r="A1322" i="4"/>
  <c r="D1321" i="4"/>
  <c r="C1321" i="4"/>
  <c r="B1321" i="4"/>
  <c r="A1321" i="4"/>
  <c r="D1320" i="4"/>
  <c r="C1320" i="4"/>
  <c r="B1320" i="4"/>
  <c r="A1320" i="4"/>
  <c r="D1319" i="4"/>
  <c r="C1319" i="4"/>
  <c r="B1319" i="4"/>
  <c r="A1319" i="4"/>
  <c r="D1318" i="4"/>
  <c r="C1318" i="4"/>
  <c r="B1318" i="4"/>
  <c r="A1318" i="4"/>
  <c r="D1317" i="4"/>
  <c r="C1317" i="4"/>
  <c r="B1317" i="4"/>
  <c r="A1317" i="4"/>
  <c r="D1316" i="4"/>
  <c r="C1316" i="4"/>
  <c r="B1316" i="4"/>
  <c r="A1316" i="4"/>
  <c r="D1315" i="4"/>
  <c r="C1315" i="4"/>
  <c r="B1315" i="4"/>
  <c r="A1315" i="4"/>
  <c r="D1314" i="4"/>
  <c r="C1314" i="4"/>
  <c r="B1314" i="4"/>
  <c r="A1314" i="4"/>
  <c r="D1313" i="4"/>
  <c r="C1313" i="4"/>
  <c r="B1313" i="4"/>
  <c r="A1313" i="4"/>
  <c r="D1312" i="4"/>
  <c r="C1312" i="4"/>
  <c r="B1312" i="4"/>
  <c r="A1312" i="4"/>
  <c r="D1311" i="4"/>
  <c r="C1311" i="4"/>
  <c r="B1311" i="4"/>
  <c r="A1311" i="4"/>
  <c r="D1310" i="4"/>
  <c r="C1310" i="4"/>
  <c r="B1310" i="4"/>
  <c r="A1310" i="4"/>
  <c r="D1309" i="4"/>
  <c r="C1309" i="4"/>
  <c r="B1309" i="4"/>
  <c r="A1309" i="4"/>
  <c r="D1308" i="4"/>
  <c r="C1308" i="4"/>
  <c r="B1308" i="4"/>
  <c r="A1308" i="4"/>
  <c r="D1307" i="4"/>
  <c r="C1307" i="4"/>
  <c r="B1307" i="4"/>
  <c r="A1307" i="4"/>
  <c r="D1306" i="4"/>
  <c r="C1306" i="4"/>
  <c r="B1306" i="4"/>
  <c r="A1306" i="4"/>
  <c r="D1305" i="4"/>
  <c r="C1305" i="4"/>
  <c r="B1305" i="4"/>
  <c r="A1305" i="4"/>
  <c r="D1304" i="4"/>
  <c r="C1304" i="4"/>
  <c r="B1304" i="4"/>
  <c r="A1304" i="4"/>
  <c r="D1303" i="4"/>
  <c r="C1303" i="4"/>
  <c r="B1303" i="4"/>
  <c r="A1303" i="4"/>
  <c r="D1302" i="4"/>
  <c r="C1302" i="4"/>
  <c r="B1302" i="4"/>
  <c r="A1302" i="4"/>
  <c r="D1301" i="4"/>
  <c r="C1301" i="4"/>
  <c r="B1301" i="4"/>
  <c r="A1301" i="4"/>
  <c r="D1300" i="4"/>
  <c r="C1300" i="4"/>
  <c r="B1300" i="4"/>
  <c r="A1300" i="4"/>
  <c r="D1299" i="4"/>
  <c r="C1299" i="4"/>
  <c r="B1299" i="4"/>
  <c r="A1299" i="4"/>
  <c r="D1298" i="4"/>
  <c r="C1298" i="4"/>
  <c r="B1298" i="4"/>
  <c r="A1298" i="4"/>
  <c r="D1297" i="4"/>
  <c r="C1297" i="4"/>
  <c r="B1297" i="4"/>
  <c r="A1297" i="4"/>
  <c r="D1296" i="4"/>
  <c r="C1296" i="4"/>
  <c r="B1296" i="4"/>
  <c r="A1296" i="4"/>
  <c r="D1295" i="4"/>
  <c r="C1295" i="4"/>
  <c r="B1295" i="4"/>
  <c r="A1295" i="4"/>
  <c r="D1294" i="4"/>
  <c r="C1294" i="4"/>
  <c r="B1294" i="4"/>
  <c r="A1294" i="4"/>
  <c r="D1293" i="4"/>
  <c r="C1293" i="4"/>
  <c r="B1293" i="4"/>
  <c r="A1293" i="4"/>
  <c r="D1292" i="4"/>
  <c r="C1292" i="4"/>
  <c r="B1292" i="4"/>
  <c r="A1292" i="4"/>
  <c r="D1291" i="4"/>
  <c r="C1291" i="4"/>
  <c r="B1291" i="4"/>
  <c r="A1291" i="4"/>
  <c r="D1290" i="4"/>
  <c r="C1290" i="4"/>
  <c r="B1290" i="4"/>
  <c r="A1290" i="4"/>
  <c r="D1289" i="4"/>
  <c r="C1289" i="4"/>
  <c r="B1289" i="4"/>
  <c r="A1289" i="4"/>
  <c r="D1288" i="4"/>
  <c r="C1288" i="4"/>
  <c r="B1288" i="4"/>
  <c r="A1288" i="4"/>
  <c r="D1287" i="4"/>
  <c r="C1287" i="4"/>
  <c r="B1287" i="4"/>
  <c r="A1287" i="4"/>
  <c r="D1286" i="4"/>
  <c r="C1286" i="4"/>
  <c r="B1286" i="4"/>
  <c r="A1286" i="4"/>
  <c r="D1285" i="4"/>
  <c r="C1285" i="4"/>
  <c r="B1285" i="4"/>
  <c r="A1285" i="4"/>
  <c r="D1284" i="4"/>
  <c r="C1284" i="4"/>
  <c r="B1284" i="4"/>
  <c r="A1284" i="4"/>
  <c r="D1283" i="4"/>
  <c r="C1283" i="4"/>
  <c r="B1283" i="4"/>
  <c r="A1283" i="4"/>
  <c r="D1282" i="4"/>
  <c r="C1282" i="4"/>
  <c r="B1282" i="4"/>
  <c r="A1282" i="4"/>
  <c r="D1281" i="4"/>
  <c r="C1281" i="4"/>
  <c r="B1281" i="4"/>
  <c r="A1281" i="4"/>
  <c r="D1280" i="4"/>
  <c r="C1280" i="4"/>
  <c r="B1280" i="4"/>
  <c r="A1280" i="4"/>
  <c r="D1279" i="4"/>
  <c r="C1279" i="4"/>
  <c r="B1279" i="4"/>
  <c r="A1279" i="4"/>
  <c r="D1278" i="4"/>
  <c r="C1278" i="4"/>
  <c r="B1278" i="4"/>
  <c r="A1278" i="4"/>
  <c r="D1277" i="4"/>
  <c r="C1277" i="4"/>
  <c r="B1277" i="4"/>
  <c r="A1277" i="4"/>
  <c r="D1276" i="4"/>
  <c r="C1276" i="4"/>
  <c r="B1276" i="4"/>
  <c r="A1276" i="4"/>
  <c r="D1275" i="4"/>
  <c r="C1275" i="4"/>
  <c r="B1275" i="4"/>
  <c r="A1275" i="4"/>
  <c r="D1274" i="4"/>
  <c r="C1274" i="4"/>
  <c r="B1274" i="4"/>
  <c r="A1274" i="4"/>
  <c r="D1273" i="4"/>
  <c r="C1273" i="4"/>
  <c r="B1273" i="4"/>
  <c r="A1273" i="4"/>
  <c r="D1272" i="4"/>
  <c r="C1272" i="4"/>
  <c r="B1272" i="4"/>
  <c r="A1272" i="4"/>
  <c r="D1271" i="4"/>
  <c r="C1271" i="4"/>
  <c r="B1271" i="4"/>
  <c r="A1271" i="4"/>
  <c r="D1270" i="4"/>
  <c r="C1270" i="4"/>
  <c r="B1270" i="4"/>
  <c r="A1270" i="4"/>
  <c r="D1269" i="4"/>
  <c r="C1269" i="4"/>
  <c r="B1269" i="4"/>
  <c r="A1269" i="4"/>
  <c r="D1268" i="4"/>
  <c r="C1268" i="4"/>
  <c r="B1268" i="4"/>
  <c r="A1268" i="4"/>
  <c r="D1267" i="4"/>
  <c r="C1267" i="4"/>
  <c r="B1267" i="4"/>
  <c r="A1267" i="4"/>
  <c r="D1266" i="4"/>
  <c r="C1266" i="4"/>
  <c r="B1266" i="4"/>
  <c r="A1266" i="4"/>
  <c r="D1265" i="4"/>
  <c r="C1265" i="4"/>
  <c r="B1265" i="4"/>
  <c r="A1265" i="4"/>
  <c r="D1264" i="4"/>
  <c r="C1264" i="4"/>
  <c r="B1264" i="4"/>
  <c r="A1264" i="4"/>
  <c r="D1263" i="4"/>
  <c r="C1263" i="4"/>
  <c r="B1263" i="4"/>
  <c r="A1263" i="4"/>
  <c r="D1262" i="4"/>
  <c r="C1262" i="4"/>
  <c r="B1262" i="4"/>
  <c r="A1262" i="4"/>
  <c r="D1261" i="4"/>
  <c r="C1261" i="4"/>
  <c r="B1261" i="4"/>
  <c r="A1261" i="4"/>
  <c r="D1260" i="4"/>
  <c r="C1260" i="4"/>
  <c r="B1260" i="4"/>
  <c r="A1260" i="4"/>
  <c r="D1259" i="4"/>
  <c r="C1259" i="4"/>
  <c r="B1259" i="4"/>
  <c r="A1259" i="4"/>
  <c r="D1258" i="4"/>
  <c r="C1258" i="4"/>
  <c r="B1258" i="4"/>
  <c r="A1258" i="4"/>
  <c r="D1257" i="4"/>
  <c r="C1257" i="4"/>
  <c r="B1257" i="4"/>
  <c r="A1257" i="4"/>
  <c r="D1256" i="4"/>
  <c r="C1256" i="4"/>
  <c r="B1256" i="4"/>
  <c r="A1256" i="4"/>
  <c r="D1255" i="4"/>
  <c r="C1255" i="4"/>
  <c r="B1255" i="4"/>
  <c r="A1255" i="4"/>
  <c r="D1254" i="4"/>
  <c r="C1254" i="4"/>
  <c r="B1254" i="4"/>
  <c r="A1254" i="4"/>
  <c r="D1253" i="4"/>
  <c r="C1253" i="4"/>
  <c r="B1253" i="4"/>
  <c r="A1253" i="4"/>
  <c r="D1252" i="4"/>
  <c r="C1252" i="4"/>
  <c r="B1252" i="4"/>
  <c r="A1252" i="4"/>
  <c r="D1251" i="4"/>
  <c r="C1251" i="4"/>
  <c r="B1251" i="4"/>
  <c r="A1251" i="4"/>
  <c r="D1250" i="4"/>
  <c r="C1250" i="4"/>
  <c r="B1250" i="4"/>
  <c r="A1250" i="4"/>
  <c r="D1249" i="4"/>
  <c r="C1249" i="4"/>
  <c r="B1249" i="4"/>
  <c r="A1249" i="4"/>
  <c r="D1248" i="4"/>
  <c r="C1248" i="4"/>
  <c r="B1248" i="4"/>
  <c r="A1248" i="4"/>
  <c r="D1247" i="4"/>
  <c r="C1247" i="4"/>
  <c r="B1247" i="4"/>
  <c r="A1247" i="4"/>
  <c r="D1246" i="4"/>
  <c r="C1246" i="4"/>
  <c r="B1246" i="4"/>
  <c r="A1246" i="4"/>
  <c r="D1245" i="4"/>
  <c r="C1245" i="4"/>
  <c r="B1245" i="4"/>
  <c r="A1245" i="4"/>
  <c r="D1244" i="4"/>
  <c r="C1244" i="4"/>
  <c r="B1244" i="4"/>
  <c r="A1244" i="4"/>
  <c r="D1243" i="4"/>
  <c r="C1243" i="4"/>
  <c r="B1243" i="4"/>
  <c r="A1243" i="4"/>
  <c r="D1242" i="4"/>
  <c r="C1242" i="4"/>
  <c r="B1242" i="4"/>
  <c r="A1242" i="4"/>
  <c r="D1241" i="4"/>
  <c r="C1241" i="4"/>
  <c r="B1241" i="4"/>
  <c r="A1241" i="4"/>
  <c r="D1240" i="4"/>
  <c r="C1240" i="4"/>
  <c r="B1240" i="4"/>
  <c r="A1240" i="4"/>
  <c r="D1239" i="4"/>
  <c r="C1239" i="4"/>
  <c r="B1239" i="4"/>
  <c r="A1239" i="4"/>
  <c r="D1238" i="4"/>
  <c r="C1238" i="4"/>
  <c r="B1238" i="4"/>
  <c r="A1238" i="4"/>
  <c r="D1237" i="4"/>
  <c r="C1237" i="4"/>
  <c r="B1237" i="4"/>
  <c r="A1237" i="4"/>
  <c r="D1236" i="4"/>
  <c r="C1236" i="4"/>
  <c r="B1236" i="4"/>
  <c r="A1236" i="4"/>
  <c r="D1235" i="4"/>
  <c r="C1235" i="4"/>
  <c r="B1235" i="4"/>
  <c r="A1235" i="4"/>
  <c r="D1234" i="4"/>
  <c r="C1234" i="4"/>
  <c r="B1234" i="4"/>
  <c r="A1234" i="4"/>
  <c r="D1233" i="4"/>
  <c r="C1233" i="4"/>
  <c r="B1233" i="4"/>
  <c r="A1233" i="4"/>
  <c r="D1232" i="4"/>
  <c r="C1232" i="4"/>
  <c r="B1232" i="4"/>
  <c r="A1232" i="4"/>
  <c r="D1231" i="4"/>
  <c r="C1231" i="4"/>
  <c r="B1231" i="4"/>
  <c r="A1231" i="4"/>
  <c r="D1230" i="4"/>
  <c r="C1230" i="4"/>
  <c r="B1230" i="4"/>
  <c r="A1230" i="4"/>
  <c r="D1229" i="4"/>
  <c r="C1229" i="4"/>
  <c r="B1229" i="4"/>
  <c r="A1229" i="4"/>
  <c r="D1228" i="4"/>
  <c r="C1228" i="4"/>
  <c r="B1228" i="4"/>
  <c r="A1228" i="4"/>
  <c r="D1227" i="4"/>
  <c r="C1227" i="4"/>
  <c r="B1227" i="4"/>
  <c r="A1227" i="4"/>
  <c r="D1226" i="4"/>
  <c r="C1226" i="4"/>
  <c r="B1226" i="4"/>
  <c r="A1226" i="4"/>
  <c r="D1225" i="4"/>
  <c r="C1225" i="4"/>
  <c r="B1225" i="4"/>
  <c r="A1225" i="4"/>
  <c r="D1224" i="4"/>
  <c r="C1224" i="4"/>
  <c r="B1224" i="4"/>
  <c r="A1224" i="4"/>
  <c r="D1223" i="4"/>
  <c r="C1223" i="4"/>
  <c r="B1223" i="4"/>
  <c r="A1223" i="4"/>
  <c r="D1222" i="4"/>
  <c r="C1222" i="4"/>
  <c r="B1222" i="4"/>
  <c r="A1222" i="4"/>
  <c r="D1221" i="4"/>
  <c r="C1221" i="4"/>
  <c r="B1221" i="4"/>
  <c r="A1221" i="4"/>
  <c r="D1220" i="4"/>
  <c r="C1220" i="4"/>
  <c r="B1220" i="4"/>
  <c r="A1220" i="4"/>
  <c r="D1219" i="4"/>
  <c r="C1219" i="4"/>
  <c r="B1219" i="4"/>
  <c r="A1219" i="4"/>
  <c r="D1218" i="4"/>
  <c r="C1218" i="4"/>
  <c r="B1218" i="4"/>
  <c r="A1218" i="4"/>
  <c r="D1217" i="4"/>
  <c r="C1217" i="4"/>
  <c r="B1217" i="4"/>
  <c r="A1217" i="4"/>
  <c r="D1216" i="4"/>
  <c r="C1216" i="4"/>
  <c r="B1216" i="4"/>
  <c r="A1216" i="4"/>
  <c r="D1215" i="4"/>
  <c r="C1215" i="4"/>
  <c r="B1215" i="4"/>
  <c r="A1215" i="4"/>
  <c r="D1214" i="4"/>
  <c r="C1214" i="4"/>
  <c r="B1214" i="4"/>
  <c r="A1214" i="4"/>
  <c r="D1213" i="4"/>
  <c r="C1213" i="4"/>
  <c r="B1213" i="4"/>
  <c r="A1213" i="4"/>
  <c r="D1212" i="4"/>
  <c r="C1212" i="4"/>
  <c r="B1212" i="4"/>
  <c r="A1212" i="4"/>
  <c r="D1211" i="4"/>
  <c r="C1211" i="4"/>
  <c r="B1211" i="4"/>
  <c r="A1211" i="4"/>
  <c r="D1210" i="4"/>
  <c r="C1210" i="4"/>
  <c r="B1210" i="4"/>
  <c r="A1210" i="4"/>
  <c r="D1209" i="4"/>
  <c r="C1209" i="4"/>
  <c r="B1209" i="4"/>
  <c r="A1209" i="4"/>
  <c r="D1208" i="4"/>
  <c r="C1208" i="4"/>
  <c r="B1208" i="4"/>
  <c r="A1208" i="4"/>
  <c r="C80" i="17" l="1"/>
  <c r="C80" i="15"/>
  <c r="C81" i="15"/>
  <c r="C81" i="17"/>
  <c r="C92" i="17"/>
  <c r="C92" i="15"/>
  <c r="C138" i="17" l="1"/>
  <c r="C138" i="15"/>
  <c r="C424" i="15"/>
  <c r="C424" i="17"/>
  <c r="C322" i="17"/>
  <c r="C322" i="15"/>
  <c r="C294" i="17"/>
  <c r="C294" i="15"/>
  <c r="C197" i="15"/>
  <c r="C197" i="17"/>
  <c r="C44" i="15"/>
  <c r="C44" i="17"/>
  <c r="C189" i="15"/>
  <c r="C189" i="17"/>
  <c r="C444" i="15"/>
  <c r="C444" i="17"/>
  <c r="C342" i="15"/>
  <c r="C342" i="17"/>
  <c r="C16" i="15"/>
  <c r="C16" i="17"/>
  <c r="C169" i="15"/>
  <c r="C169" i="17"/>
  <c r="C180" i="17" l="1"/>
  <c r="C180" i="15"/>
  <c r="C384" i="15"/>
  <c r="C384" i="17"/>
  <c r="C50" i="17"/>
  <c r="C50" i="15"/>
  <c r="C434" i="17"/>
  <c r="C434" i="15"/>
  <c r="C154" i="15"/>
  <c r="C154" i="17"/>
  <c r="C283" i="15"/>
  <c r="C283" i="17"/>
  <c r="C4" i="17"/>
  <c r="C4" i="15"/>
  <c r="C28" i="15"/>
  <c r="C28" i="17"/>
  <c r="C48" i="17"/>
  <c r="C48" i="15"/>
  <c r="C368" i="15"/>
  <c r="C368" i="17"/>
  <c r="C95" i="17"/>
  <c r="C95" i="15"/>
  <c r="C10" i="17"/>
  <c r="C10" i="15"/>
  <c r="C285" i="15"/>
  <c r="C285" i="17"/>
  <c r="C387" i="17"/>
  <c r="C387" i="15"/>
  <c r="C53" i="17"/>
  <c r="C53" i="15"/>
  <c r="C129" i="15"/>
  <c r="C129" i="17"/>
  <c r="C435" i="17"/>
  <c r="C435" i="15"/>
  <c r="C74" i="15"/>
  <c r="C74" i="17"/>
  <c r="C51" i="15"/>
  <c r="C51" i="17"/>
  <c r="C143" i="15"/>
  <c r="C143" i="17"/>
  <c r="C146" i="15"/>
  <c r="C146" i="17"/>
  <c r="C459" i="15"/>
  <c r="C459" i="17"/>
  <c r="C414" i="15"/>
  <c r="C414" i="17"/>
  <c r="C163" i="15"/>
  <c r="C163" i="17"/>
  <c r="C295" i="17"/>
  <c r="C295" i="15"/>
  <c r="C460" i="17"/>
  <c r="C460" i="15"/>
  <c r="C86" i="17"/>
  <c r="C86" i="15"/>
  <c r="C58" i="15"/>
  <c r="C58" i="17"/>
  <c r="C401" i="15"/>
  <c r="C401" i="17"/>
  <c r="C70" i="15"/>
  <c r="C70" i="17"/>
  <c r="C234" i="15"/>
  <c r="C234" i="17"/>
  <c r="C223" i="15"/>
  <c r="C223" i="17"/>
  <c r="C90" i="17"/>
  <c r="C90" i="15"/>
  <c r="C373" i="17"/>
  <c r="C373" i="15"/>
  <c r="C256" i="17"/>
  <c r="C256" i="15"/>
  <c r="C308" i="17"/>
  <c r="C308" i="15"/>
  <c r="C108" i="15"/>
  <c r="C108" i="17"/>
  <c r="C67" i="17"/>
  <c r="C67" i="15"/>
  <c r="C34" i="17"/>
  <c r="C34" i="15"/>
  <c r="C335" i="15"/>
  <c r="C335" i="17"/>
  <c r="C442" i="15"/>
  <c r="C442" i="17"/>
  <c r="C290" i="17"/>
  <c r="C290" i="15"/>
  <c r="C87" i="15"/>
  <c r="C87" i="17"/>
  <c r="C410" i="17"/>
  <c r="C410" i="15"/>
  <c r="C194" i="15"/>
  <c r="C194" i="17"/>
  <c r="C248" i="17"/>
  <c r="C248" i="15"/>
  <c r="C253" i="15"/>
  <c r="C253" i="17"/>
  <c r="C298" i="17"/>
  <c r="C298" i="15"/>
  <c r="C358" i="17"/>
  <c r="C358" i="15"/>
  <c r="C112" i="17"/>
  <c r="C112" i="15"/>
  <c r="C328" i="17"/>
  <c r="C328" i="15"/>
  <c r="C220" i="15"/>
  <c r="C220" i="17"/>
  <c r="C172" i="17"/>
  <c r="C172" i="15"/>
  <c r="C336" i="17"/>
  <c r="C336" i="15"/>
  <c r="C431" i="17"/>
  <c r="C431" i="15"/>
  <c r="C251" i="15"/>
  <c r="C251" i="17"/>
  <c r="C30" i="17"/>
  <c r="C30" i="15"/>
  <c r="C240" i="17"/>
  <c r="C240" i="15"/>
  <c r="C60" i="17"/>
  <c r="C60" i="15"/>
  <c r="C313" i="15"/>
  <c r="C313" i="17"/>
  <c r="C271" i="15"/>
  <c r="C271" i="17"/>
  <c r="C304" i="15"/>
  <c r="C304" i="17"/>
  <c r="C393" i="15"/>
  <c r="C393" i="17"/>
  <c r="C132" i="15"/>
  <c r="C132" i="17"/>
  <c r="C385" i="17"/>
  <c r="C385" i="15"/>
  <c r="C350" i="17"/>
  <c r="C350" i="15"/>
  <c r="C183" i="15"/>
  <c r="C183" i="17"/>
  <c r="C2" i="17"/>
  <c r="C2" i="15"/>
  <c r="C291" i="15"/>
  <c r="C291" i="17"/>
  <c r="C257" i="15"/>
  <c r="C257" i="17"/>
  <c r="C124" i="17"/>
  <c r="C124" i="15"/>
  <c r="C317" i="17"/>
  <c r="C317" i="15"/>
  <c r="C79" i="17"/>
  <c r="C79" i="15"/>
  <c r="C278" i="15"/>
  <c r="C278" i="17"/>
  <c r="C205" i="17"/>
  <c r="C205" i="15"/>
  <c r="C98" i="17"/>
  <c r="C98" i="15"/>
  <c r="C452" i="17"/>
  <c r="C452" i="15"/>
  <c r="C141" i="17"/>
  <c r="C141" i="15"/>
  <c r="C430" i="17"/>
  <c r="C430" i="15"/>
  <c r="C325" i="15"/>
  <c r="C325" i="17"/>
  <c r="C449" i="17"/>
  <c r="C449" i="15"/>
  <c r="C427" i="15"/>
  <c r="C427" i="17"/>
  <c r="C333" i="17"/>
  <c r="C333" i="15"/>
  <c r="C76" i="15"/>
  <c r="C76" i="17"/>
  <c r="C36" i="17"/>
  <c r="C36" i="15"/>
  <c r="C103" i="15"/>
  <c r="C103" i="17"/>
  <c r="C274" i="15"/>
  <c r="C274" i="17"/>
  <c r="C161" i="15"/>
  <c r="C161" i="17"/>
  <c r="C396" i="17"/>
  <c r="C396" i="15"/>
  <c r="C135" i="15"/>
  <c r="C135" i="17"/>
  <c r="C118" i="17"/>
  <c r="C118" i="15"/>
  <c r="C299" i="15"/>
  <c r="C299" i="17"/>
  <c r="C347" i="17"/>
  <c r="C347" i="15"/>
  <c r="C288" i="15"/>
  <c r="C288" i="17"/>
  <c r="C438" i="15"/>
  <c r="C438" i="17"/>
  <c r="C409" i="17"/>
  <c r="C409" i="15"/>
  <c r="C27" i="17"/>
  <c r="C27" i="15"/>
  <c r="C269" i="17"/>
  <c r="C269" i="15"/>
  <c r="C206" i="15"/>
  <c r="C206" i="17"/>
  <c r="C416" i="17"/>
  <c r="C416" i="15"/>
  <c r="C199" i="15" l="1"/>
  <c r="C199" i="17"/>
  <c r="C181" i="15"/>
  <c r="C181" i="17"/>
  <c r="C261" i="17"/>
  <c r="C261" i="15"/>
  <c r="C212" i="15"/>
  <c r="C212" i="17"/>
  <c r="C207" i="15"/>
  <c r="C207" i="17"/>
  <c r="C312" i="17"/>
  <c r="C312" i="15"/>
  <c r="C454" i="15"/>
  <c r="C454" i="17"/>
  <c r="C302" i="15"/>
  <c r="C302" i="17"/>
  <c r="C363" i="17"/>
  <c r="C363" i="15"/>
  <c r="C100" i="15"/>
  <c r="C100" i="17"/>
  <c r="C150" i="15"/>
  <c r="C150" i="17"/>
  <c r="C311" i="15"/>
  <c r="C311" i="17"/>
  <c r="C359" i="15"/>
  <c r="C359" i="17"/>
  <c r="C214" i="15"/>
  <c r="C214" i="17"/>
  <c r="C451" i="15"/>
  <c r="C451" i="17"/>
  <c r="C316" i="15"/>
  <c r="C316" i="17"/>
  <c r="C215" i="17"/>
  <c r="C215" i="15"/>
  <c r="C398" i="17"/>
  <c r="C398" i="15"/>
  <c r="C415" i="17"/>
  <c r="C415" i="15"/>
  <c r="C160" i="17"/>
  <c r="C160" i="15"/>
  <c r="C239" i="17"/>
  <c r="C239" i="15"/>
  <c r="C281" i="17"/>
  <c r="C281" i="15"/>
  <c r="C22" i="15"/>
  <c r="C22" i="17"/>
  <c r="C400" i="15"/>
  <c r="C400" i="17"/>
  <c r="C403" i="15"/>
  <c r="C403" i="17"/>
  <c r="C296" i="15"/>
  <c r="C296" i="17"/>
  <c r="C211" i="17"/>
  <c r="C211" i="15"/>
  <c r="C49" i="15"/>
  <c r="C49" i="17"/>
  <c r="C266" i="15"/>
  <c r="C266" i="17"/>
  <c r="C54" i="15"/>
  <c r="C54" i="17"/>
  <c r="C260" i="17"/>
  <c r="C260" i="15"/>
  <c r="C418" i="17"/>
  <c r="C418" i="15"/>
  <c r="C405" i="15"/>
  <c r="C405" i="17"/>
  <c r="C210" i="15"/>
  <c r="C210" i="17"/>
  <c r="D285" i="15"/>
  <c r="D285" i="17"/>
  <c r="E285" i="17" s="1"/>
  <c r="C397" i="15"/>
  <c r="C397" i="17"/>
  <c r="C125" i="15"/>
  <c r="C125" i="17"/>
  <c r="C365" i="15"/>
  <c r="C365" i="17"/>
  <c r="C149" i="17"/>
  <c r="C149" i="15"/>
  <c r="C47" i="15"/>
  <c r="C47" i="17"/>
  <c r="C196" i="17"/>
  <c r="C196" i="15"/>
  <c r="C306" i="15"/>
  <c r="C306" i="17"/>
  <c r="C153" i="17"/>
  <c r="C153" i="15"/>
  <c r="C102" i="17"/>
  <c r="C102" i="15"/>
  <c r="C162" i="17"/>
  <c r="C162" i="15"/>
  <c r="C436" i="15"/>
  <c r="C436" i="17"/>
  <c r="C371" i="17"/>
  <c r="C371" i="15"/>
  <c r="C411" i="17"/>
  <c r="C411" i="15"/>
  <c r="C164" i="17"/>
  <c r="C164" i="15"/>
  <c r="C137" i="15"/>
  <c r="C137" i="17"/>
  <c r="C57" i="17"/>
  <c r="C57" i="15"/>
  <c r="C110" i="15"/>
  <c r="C110" i="17"/>
  <c r="C282" i="15"/>
  <c r="C282" i="17"/>
  <c r="C232" i="15"/>
  <c r="C232" i="17"/>
  <c r="C8" i="15"/>
  <c r="C8" i="17"/>
  <c r="C148" i="15"/>
  <c r="C148" i="17"/>
  <c r="C309" i="17"/>
  <c r="C309" i="15"/>
  <c r="C116" i="17"/>
  <c r="C116" i="15"/>
  <c r="C386" i="15"/>
  <c r="C386" i="17"/>
  <c r="C94" i="17"/>
  <c r="C94" i="15"/>
  <c r="C78" i="15"/>
  <c r="C78" i="17"/>
  <c r="C419" i="17"/>
  <c r="C419" i="15"/>
  <c r="C131" i="15"/>
  <c r="C131" i="17"/>
  <c r="C422" i="17"/>
  <c r="C422" i="15"/>
  <c r="C381" i="15"/>
  <c r="C381" i="17"/>
  <c r="C366" i="17"/>
  <c r="C366" i="15"/>
  <c r="C263" i="17"/>
  <c r="C263" i="15"/>
  <c r="C247" i="17"/>
  <c r="C247" i="15"/>
  <c r="C289" i="15"/>
  <c r="C289" i="17"/>
  <c r="C113" i="17"/>
  <c r="C113" i="15"/>
  <c r="C175" i="15"/>
  <c r="C175" i="17"/>
  <c r="C362" i="17"/>
  <c r="C362" i="15"/>
  <c r="C33" i="17"/>
  <c r="C33" i="15"/>
  <c r="C314" i="17"/>
  <c r="C314" i="15"/>
  <c r="C364" i="17"/>
  <c r="C364" i="15"/>
  <c r="C204" i="17"/>
  <c r="C204" i="15"/>
  <c r="C262" i="17"/>
  <c r="C262" i="15"/>
  <c r="C329" i="17"/>
  <c r="C329" i="15"/>
  <c r="C265" i="17"/>
  <c r="C265" i="15"/>
  <c r="C188" i="17"/>
  <c r="C188" i="15"/>
  <c r="C179" i="15"/>
  <c r="C179" i="17"/>
  <c r="C136" i="17"/>
  <c r="C136" i="15"/>
  <c r="C456" i="17"/>
  <c r="C456" i="15"/>
  <c r="C355" i="15"/>
  <c r="C355" i="17"/>
  <c r="C109" i="17"/>
  <c r="C109" i="15"/>
  <c r="C226" i="17"/>
  <c r="C226" i="15"/>
  <c r="C406" i="17"/>
  <c r="C406" i="15"/>
  <c r="C35" i="15"/>
  <c r="C35" i="17"/>
  <c r="C202" i="17"/>
  <c r="C202" i="15"/>
  <c r="C334" i="17"/>
  <c r="C334" i="15"/>
  <c r="C107" i="15"/>
  <c r="C107" i="17"/>
  <c r="C330" i="15"/>
  <c r="C330" i="17"/>
  <c r="C441" i="15"/>
  <c r="C441" i="17"/>
  <c r="C391" i="15"/>
  <c r="C391" i="17"/>
  <c r="C156" i="15"/>
  <c r="C156" i="17"/>
  <c r="C19" i="17"/>
  <c r="C19" i="15"/>
  <c r="C376" i="17"/>
  <c r="C376" i="15"/>
  <c r="C339" i="15"/>
  <c r="C339" i="17"/>
  <c r="C417" i="15"/>
  <c r="C417" i="17"/>
  <c r="C379" i="15"/>
  <c r="C379" i="17"/>
  <c r="C6" i="15"/>
  <c r="C6" i="17"/>
  <c r="C128" i="15"/>
  <c r="C128" i="17"/>
  <c r="C264" i="15"/>
  <c r="C264" i="17"/>
  <c r="C155" i="17"/>
  <c r="C155" i="15"/>
  <c r="C457" i="15"/>
  <c r="C457" i="17"/>
  <c r="C213" i="15"/>
  <c r="C213" i="17"/>
  <c r="C104" i="17"/>
  <c r="C104" i="15"/>
  <c r="C357" i="15"/>
  <c r="C357" i="17"/>
  <c r="C360" i="17"/>
  <c r="C360" i="15"/>
  <c r="C361" i="15"/>
  <c r="C361" i="17"/>
  <c r="C307" i="15"/>
  <c r="C307" i="17"/>
  <c r="C23" i="17"/>
  <c r="C23" i="15"/>
  <c r="C43" i="15"/>
  <c r="C43" i="17"/>
  <c r="C412" i="17"/>
  <c r="C412" i="15"/>
  <c r="C151" i="17"/>
  <c r="C151" i="15"/>
  <c r="C105" i="17"/>
  <c r="C105" i="15"/>
  <c r="C258" i="17"/>
  <c r="C258" i="15"/>
  <c r="C367" i="17"/>
  <c r="C367" i="15"/>
  <c r="C408" i="17"/>
  <c r="C408" i="15"/>
  <c r="C227" i="15"/>
  <c r="C227" i="17"/>
  <c r="C341" i="15"/>
  <c r="C341" i="17"/>
  <c r="C159" i="15"/>
  <c r="C159" i="17"/>
  <c r="C255" i="17"/>
  <c r="C255" i="15"/>
  <c r="C77" i="15"/>
  <c r="C77" i="17"/>
  <c r="C284" i="15"/>
  <c r="C284" i="17"/>
  <c r="C443" i="15"/>
  <c r="C443" i="17"/>
  <c r="C245" i="15"/>
  <c r="C245" i="17"/>
  <c r="C383" i="17"/>
  <c r="C383" i="15"/>
  <c r="C52" i="17"/>
  <c r="C52" i="15"/>
  <c r="C62" i="17"/>
  <c r="C62" i="15"/>
  <c r="C40" i="17"/>
  <c r="C40" i="15"/>
  <c r="C11" i="17"/>
  <c r="C11" i="15"/>
  <c r="C392" i="17"/>
  <c r="C392" i="15"/>
  <c r="C277" i="15"/>
  <c r="C277" i="17"/>
  <c r="C231" i="15"/>
  <c r="C231" i="17"/>
  <c r="C126" i="15"/>
  <c r="C126" i="17"/>
  <c r="C352" i="15"/>
  <c r="C352" i="17"/>
  <c r="C83" i="17"/>
  <c r="C83" i="15"/>
  <c r="C192" i="15"/>
  <c r="C192" i="17"/>
  <c r="C55" i="15"/>
  <c r="C55" i="17"/>
  <c r="C59" i="15"/>
  <c r="C59" i="17"/>
  <c r="C130" i="15"/>
  <c r="C130" i="17"/>
  <c r="C186" i="15"/>
  <c r="C186" i="17"/>
  <c r="C3" i="17"/>
  <c r="C3" i="15"/>
  <c r="C106" i="17"/>
  <c r="C106" i="15"/>
  <c r="C345" i="15"/>
  <c r="C345" i="17"/>
  <c r="C372" i="15"/>
  <c r="C372" i="17"/>
  <c r="C142" i="15"/>
  <c r="C142" i="17"/>
  <c r="C61" i="17"/>
  <c r="C61" i="15"/>
  <c r="C346" i="15"/>
  <c r="C346" i="17"/>
  <c r="C176" i="15"/>
  <c r="C176" i="17"/>
  <c r="C41" i="15"/>
  <c r="C41" i="17"/>
  <c r="C73" i="17"/>
  <c r="C73" i="15"/>
  <c r="C447" i="17"/>
  <c r="C447" i="15"/>
  <c r="C111" i="17"/>
  <c r="C111" i="15"/>
  <c r="C145" i="17"/>
  <c r="C145" i="15"/>
  <c r="C39" i="17"/>
  <c r="C39" i="15"/>
  <c r="C243" i="15"/>
  <c r="C243" i="17"/>
  <c r="C349" i="15"/>
  <c r="C349" i="17"/>
  <c r="C121" i="15"/>
  <c r="C121" i="17"/>
  <c r="C380" i="15"/>
  <c r="C380" i="17"/>
  <c r="C315" i="15"/>
  <c r="C315" i="17"/>
  <c r="C9" i="17"/>
  <c r="C9" i="15"/>
  <c r="C219" i="15"/>
  <c r="C219" i="17"/>
  <c r="C429" i="17"/>
  <c r="C429" i="15"/>
  <c r="C426" i="15"/>
  <c r="C426" i="17"/>
  <c r="D459" i="15" l="1"/>
  <c r="D459" i="17"/>
  <c r="E459" i="17" s="1"/>
  <c r="D51" i="15"/>
  <c r="D51" i="17"/>
  <c r="E51" i="17" s="1"/>
  <c r="D357" i="15"/>
  <c r="D357" i="17"/>
  <c r="E357" i="17" s="1"/>
  <c r="D316" i="17"/>
  <c r="E316" i="17" s="1"/>
  <c r="D316" i="15"/>
  <c r="D79" i="15"/>
  <c r="D79" i="17"/>
  <c r="E79" i="17" s="1"/>
  <c r="D408" i="17"/>
  <c r="E408" i="17" s="1"/>
  <c r="D408" i="15"/>
  <c r="D367" i="15"/>
  <c r="D367" i="17"/>
  <c r="E367" i="17" s="1"/>
  <c r="D255" i="15"/>
  <c r="D255" i="17"/>
  <c r="E255" i="17" s="1"/>
  <c r="D230" i="15"/>
  <c r="D230" i="17"/>
  <c r="E230" i="17" s="1"/>
  <c r="D257" i="15"/>
  <c r="D257" i="17"/>
  <c r="E257" i="17" s="1"/>
  <c r="D438" i="15"/>
  <c r="D438" i="17"/>
  <c r="E438" i="17" s="1"/>
  <c r="D341" i="15"/>
  <c r="D341" i="17"/>
  <c r="E341" i="17" s="1"/>
  <c r="D444" i="15"/>
  <c r="D444" i="17"/>
  <c r="E444" i="17" s="1"/>
  <c r="D266" i="17"/>
  <c r="E266" i="17" s="1"/>
  <c r="D266" i="15"/>
  <c r="D265" i="17"/>
  <c r="E265" i="17" s="1"/>
  <c r="D265" i="15"/>
  <c r="D299" i="17"/>
  <c r="E299" i="17" s="1"/>
  <c r="D299" i="15"/>
  <c r="D306" i="17"/>
  <c r="E306" i="17" s="1"/>
  <c r="D306" i="15"/>
  <c r="D16" i="17"/>
  <c r="E16" i="17" s="1"/>
  <c r="D16" i="15"/>
  <c r="D155" i="17"/>
  <c r="E155" i="17" s="1"/>
  <c r="D155" i="15"/>
  <c r="D342" i="15"/>
  <c r="D342" i="17"/>
  <c r="E342" i="17" s="1"/>
  <c r="D78" i="15"/>
  <c r="D78" i="17"/>
  <c r="E78" i="17" s="1"/>
  <c r="D232" i="15"/>
  <c r="D232" i="17"/>
  <c r="E232" i="17" s="1"/>
  <c r="D206" i="17"/>
  <c r="E206" i="17" s="1"/>
  <c r="D206" i="15"/>
  <c r="D189" i="15"/>
  <c r="D189" i="17"/>
  <c r="E189" i="17" s="1"/>
  <c r="D61" i="15"/>
  <c r="D61" i="17"/>
  <c r="E61" i="17" s="1"/>
  <c r="D410" i="17"/>
  <c r="E410" i="17" s="1"/>
  <c r="D410" i="15"/>
  <c r="D188" i="17"/>
  <c r="E188" i="17" s="1"/>
  <c r="D188" i="15"/>
  <c r="D137" i="17"/>
  <c r="E137" i="17" s="1"/>
  <c r="D137" i="15"/>
  <c r="D271" i="17"/>
  <c r="E271" i="17" s="1"/>
  <c r="D271" i="15"/>
  <c r="D334" i="15"/>
  <c r="D334" i="17"/>
  <c r="E334" i="17" s="1"/>
  <c r="D204" i="17"/>
  <c r="E204" i="17" s="1"/>
  <c r="D204" i="15"/>
  <c r="D28" i="15"/>
  <c r="D28" i="17"/>
  <c r="E28" i="17" s="1"/>
  <c r="D146" i="17"/>
  <c r="E146" i="17" s="1"/>
  <c r="D146" i="15"/>
  <c r="D363" i="15"/>
  <c r="D363" i="17"/>
  <c r="E363" i="17" s="1"/>
  <c r="D94" i="15"/>
  <c r="D94" i="17"/>
  <c r="E94" i="17" s="1"/>
  <c r="D104" i="15"/>
  <c r="D104" i="17"/>
  <c r="E104" i="17" s="1"/>
  <c r="D215" i="15"/>
  <c r="D215" i="17"/>
  <c r="E215" i="17" s="1"/>
  <c r="D349" i="15"/>
  <c r="D349" i="17"/>
  <c r="E349" i="17" s="1"/>
  <c r="D418" i="15"/>
  <c r="D418" i="17"/>
  <c r="E418" i="17" s="1"/>
  <c r="D67" i="17"/>
  <c r="E67" i="17" s="1"/>
  <c r="D67" i="15"/>
  <c r="D164" i="15"/>
  <c r="D164" i="17"/>
  <c r="E164" i="17" s="1"/>
  <c r="D176" i="15"/>
  <c r="D176" i="17"/>
  <c r="E176" i="17" s="1"/>
  <c r="D181" i="17"/>
  <c r="E181" i="17" s="1"/>
  <c r="D181" i="15"/>
  <c r="D248" i="15"/>
  <c r="D248" i="17"/>
  <c r="E248" i="17" s="1"/>
  <c r="D59" i="17"/>
  <c r="E59" i="17" s="1"/>
  <c r="D59" i="15"/>
  <c r="D424" i="15"/>
  <c r="D424" i="17"/>
  <c r="E424" i="17" s="1"/>
  <c r="D62" i="17"/>
  <c r="E62" i="17" s="1"/>
  <c r="D62" i="15"/>
  <c r="D239" i="15"/>
  <c r="D239" i="17"/>
  <c r="E239" i="17" s="1"/>
  <c r="D210" i="15"/>
  <c r="D210" i="17"/>
  <c r="E210" i="17" s="1"/>
  <c r="D336" i="17"/>
  <c r="E336" i="17" s="1"/>
  <c r="D336" i="15"/>
  <c r="D452" i="17"/>
  <c r="E452" i="17" s="1"/>
  <c r="D452" i="15"/>
  <c r="D138" i="15"/>
  <c r="D138" i="17"/>
  <c r="E138" i="17" s="1"/>
  <c r="D125" i="17"/>
  <c r="E125" i="17" s="1"/>
  <c r="D125" i="15"/>
  <c r="D261" i="17"/>
  <c r="E261" i="17" s="1"/>
  <c r="D261" i="15"/>
  <c r="D102" i="15"/>
  <c r="D102" i="17"/>
  <c r="E102" i="17" s="1"/>
  <c r="D419" i="15"/>
  <c r="D419" i="17"/>
  <c r="E419" i="17" s="1"/>
  <c r="D436" i="15"/>
  <c r="D436" i="17"/>
  <c r="E436" i="17" s="1"/>
  <c r="C42" i="17"/>
  <c r="C42" i="15"/>
  <c r="C64" i="17"/>
  <c r="C64" i="15"/>
  <c r="C75" i="17"/>
  <c r="C75" i="15"/>
  <c r="C203" i="15"/>
  <c r="C203" i="17"/>
  <c r="C152" i="17"/>
  <c r="C152" i="15"/>
  <c r="C254" i="17"/>
  <c r="C254" i="15"/>
  <c r="C252" i="15"/>
  <c r="C252" i="17"/>
  <c r="C7" i="15"/>
  <c r="C7" i="17"/>
  <c r="C229" i="17"/>
  <c r="C229" i="15"/>
  <c r="C29" i="15"/>
  <c r="C29" i="17"/>
  <c r="C63" i="17"/>
  <c r="C63" i="15"/>
  <c r="C114" i="17"/>
  <c r="C114" i="15"/>
  <c r="C267" i="17"/>
  <c r="C267" i="15"/>
  <c r="C450" i="15"/>
  <c r="C450" i="17"/>
  <c r="C93" i="15"/>
  <c r="C93" i="17"/>
  <c r="C32" i="17"/>
  <c r="C32" i="15"/>
  <c r="C134" i="17"/>
  <c r="C134" i="15"/>
  <c r="C14" i="15"/>
  <c r="C14" i="17"/>
  <c r="C356" i="17"/>
  <c r="C356" i="15"/>
  <c r="C301" i="15"/>
  <c r="C301" i="17"/>
  <c r="C279" i="15"/>
  <c r="C279" i="17"/>
  <c r="C458" i="15"/>
  <c r="C458" i="17"/>
  <c r="C238" i="17"/>
  <c r="C238" i="15"/>
  <c r="C310" i="17"/>
  <c r="C310" i="15"/>
  <c r="C88" i="15"/>
  <c r="C88" i="17"/>
  <c r="C182" i="17"/>
  <c r="C182" i="15"/>
  <c r="C237" i="17"/>
  <c r="C237" i="15"/>
  <c r="C332" i="15"/>
  <c r="C332" i="17"/>
  <c r="C84" i="15"/>
  <c r="C84" i="17"/>
  <c r="C85" i="15"/>
  <c r="C85" i="17"/>
  <c r="C425" i="15"/>
  <c r="C425" i="17"/>
  <c r="C120" i="15"/>
  <c r="C120" i="17"/>
  <c r="C216" i="17"/>
  <c r="C216" i="15"/>
  <c r="C174" i="15"/>
  <c r="C174" i="17"/>
  <c r="C171" i="15"/>
  <c r="C171" i="17"/>
  <c r="C276" i="17"/>
  <c r="C276" i="15"/>
  <c r="C374" i="17"/>
  <c r="C374" i="15"/>
  <c r="C167" i="15"/>
  <c r="C167" i="17"/>
  <c r="C97" i="17"/>
  <c r="C97" i="15"/>
  <c r="C193" i="15"/>
  <c r="C193" i="17"/>
  <c r="C209" i="15"/>
  <c r="C209" i="17"/>
  <c r="C177" i="17"/>
  <c r="C177" i="15"/>
  <c r="C178" i="17"/>
  <c r="C178" i="15"/>
  <c r="C433" i="15"/>
  <c r="C433" i="17"/>
  <c r="C187" i="15"/>
  <c r="C187" i="17"/>
  <c r="C390" i="15"/>
  <c r="C390" i="17"/>
  <c r="C117" i="17"/>
  <c r="C117" i="15"/>
  <c r="C369" i="17"/>
  <c r="C369" i="15"/>
  <c r="C17" i="15"/>
  <c r="C17" i="17"/>
  <c r="C12" i="15"/>
  <c r="C12" i="17"/>
  <c r="C69" i="15"/>
  <c r="C69" i="17"/>
  <c r="C378" i="15"/>
  <c r="C378" i="17"/>
  <c r="C321" i="17"/>
  <c r="C321" i="15"/>
  <c r="C246" i="15"/>
  <c r="C246" i="17"/>
  <c r="C236" i="15"/>
  <c r="C236" i="17"/>
  <c r="C348" i="15"/>
  <c r="C348" i="17"/>
  <c r="C448" i="17"/>
  <c r="C448" i="15"/>
  <c r="C228" i="17"/>
  <c r="C228" i="15"/>
  <c r="C432" i="15"/>
  <c r="C432" i="17"/>
  <c r="C208" i="15"/>
  <c r="C208" i="17"/>
  <c r="C233" i="17"/>
  <c r="C233" i="15"/>
  <c r="C404" i="17"/>
  <c r="C404" i="15"/>
  <c r="C340" i="17"/>
  <c r="C340" i="15"/>
  <c r="D36" i="15"/>
  <c r="D36" i="17"/>
  <c r="E36" i="17" s="1"/>
  <c r="C72" i="17"/>
  <c r="C72" i="15"/>
  <c r="C375" i="15"/>
  <c r="C375" i="17"/>
  <c r="C221" i="17"/>
  <c r="C221" i="15"/>
  <c r="C68" i="15"/>
  <c r="C68" i="17"/>
  <c r="D44" i="15"/>
  <c r="D44" i="17"/>
  <c r="E44" i="17" s="1"/>
  <c r="D220" i="15"/>
  <c r="D220" i="17"/>
  <c r="E220" i="17" s="1"/>
  <c r="C144" i="17"/>
  <c r="C144" i="15"/>
  <c r="C440" i="15"/>
  <c r="C440" i="17"/>
  <c r="C320" i="17"/>
  <c r="C320" i="15"/>
  <c r="C5" i="17"/>
  <c r="C5" i="15"/>
  <c r="C91" i="15"/>
  <c r="C91" i="17"/>
  <c r="C56" i="15"/>
  <c r="C56" i="17"/>
  <c r="C259" i="17"/>
  <c r="C259" i="15"/>
  <c r="C354" i="15"/>
  <c r="C354" i="17"/>
  <c r="C201" i="15"/>
  <c r="C201" i="17"/>
  <c r="C127" i="17"/>
  <c r="C127" i="15"/>
  <c r="C26" i="15"/>
  <c r="C26" i="17"/>
  <c r="D169" i="17"/>
  <c r="E169" i="17" s="1"/>
  <c r="D169" i="15"/>
  <c r="C99" i="17"/>
  <c r="C99" i="15"/>
  <c r="C25" i="17"/>
  <c r="C25" i="15"/>
  <c r="C272" i="15"/>
  <c r="C272" i="17"/>
  <c r="C123" i="17"/>
  <c r="C123" i="15"/>
  <c r="C119" i="17"/>
  <c r="C119" i="15"/>
  <c r="D197" i="15"/>
  <c r="D197" i="17"/>
  <c r="E197" i="17" s="1"/>
  <c r="D392" i="15"/>
  <c r="D392" i="17"/>
  <c r="E392" i="17" s="1"/>
  <c r="D322" i="15"/>
  <c r="D322" i="17"/>
  <c r="E322" i="17" s="1"/>
  <c r="C185" i="15"/>
  <c r="C185" i="17"/>
  <c r="C338" i="17"/>
  <c r="C338" i="15"/>
  <c r="C250" i="17"/>
  <c r="C250" i="15"/>
  <c r="C305" i="15"/>
  <c r="C305" i="17"/>
  <c r="C24" i="17"/>
  <c r="C24" i="15"/>
  <c r="C407" i="15"/>
  <c r="C407" i="17"/>
  <c r="C331" i="17"/>
  <c r="C331" i="15"/>
  <c r="D95" i="17"/>
  <c r="E95" i="17" s="1"/>
  <c r="D95" i="15"/>
  <c r="C423" i="17"/>
  <c r="C423" i="15"/>
  <c r="C165" i="15"/>
  <c r="C165" i="17"/>
  <c r="C225" i="17"/>
  <c r="C225" i="15"/>
  <c r="C327" i="17"/>
  <c r="C327" i="15"/>
  <c r="C420" i="17"/>
  <c r="C420" i="15"/>
  <c r="C270" i="17"/>
  <c r="C270" i="15"/>
  <c r="C222" i="15"/>
  <c r="C222" i="17"/>
  <c r="D373" i="15"/>
  <c r="D373" i="17"/>
  <c r="E373" i="17" s="1"/>
  <c r="D145" i="15"/>
  <c r="D145" i="17"/>
  <c r="E145" i="17" s="1"/>
  <c r="D282" i="17"/>
  <c r="E282" i="17" s="1"/>
  <c r="D282" i="15"/>
  <c r="C399" i="17"/>
  <c r="C399" i="15"/>
  <c r="C195" i="15"/>
  <c r="C195" i="17"/>
  <c r="C297" i="17"/>
  <c r="C297" i="15"/>
  <c r="C389" i="15"/>
  <c r="C389" i="17"/>
  <c r="C65" i="17"/>
  <c r="C65" i="15"/>
  <c r="C218" i="17"/>
  <c r="C218" i="15"/>
  <c r="C46" i="15"/>
  <c r="C46" i="17"/>
  <c r="C101" i="17"/>
  <c r="C101" i="15"/>
  <c r="C158" i="15"/>
  <c r="C158" i="17"/>
  <c r="C157" i="15"/>
  <c r="C157" i="17"/>
  <c r="C382" i="15"/>
  <c r="C382" i="17"/>
  <c r="C437" i="17"/>
  <c r="C437" i="15"/>
  <c r="C280" i="17"/>
  <c r="C280" i="15"/>
  <c r="C200" i="17"/>
  <c r="C200" i="15"/>
  <c r="C230" i="17"/>
  <c r="C230" i="15"/>
  <c r="C318" i="17"/>
  <c r="C318" i="15"/>
  <c r="C323" i="17"/>
  <c r="C323" i="15"/>
  <c r="C21" i="15"/>
  <c r="C21" i="17"/>
  <c r="C273" i="15"/>
  <c r="C273" i="17"/>
  <c r="D350" i="15"/>
  <c r="D350" i="17"/>
  <c r="E350" i="17" s="1"/>
  <c r="D397" i="17"/>
  <c r="E397" i="17" s="1"/>
  <c r="D397" i="15"/>
  <c r="D118" i="17"/>
  <c r="E118" i="17" s="1"/>
  <c r="D118" i="15"/>
  <c r="C287" i="15"/>
  <c r="C287" i="17"/>
  <c r="C244" i="15"/>
  <c r="C244" i="17"/>
  <c r="C413" i="15"/>
  <c r="C413" i="17"/>
  <c r="C303" i="17"/>
  <c r="C303" i="15"/>
  <c r="C353" i="17"/>
  <c r="C353" i="15"/>
  <c r="C455" i="17"/>
  <c r="C455" i="15"/>
  <c r="C324" i="15"/>
  <c r="C324" i="17"/>
  <c r="C170" i="15"/>
  <c r="C170" i="17"/>
  <c r="C168" i="17"/>
  <c r="C168" i="15"/>
  <c r="C18" i="17"/>
  <c r="C18" i="15"/>
  <c r="C66" i="17"/>
  <c r="C66" i="15"/>
  <c r="C15" i="15"/>
  <c r="C15" i="17"/>
  <c r="D339" i="15" l="1"/>
  <c r="D339" i="17"/>
  <c r="E339" i="17" s="1"/>
  <c r="D441" i="15"/>
  <c r="D441" i="17"/>
  <c r="E441" i="17" s="1"/>
  <c r="D202" i="17"/>
  <c r="E202" i="17" s="1"/>
  <c r="D202" i="15"/>
  <c r="D302" i="15"/>
  <c r="D302" i="17"/>
  <c r="E302" i="17" s="1"/>
  <c r="D259" i="15"/>
  <c r="D259" i="17"/>
  <c r="E259" i="17" s="1"/>
  <c r="D135" i="15"/>
  <c r="D135" i="17"/>
  <c r="E135" i="17" s="1"/>
  <c r="D98" i="15"/>
  <c r="D98" i="17"/>
  <c r="E98" i="17" s="1"/>
  <c r="D315" i="17"/>
  <c r="E315" i="17" s="1"/>
  <c r="D315" i="15"/>
  <c r="D208" i="15"/>
  <c r="D208" i="17"/>
  <c r="E208" i="17" s="1"/>
  <c r="D328" i="15"/>
  <c r="D328" i="17"/>
  <c r="E328" i="17" s="1"/>
  <c r="D251" i="15"/>
  <c r="D251" i="17"/>
  <c r="E251" i="17" s="1"/>
  <c r="D55" i="15"/>
  <c r="D55" i="17"/>
  <c r="E55" i="17" s="1"/>
  <c r="D258" i="15"/>
  <c r="D258" i="17"/>
  <c r="E258" i="17" s="1"/>
  <c r="D111" i="17"/>
  <c r="E111" i="17" s="1"/>
  <c r="D111" i="15"/>
  <c r="D430" i="15"/>
  <c r="D430" i="17"/>
  <c r="E430" i="17" s="1"/>
  <c r="D156" i="17"/>
  <c r="E156" i="17" s="1"/>
  <c r="D156" i="15"/>
  <c r="D60" i="17"/>
  <c r="E60" i="17" s="1"/>
  <c r="D60" i="15"/>
  <c r="D161" i="17"/>
  <c r="E161" i="17" s="1"/>
  <c r="D161" i="15"/>
  <c r="D329" i="15"/>
  <c r="D329" i="17"/>
  <c r="E329" i="17" s="1"/>
  <c r="D49" i="15"/>
  <c r="D49" i="17"/>
  <c r="E49" i="17" s="1"/>
  <c r="D298" i="15"/>
  <c r="D298" i="17"/>
  <c r="E298" i="17" s="1"/>
  <c r="D414" i="17"/>
  <c r="E414" i="17" s="1"/>
  <c r="D414" i="15"/>
  <c r="D154" i="15"/>
  <c r="D154" i="17"/>
  <c r="E154" i="17" s="1"/>
  <c r="D290" i="17"/>
  <c r="E290" i="17" s="1"/>
  <c r="D290" i="15"/>
  <c r="D200" i="15"/>
  <c r="D200" i="17"/>
  <c r="E200" i="17" s="1"/>
  <c r="D124" i="15"/>
  <c r="D124" i="17"/>
  <c r="E124" i="17" s="1"/>
  <c r="D84" i="17"/>
  <c r="E84" i="17" s="1"/>
  <c r="D84" i="15"/>
  <c r="D366" i="17"/>
  <c r="E366" i="17" s="1"/>
  <c r="D366" i="15"/>
  <c r="D226" i="17"/>
  <c r="E226" i="17" s="1"/>
  <c r="D226" i="15"/>
  <c r="D379" i="15"/>
  <c r="D379" i="17"/>
  <c r="E379" i="17" s="1"/>
  <c r="D359" i="17"/>
  <c r="E359" i="17" s="1"/>
  <c r="D359" i="15"/>
  <c r="D213" i="17"/>
  <c r="E213" i="17" s="1"/>
  <c r="D213" i="15"/>
  <c r="D97" i="15"/>
  <c r="D97" i="17"/>
  <c r="E97" i="17" s="1"/>
  <c r="D207" i="15"/>
  <c r="D207" i="17"/>
  <c r="E207" i="17" s="1"/>
  <c r="D46" i="17"/>
  <c r="E46" i="17" s="1"/>
  <c r="D46" i="15"/>
  <c r="D400" i="15"/>
  <c r="D400" i="17"/>
  <c r="E400" i="17" s="1"/>
  <c r="D417" i="17"/>
  <c r="E417" i="17" s="1"/>
  <c r="D417" i="15"/>
  <c r="D157" i="17"/>
  <c r="E157" i="17" s="1"/>
  <c r="D157" i="15"/>
  <c r="D264" i="15"/>
  <c r="D264" i="17"/>
  <c r="E264" i="17" s="1"/>
  <c r="D360" i="17"/>
  <c r="E360" i="17" s="1"/>
  <c r="D360" i="15"/>
  <c r="D205" i="17"/>
  <c r="E205" i="17" s="1"/>
  <c r="D205" i="15"/>
  <c r="D431" i="17"/>
  <c r="E431" i="17" s="1"/>
  <c r="D431" i="15"/>
  <c r="D162" i="15"/>
  <c r="D162" i="17"/>
  <c r="E162" i="17" s="1"/>
  <c r="D73" i="17"/>
  <c r="E73" i="17" s="1"/>
  <c r="D73" i="15"/>
  <c r="D404" i="17"/>
  <c r="E404" i="17" s="1"/>
  <c r="D404" i="15"/>
  <c r="D390" i="15"/>
  <c r="D390" i="17"/>
  <c r="E390" i="17" s="1"/>
  <c r="D22" i="15"/>
  <c r="D22" i="17"/>
  <c r="E22" i="17" s="1"/>
  <c r="D151" i="17"/>
  <c r="E151" i="17" s="1"/>
  <c r="D151" i="15"/>
  <c r="D353" i="15"/>
  <c r="D353" i="17"/>
  <c r="E353" i="17" s="1"/>
  <c r="D237" i="15"/>
  <c r="D237" i="17"/>
  <c r="E237" i="17" s="1"/>
  <c r="D175" i="17"/>
  <c r="E175" i="17" s="1"/>
  <c r="D175" i="15"/>
  <c r="D121" i="17"/>
  <c r="E121" i="17" s="1"/>
  <c r="D121" i="15"/>
  <c r="D451" i="15"/>
  <c r="D451" i="17"/>
  <c r="E451" i="17" s="1"/>
  <c r="D103" i="15"/>
  <c r="D103" i="17"/>
  <c r="E103" i="17" s="1"/>
  <c r="D172" i="15"/>
  <c r="D172" i="17"/>
  <c r="E172" i="17" s="1"/>
  <c r="D253" i="15"/>
  <c r="D253" i="17"/>
  <c r="E253" i="17" s="1"/>
  <c r="D288" i="15"/>
  <c r="D288" i="17"/>
  <c r="E288" i="17" s="1"/>
  <c r="D113" i="15"/>
  <c r="D113" i="17"/>
  <c r="E113" i="17" s="1"/>
  <c r="D295" i="15"/>
  <c r="D295" i="17"/>
  <c r="E295" i="17" s="1"/>
  <c r="D86" i="17"/>
  <c r="E86" i="17" s="1"/>
  <c r="D86" i="15"/>
  <c r="D455" i="15"/>
  <c r="D455" i="17"/>
  <c r="E455" i="17" s="1"/>
  <c r="D4" i="15"/>
  <c r="D4" i="17"/>
  <c r="E4" i="17" s="1"/>
  <c r="D247" i="17"/>
  <c r="E247" i="17" s="1"/>
  <c r="D247" i="15"/>
  <c r="D196" i="17"/>
  <c r="E196" i="17" s="1"/>
  <c r="D196" i="15"/>
  <c r="D8" i="15"/>
  <c r="D8" i="17"/>
  <c r="E8" i="17" s="1"/>
  <c r="D223" i="15"/>
  <c r="D223" i="17"/>
  <c r="E223" i="17" s="1"/>
  <c r="D301" i="17"/>
  <c r="E301" i="17" s="1"/>
  <c r="D301" i="15"/>
  <c r="D250" i="15"/>
  <c r="D250" i="17"/>
  <c r="E250" i="17" s="1"/>
  <c r="D278" i="17"/>
  <c r="E278" i="17" s="1"/>
  <c r="D278" i="15"/>
  <c r="D149" i="15"/>
  <c r="D149" i="17"/>
  <c r="E149" i="17" s="1"/>
  <c r="D41" i="17"/>
  <c r="E41" i="17" s="1"/>
  <c r="D41" i="15"/>
  <c r="D304" i="15"/>
  <c r="D304" i="17"/>
  <c r="E304" i="17" s="1"/>
  <c r="D105" i="17"/>
  <c r="E105" i="17" s="1"/>
  <c r="D105" i="15"/>
  <c r="D368" i="15"/>
  <c r="D368" i="17"/>
  <c r="E368" i="17" s="1"/>
  <c r="D3" i="17"/>
  <c r="E3" i="17" s="1"/>
  <c r="D3" i="15"/>
  <c r="D74" i="17"/>
  <c r="E74" i="17" s="1"/>
  <c r="D74" i="15"/>
  <c r="D11" i="15"/>
  <c r="D11" i="17"/>
  <c r="E11" i="17" s="1"/>
  <c r="D112" i="15"/>
  <c r="D112" i="17"/>
  <c r="E112" i="17" s="1"/>
  <c r="D332" i="15"/>
  <c r="D332" i="17"/>
  <c r="E332" i="17" s="1"/>
  <c r="C173" i="15"/>
  <c r="C173" i="17"/>
  <c r="C166" i="15"/>
  <c r="C166" i="17"/>
  <c r="C446" i="15"/>
  <c r="C446" i="17"/>
  <c r="D10" i="15"/>
  <c r="D10" i="17"/>
  <c r="E10" i="17" s="1"/>
  <c r="D142" i="17"/>
  <c r="E142" i="17" s="1"/>
  <c r="D142" i="15"/>
  <c r="C421" i="17"/>
  <c r="C421" i="15"/>
  <c r="D387" i="17"/>
  <c r="E387" i="17" s="1"/>
  <c r="D387" i="15"/>
  <c r="D132" i="15"/>
  <c r="D132" i="17"/>
  <c r="E132" i="17" s="1"/>
  <c r="D448" i="15"/>
  <c r="D448" i="17"/>
  <c r="E448" i="17" s="1"/>
  <c r="D163" i="15"/>
  <c r="D163" i="17"/>
  <c r="E163" i="17" s="1"/>
  <c r="D244" i="15"/>
  <c r="D244" i="17"/>
  <c r="E244" i="17" s="1"/>
  <c r="C344" i="15"/>
  <c r="C344" i="17"/>
  <c r="D308" i="17"/>
  <c r="E308" i="17" s="1"/>
  <c r="D308" i="15"/>
  <c r="D427" i="17"/>
  <c r="E427" i="17" s="1"/>
  <c r="D427" i="15"/>
  <c r="D325" i="15"/>
  <c r="D325" i="17"/>
  <c r="E325" i="17" s="1"/>
  <c r="D2" i="17"/>
  <c r="E2" i="17" s="1"/>
  <c r="D2" i="15"/>
  <c r="D30" i="17"/>
  <c r="E30" i="17" s="1"/>
  <c r="D30" i="15"/>
  <c r="C13" i="17"/>
  <c r="C13" i="15"/>
  <c r="D193" i="15"/>
  <c r="D193" i="17"/>
  <c r="E193" i="17" s="1"/>
  <c r="D443" i="17"/>
  <c r="E443" i="17" s="1"/>
  <c r="D443" i="15"/>
  <c r="D70" i="15"/>
  <c r="D70" i="17"/>
  <c r="E70" i="17" s="1"/>
  <c r="C428" i="17"/>
  <c r="C428" i="15"/>
  <c r="C191" i="15"/>
  <c r="C191" i="17"/>
  <c r="C395" i="15"/>
  <c r="C395" i="17"/>
  <c r="C293" i="17"/>
  <c r="C293" i="15"/>
  <c r="C37" i="15"/>
  <c r="C37" i="17"/>
  <c r="C445" i="15"/>
  <c r="C445" i="17"/>
  <c r="D385" i="15"/>
  <c r="D385" i="17"/>
  <c r="E385" i="17" s="1"/>
  <c r="D35" i="15"/>
  <c r="D35" i="17"/>
  <c r="E35" i="17" s="1"/>
  <c r="D54" i="17"/>
  <c r="E54" i="17" s="1"/>
  <c r="D54" i="15"/>
  <c r="D240" i="15"/>
  <c r="D240" i="17"/>
  <c r="E240" i="17" s="1"/>
  <c r="C319" i="15"/>
  <c r="C319" i="17"/>
  <c r="C38" i="17"/>
  <c r="C38" i="15"/>
  <c r="D192" i="15"/>
  <c r="D192" i="17"/>
  <c r="E192" i="17" s="1"/>
  <c r="D136" i="17"/>
  <c r="E136" i="17" s="1"/>
  <c r="D136" i="15"/>
  <c r="C139" i="17"/>
  <c r="C139" i="15"/>
  <c r="D380" i="15"/>
  <c r="D380" i="17"/>
  <c r="E380" i="17" s="1"/>
  <c r="D19" i="17"/>
  <c r="E19" i="17" s="1"/>
  <c r="D19" i="15"/>
  <c r="D212" i="17"/>
  <c r="E212" i="17" s="1"/>
  <c r="D212" i="15"/>
  <c r="D47" i="15"/>
  <c r="D47" i="17"/>
  <c r="E47" i="17" s="1"/>
  <c r="D9" i="17"/>
  <c r="E9" i="17" s="1"/>
  <c r="D9" i="15"/>
  <c r="C286" i="15"/>
  <c r="C286" i="17"/>
  <c r="C377" i="15"/>
  <c r="C377" i="17"/>
  <c r="C224" i="17"/>
  <c r="C224" i="15"/>
  <c r="C217" i="15"/>
  <c r="C217" i="17"/>
  <c r="C275" i="17"/>
  <c r="C275" i="15"/>
  <c r="C89" i="17"/>
  <c r="C89" i="15"/>
  <c r="D294" i="17"/>
  <c r="E294" i="17" s="1"/>
  <c r="D294" i="15"/>
  <c r="D39" i="17"/>
  <c r="E39" i="17" s="1"/>
  <c r="D39" i="15"/>
  <c r="D43" i="15"/>
  <c r="D43" i="17"/>
  <c r="E43" i="17" s="1"/>
  <c r="C184" i="15"/>
  <c r="C184" i="17"/>
  <c r="C453" i="15"/>
  <c r="C453" i="17"/>
  <c r="C439" i="17"/>
  <c r="C439" i="15"/>
  <c r="C140" i="17"/>
  <c r="C140" i="15"/>
  <c r="C370" i="15"/>
  <c r="C370" i="17"/>
  <c r="D401" i="17"/>
  <c r="E401" i="17" s="1"/>
  <c r="D401" i="15"/>
  <c r="C122" i="17"/>
  <c r="C122" i="15"/>
  <c r="D153" i="17"/>
  <c r="E153" i="17" s="1"/>
  <c r="D153" i="15"/>
  <c r="C343" i="15"/>
  <c r="C343" i="17"/>
  <c r="C241" i="15"/>
  <c r="C241" i="17"/>
  <c r="D346" i="15"/>
  <c r="D346" i="17"/>
  <c r="E346" i="17" s="1"/>
  <c r="D186" i="15"/>
  <c r="D186" i="17"/>
  <c r="E186" i="17" s="1"/>
  <c r="C249" i="17"/>
  <c r="C249" i="15"/>
  <c r="C337" i="17"/>
  <c r="C337" i="15"/>
  <c r="D81" i="17"/>
  <c r="E81" i="17" s="1"/>
  <c r="D81" i="15"/>
  <c r="C388" i="15"/>
  <c r="C388" i="17"/>
  <c r="D345" i="17"/>
  <c r="E345" i="17" s="1"/>
  <c r="D345" i="15"/>
  <c r="D90" i="15"/>
  <c r="D90" i="17"/>
  <c r="E90" i="17" s="1"/>
  <c r="C190" i="17"/>
  <c r="C190" i="15"/>
  <c r="C351" i="15"/>
  <c r="C351" i="17"/>
  <c r="C147" i="15"/>
  <c r="C147" i="17"/>
  <c r="C242" i="15"/>
  <c r="C242" i="17"/>
  <c r="C268" i="15"/>
  <c r="C268" i="17"/>
  <c r="D243" i="15"/>
  <c r="D243" i="17"/>
  <c r="E243" i="17" s="1"/>
  <c r="D447" i="17"/>
  <c r="E447" i="17" s="1"/>
  <c r="D447" i="15"/>
  <c r="D52" i="17"/>
  <c r="E52" i="17" s="1"/>
  <c r="D52" i="15"/>
  <c r="D159" i="15"/>
  <c r="D159" i="17"/>
  <c r="E159" i="17" s="1"/>
  <c r="D106" i="15"/>
  <c r="D106" i="17"/>
  <c r="E106" i="17" s="1"/>
  <c r="D393" i="17"/>
  <c r="E393" i="17" s="1"/>
  <c r="D393" i="15"/>
  <c r="C235" i="17"/>
  <c r="C235" i="15"/>
  <c r="C96" i="17"/>
  <c r="C96" i="15"/>
  <c r="C198" i="15"/>
  <c r="C198" i="17"/>
  <c r="D291" i="17"/>
  <c r="E291" i="17" s="1"/>
  <c r="D291" i="15"/>
  <c r="C133" i="15"/>
  <c r="C133" i="17"/>
  <c r="C71" i="17"/>
  <c r="C71" i="15"/>
  <c r="D234" i="15"/>
  <c r="D234" i="17"/>
  <c r="E234" i="17" s="1"/>
  <c r="C326" i="17"/>
  <c r="C326" i="15"/>
  <c r="D141" i="15"/>
  <c r="D141" i="17"/>
  <c r="E141" i="17" s="1"/>
  <c r="C292" i="15"/>
  <c r="C292" i="17"/>
  <c r="C45" i="17"/>
  <c r="C45" i="15"/>
  <c r="C300" i="17"/>
  <c r="C300" i="15"/>
  <c r="C402" i="17"/>
  <c r="C402" i="15"/>
  <c r="C82" i="17"/>
  <c r="C82" i="15"/>
  <c r="D87" i="15"/>
  <c r="D87" i="17"/>
  <c r="E87" i="17" s="1"/>
  <c r="C20" i="15"/>
  <c r="C20" i="17"/>
  <c r="C115" i="15"/>
  <c r="C115" i="17"/>
  <c r="D396" i="17"/>
  <c r="E396" i="17" s="1"/>
  <c r="D396" i="15"/>
  <c r="C394" i="15"/>
  <c r="C394" i="17"/>
  <c r="D100" i="15"/>
  <c r="D100" i="17"/>
  <c r="E100" i="17" s="1"/>
  <c r="D33" i="17"/>
  <c r="E33" i="17" s="1"/>
  <c r="D33" i="15"/>
  <c r="C31" i="15"/>
  <c r="C31" i="17"/>
  <c r="D450" i="17" l="1"/>
  <c r="E450" i="17" s="1"/>
  <c r="D450" i="15"/>
  <c r="D361" i="15"/>
  <c r="D361" i="17"/>
  <c r="E361" i="17" s="1"/>
  <c r="D194" i="15"/>
  <c r="D194" i="17"/>
  <c r="E194" i="17" s="1"/>
  <c r="D411" i="15"/>
  <c r="D411" i="17"/>
  <c r="E411" i="17" s="1"/>
  <c r="D307" i="17"/>
  <c r="E307" i="17" s="1"/>
  <c r="D307" i="15"/>
  <c r="D108" i="17"/>
  <c r="E108" i="17" s="1"/>
  <c r="D108" i="15"/>
  <c r="D312" i="15"/>
  <c r="D312" i="17"/>
  <c r="E312" i="17" s="1"/>
  <c r="D365" i="17"/>
  <c r="E365" i="17" s="1"/>
  <c r="D365" i="15"/>
  <c r="D317" i="17"/>
  <c r="E317" i="17" s="1"/>
  <c r="D317" i="15"/>
  <c r="D409" i="15"/>
  <c r="D409" i="17"/>
  <c r="E409" i="17" s="1"/>
  <c r="D131" i="17"/>
  <c r="E131" i="17" s="1"/>
  <c r="D131" i="15"/>
  <c r="D143" i="17"/>
  <c r="E143" i="17" s="1"/>
  <c r="D143" i="15"/>
  <c r="D214" i="17"/>
  <c r="E214" i="17" s="1"/>
  <c r="D214" i="15"/>
  <c r="D274" i="15"/>
  <c r="D274" i="17"/>
  <c r="E274" i="17" s="1"/>
  <c r="D309" i="17"/>
  <c r="E309" i="17" s="1"/>
  <c r="D309" i="15"/>
  <c r="D245" i="17"/>
  <c r="E245" i="17" s="1"/>
  <c r="D245" i="15"/>
  <c r="D110" i="17"/>
  <c r="E110" i="17" s="1"/>
  <c r="D110" i="15"/>
  <c r="D355" i="15"/>
  <c r="D355" i="17"/>
  <c r="E355" i="17" s="1"/>
  <c r="D310" i="15"/>
  <c r="D310" i="17"/>
  <c r="E310" i="17" s="1"/>
  <c r="D412" i="17"/>
  <c r="E412" i="17" s="1"/>
  <c r="D412" i="15"/>
  <c r="D406" i="17"/>
  <c r="E406" i="17" s="1"/>
  <c r="D406" i="15"/>
  <c r="D227" i="17"/>
  <c r="E227" i="17" s="1"/>
  <c r="D227" i="15"/>
  <c r="D460" i="15"/>
  <c r="D460" i="17"/>
  <c r="E460" i="17" s="1"/>
  <c r="D263" i="15"/>
  <c r="D263" i="17"/>
  <c r="E263" i="17" s="1"/>
  <c r="D314" i="15"/>
  <c r="D314" i="17"/>
  <c r="E314" i="17" s="1"/>
  <c r="D384" i="17"/>
  <c r="E384" i="17" s="1"/>
  <c r="D384" i="15"/>
  <c r="D129" i="17"/>
  <c r="E129" i="17" s="1"/>
  <c r="D129" i="15"/>
  <c r="D177" i="17"/>
  <c r="E177" i="17" s="1"/>
  <c r="D177" i="15"/>
  <c r="D330" i="15"/>
  <c r="D330" i="17"/>
  <c r="E330" i="17" s="1"/>
  <c r="D403" i="17"/>
  <c r="E403" i="17" s="1"/>
  <c r="D403" i="15"/>
  <c r="D218" i="15"/>
  <c r="D218" i="17"/>
  <c r="E218" i="17" s="1"/>
  <c r="D415" i="15"/>
  <c r="D415" i="17"/>
  <c r="E415" i="17" s="1"/>
  <c r="D434" i="15"/>
  <c r="D434" i="17"/>
  <c r="E434" i="17" s="1"/>
  <c r="D130" i="15"/>
  <c r="D130" i="17"/>
  <c r="E130" i="17" s="1"/>
  <c r="D454" i="15"/>
  <c r="D454" i="17"/>
  <c r="E454" i="17" s="1"/>
  <c r="D333" i="17"/>
  <c r="E333" i="17" s="1"/>
  <c r="D333" i="15"/>
  <c r="D381" i="17"/>
  <c r="E381" i="17" s="1"/>
  <c r="D381" i="15"/>
  <c r="D407" i="15"/>
  <c r="D407" i="17"/>
  <c r="E407" i="17" s="1"/>
  <c r="D432" i="17"/>
  <c r="E432" i="17" s="1"/>
  <c r="D432" i="15"/>
  <c r="D152" i="15"/>
  <c r="D152" i="17"/>
  <c r="E152" i="17" s="1"/>
  <c r="D371" i="15"/>
  <c r="D371" i="17"/>
  <c r="E371" i="17" s="1"/>
  <c r="D167" i="15"/>
  <c r="D167" i="17"/>
  <c r="E167" i="17" s="1"/>
  <c r="D14" i="17"/>
  <c r="E14" i="17" s="1"/>
  <c r="D14" i="15"/>
  <c r="D199" i="17"/>
  <c r="E199" i="17" s="1"/>
  <c r="D199" i="15"/>
  <c r="D422" i="15"/>
  <c r="D422" i="17"/>
  <c r="E422" i="17" s="1"/>
  <c r="D58" i="17"/>
  <c r="E58" i="17" s="1"/>
  <c r="D58" i="15"/>
  <c r="D297" i="15"/>
  <c r="D297" i="17"/>
  <c r="E297" i="17" s="1"/>
  <c r="D93" i="15"/>
  <c r="D93" i="17"/>
  <c r="E93" i="17" s="1"/>
  <c r="D279" i="15"/>
  <c r="D279" i="17"/>
  <c r="E279" i="17" s="1"/>
  <c r="D50" i="17"/>
  <c r="E50" i="17" s="1"/>
  <c r="D50" i="15"/>
  <c r="D180" i="17"/>
  <c r="E180" i="17" s="1"/>
  <c r="D180" i="15"/>
  <c r="D7" i="15"/>
  <c r="D7" i="17"/>
  <c r="E7" i="17" s="1"/>
  <c r="D449" i="17"/>
  <c r="E449" i="17" s="1"/>
  <c r="D449" i="15"/>
  <c r="D187" i="17"/>
  <c r="E187" i="17" s="1"/>
  <c r="D187" i="15"/>
  <c r="D340" i="17"/>
  <c r="E340" i="17" s="1"/>
  <c r="D340" i="15"/>
  <c r="D283" i="15"/>
  <c r="D283" i="17"/>
  <c r="E283" i="17" s="1"/>
  <c r="D305" i="17"/>
  <c r="E305" i="17" s="1"/>
  <c r="D305" i="15"/>
  <c r="D24" i="17"/>
  <c r="E24" i="17" s="1"/>
  <c r="D24" i="15"/>
  <c r="D65" i="15"/>
  <c r="D65" i="17"/>
  <c r="E65" i="17" s="1"/>
  <c r="D347" i="17"/>
  <c r="E347" i="17" s="1"/>
  <c r="D347" i="15"/>
  <c r="D398" i="17"/>
  <c r="E398" i="17" s="1"/>
  <c r="D398" i="15"/>
  <c r="D92" i="17"/>
  <c r="E92" i="17" s="1"/>
  <c r="D92" i="15"/>
  <c r="D376" i="17"/>
  <c r="E376" i="17" s="1"/>
  <c r="D376" i="15"/>
  <c r="D23" i="17"/>
  <c r="E23" i="17" s="1"/>
  <c r="D23" i="15"/>
  <c r="D435" i="17"/>
  <c r="E435" i="17" s="1"/>
  <c r="D435" i="15"/>
  <c r="D203" i="17"/>
  <c r="E203" i="17" s="1"/>
  <c r="D203" i="15"/>
  <c r="D148" i="15"/>
  <c r="D148" i="17"/>
  <c r="E148" i="17" s="1"/>
  <c r="D320" i="17"/>
  <c r="E320" i="17" s="1"/>
  <c r="D320" i="15"/>
  <c r="D53" i="17"/>
  <c r="E53" i="17" s="1"/>
  <c r="D53" i="15"/>
  <c r="D77" i="17"/>
  <c r="E77" i="17" s="1"/>
  <c r="D77" i="15"/>
  <c r="D256" i="15"/>
  <c r="D256" i="17"/>
  <c r="E256" i="17" s="1"/>
  <c r="D457" i="17"/>
  <c r="E457" i="17" s="1"/>
  <c r="D457" i="15"/>
  <c r="D296" i="17"/>
  <c r="E296" i="17" s="1"/>
  <c r="D296" i="15"/>
  <c r="D277" i="17"/>
  <c r="E277" i="17" s="1"/>
  <c r="D277" i="15"/>
  <c r="D399" i="15"/>
  <c r="D399" i="17"/>
  <c r="E399" i="17" s="1"/>
  <c r="D57" i="17"/>
  <c r="E57" i="17" s="1"/>
  <c r="D57" i="15"/>
  <c r="D6" i="15"/>
  <c r="D6" i="17"/>
  <c r="E6" i="17" s="1"/>
  <c r="D126" i="17"/>
  <c r="E126" i="17" s="1"/>
  <c r="D126" i="15"/>
  <c r="D116" i="15"/>
  <c r="D116" i="17"/>
  <c r="E116" i="17" s="1"/>
  <c r="D183" i="17"/>
  <c r="E183" i="17" s="1"/>
  <c r="D183" i="15"/>
  <c r="D85" i="15"/>
  <c r="D85" i="17"/>
  <c r="E85" i="17" s="1"/>
  <c r="D254" i="17"/>
  <c r="E254" i="17" s="1"/>
  <c r="D254" i="15"/>
  <c r="D458" i="17"/>
  <c r="E458" i="17" s="1"/>
  <c r="D458" i="15"/>
  <c r="D352" i="15"/>
  <c r="D352" i="17"/>
  <c r="E352" i="17" s="1"/>
  <c r="D228" i="17"/>
  <c r="E228" i="17" s="1"/>
  <c r="D228" i="15"/>
  <c r="D127" i="15"/>
  <c r="D127" i="17"/>
  <c r="E127" i="17" s="1"/>
  <c r="D416" i="17"/>
  <c r="E416" i="17" s="1"/>
  <c r="D416" i="15"/>
  <c r="D358" i="15"/>
  <c r="D358" i="17"/>
  <c r="E358" i="17" s="1"/>
  <c r="D27" i="17"/>
  <c r="E27" i="17" s="1"/>
  <c r="D27" i="15"/>
  <c r="D40" i="15"/>
  <c r="D40" i="17"/>
  <c r="E40" i="17" s="1"/>
  <c r="D75" i="15"/>
  <c r="D75" i="17"/>
  <c r="E75" i="17" s="1"/>
  <c r="D101" i="17"/>
  <c r="E101" i="17" s="1"/>
  <c r="D101" i="15"/>
  <c r="D99" i="17"/>
  <c r="E99" i="17" s="1"/>
  <c r="D99" i="15"/>
  <c r="D109" i="15"/>
  <c r="D109" i="17"/>
  <c r="E109" i="17" s="1"/>
  <c r="D383" i="15"/>
  <c r="D383" i="17"/>
  <c r="E383" i="17" s="1"/>
  <c r="D270" i="17"/>
  <c r="E270" i="17" s="1"/>
  <c r="D270" i="15"/>
  <c r="D91" i="15"/>
  <c r="D91" i="17"/>
  <c r="E91" i="17" s="1"/>
  <c r="D128" i="17"/>
  <c r="E128" i="17" s="1"/>
  <c r="D128" i="15"/>
  <c r="D262" i="15"/>
  <c r="D262" i="17"/>
  <c r="E262" i="17" s="1"/>
  <c r="D201" i="17"/>
  <c r="E201" i="17" s="1"/>
  <c r="D201" i="15"/>
  <c r="D252" i="15"/>
  <c r="D252" i="17"/>
  <c r="E252" i="17" s="1"/>
  <c r="D313" i="15"/>
  <c r="D313" i="17"/>
  <c r="E313" i="17" s="1"/>
  <c r="D160" i="15"/>
  <c r="D160" i="17"/>
  <c r="E160" i="17" s="1"/>
  <c r="D281" i="15"/>
  <c r="D281" i="17"/>
  <c r="E281" i="17" s="1"/>
  <c r="D231" i="15"/>
  <c r="D231" i="17"/>
  <c r="E231" i="17" s="1"/>
  <c r="D42" i="15" l="1"/>
  <c r="D42" i="17"/>
  <c r="E42" i="17" s="1"/>
  <c r="D348" i="15"/>
  <c r="D348" i="17"/>
  <c r="E348" i="17" s="1"/>
  <c r="D338" i="15"/>
  <c r="D338" i="17"/>
  <c r="E338" i="17" s="1"/>
  <c r="D122" i="17"/>
  <c r="E122" i="17" s="1"/>
  <c r="D122" i="15"/>
  <c r="D311" i="15"/>
  <c r="D311" i="17"/>
  <c r="E311" i="17" s="1"/>
  <c r="D29" i="15"/>
  <c r="D29" i="17"/>
  <c r="E29" i="17" s="1"/>
  <c r="D178" i="17"/>
  <c r="E178" i="17" s="1"/>
  <c r="D178" i="15"/>
  <c r="D442" i="15"/>
  <c r="D442" i="17"/>
  <c r="E442" i="17" s="1"/>
  <c r="D375" i="15"/>
  <c r="D375" i="17"/>
  <c r="E375" i="17" s="1"/>
  <c r="D222" i="17"/>
  <c r="E222" i="17" s="1"/>
  <c r="D222" i="15"/>
  <c r="D12" i="17"/>
  <c r="E12" i="17" s="1"/>
  <c r="D12" i="15"/>
  <c r="D321" i="17"/>
  <c r="E321" i="17" s="1"/>
  <c r="D321" i="15"/>
  <c r="D68" i="15"/>
  <c r="D68" i="17"/>
  <c r="E68" i="17" s="1"/>
  <c r="D134" i="15"/>
  <c r="D134" i="17"/>
  <c r="E134" i="17" s="1"/>
  <c r="D362" i="17"/>
  <c r="E362" i="17" s="1"/>
  <c r="D362" i="15"/>
  <c r="D209" i="17"/>
  <c r="E209" i="17" s="1"/>
  <c r="D209" i="15"/>
  <c r="D182" i="17"/>
  <c r="E182" i="17" s="1"/>
  <c r="D182" i="15"/>
  <c r="D284" i="15"/>
  <c r="D284" i="17"/>
  <c r="E284" i="17" s="1"/>
  <c r="D48" i="15"/>
  <c r="D48" i="17"/>
  <c r="E48" i="17" s="1"/>
  <c r="D76" i="15"/>
  <c r="D76" i="17"/>
  <c r="E76" i="17" s="1"/>
  <c r="D21" i="15"/>
  <c r="D21" i="17"/>
  <c r="E21" i="17" s="1"/>
  <c r="D391" i="15"/>
  <c r="D391" i="17"/>
  <c r="E391" i="17" s="1"/>
  <c r="D72" i="15"/>
  <c r="D72" i="17"/>
  <c r="E72" i="17" s="1"/>
  <c r="D117" i="17"/>
  <c r="E117" i="17" s="1"/>
  <c r="D117" i="15"/>
  <c r="D389" i="17"/>
  <c r="E389" i="17" s="1"/>
  <c r="D389" i="15"/>
  <c r="D260" i="15"/>
  <c r="D260" i="17"/>
  <c r="E260" i="17" s="1"/>
  <c r="D56" i="15"/>
  <c r="D56" i="17"/>
  <c r="E56" i="17" s="1"/>
  <c r="D405" i="17"/>
  <c r="E405" i="17" s="1"/>
  <c r="D405" i="15"/>
  <c r="D456" i="17"/>
  <c r="E456" i="17" s="1"/>
  <c r="D456" i="15"/>
  <c r="D69" i="15"/>
  <c r="D69" i="17"/>
  <c r="E69" i="17" s="1"/>
  <c r="D119" i="17"/>
  <c r="E119" i="17" s="1"/>
  <c r="D119" i="15"/>
  <c r="D378" i="17"/>
  <c r="E378" i="17" s="1"/>
  <c r="D378" i="15"/>
  <c r="D63" i="15"/>
  <c r="D63" i="17"/>
  <c r="E63" i="17" s="1"/>
  <c r="D18" i="17"/>
  <c r="E18" i="17" s="1"/>
  <c r="D18" i="15"/>
  <c r="D123" i="17"/>
  <c r="E123" i="17" s="1"/>
  <c r="D123" i="15"/>
  <c r="D429" i="15"/>
  <c r="D429" i="17"/>
  <c r="E429" i="17" s="1"/>
  <c r="D221" i="17"/>
  <c r="E221" i="17" s="1"/>
  <c r="D221" i="15"/>
  <c r="D66" i="15"/>
  <c r="D66" i="17"/>
  <c r="E66" i="17" s="1"/>
  <c r="D217" i="17"/>
  <c r="E217" i="17" s="1"/>
  <c r="D217" i="15"/>
  <c r="D144" i="15"/>
  <c r="D144" i="17"/>
  <c r="E144" i="17" s="1"/>
  <c r="D83" i="15"/>
  <c r="D83" i="17"/>
  <c r="E83" i="17" s="1"/>
  <c r="D158" i="17"/>
  <c r="E158" i="17" s="1"/>
  <c r="D158" i="15"/>
  <c r="D335" i="17"/>
  <c r="E335" i="17" s="1"/>
  <c r="D335" i="15"/>
  <c r="D280" i="15"/>
  <c r="D280" i="17"/>
  <c r="E280" i="17" s="1"/>
  <c r="D437" i="15"/>
  <c r="D437" i="17"/>
  <c r="E437" i="17" s="1"/>
  <c r="D34" i="15"/>
  <c r="D34" i="17"/>
  <c r="E34" i="17" s="1"/>
  <c r="D423" i="17"/>
  <c r="E423" i="17" s="1"/>
  <c r="D423" i="15"/>
  <c r="D273" i="17"/>
  <c r="E273" i="17" s="1"/>
  <c r="D273" i="15"/>
  <c r="D17" i="17"/>
  <c r="E17" i="17" s="1"/>
  <c r="D17" i="15"/>
  <c r="D195" i="15"/>
  <c r="D195" i="17"/>
  <c r="E195" i="17" s="1"/>
  <c r="D32" i="15"/>
  <c r="D32" i="17"/>
  <c r="E32" i="17" s="1"/>
  <c r="D356" i="15"/>
  <c r="D356" i="17"/>
  <c r="E356" i="17" s="1"/>
  <c r="D413" i="17"/>
  <c r="E413" i="17" s="1"/>
  <c r="D413" i="15"/>
  <c r="D386" i="15"/>
  <c r="D386" i="17"/>
  <c r="E386" i="17" s="1"/>
  <c r="D354" i="15"/>
  <c r="D354" i="17"/>
  <c r="E354" i="17" s="1"/>
  <c r="D233" i="15"/>
  <c r="D233" i="17"/>
  <c r="E233" i="17" s="1"/>
  <c r="D382" i="17"/>
  <c r="E382" i="17" s="1"/>
  <c r="D382" i="15"/>
  <c r="D433" i="17"/>
  <c r="E433" i="17" s="1"/>
  <c r="D433" i="15"/>
  <c r="D425" i="15"/>
  <c r="D425" i="17"/>
  <c r="E425" i="17" s="1"/>
  <c r="D272" i="17"/>
  <c r="E272" i="17" s="1"/>
  <c r="D272" i="15"/>
  <c r="D327" i="15"/>
  <c r="D327" i="17"/>
  <c r="E327" i="17" s="1"/>
  <c r="D364" i="15"/>
  <c r="D364" i="17"/>
  <c r="E364" i="17" s="1"/>
  <c r="D120" i="17"/>
  <c r="E120" i="17" s="1"/>
  <c r="D120" i="15"/>
  <c r="D15" i="15"/>
  <c r="D15" i="17"/>
  <c r="E15" i="17" s="1"/>
  <c r="D225" i="17"/>
  <c r="E225" i="17" s="1"/>
  <c r="D225" i="15"/>
  <c r="D185" i="15"/>
  <c r="D185" i="17"/>
  <c r="E185" i="17" s="1"/>
  <c r="D236" i="17"/>
  <c r="E236" i="17" s="1"/>
  <c r="D236" i="15"/>
  <c r="D5" i="17"/>
  <c r="E5" i="17" s="1"/>
  <c r="D5" i="15"/>
  <c r="D107" i="15"/>
  <c r="D107" i="17"/>
  <c r="E107" i="17" s="1"/>
  <c r="D303" i="17"/>
  <c r="E303" i="17" s="1"/>
  <c r="D303" i="15"/>
  <c r="D25" i="15"/>
  <c r="D25" i="17"/>
  <c r="E25" i="17" s="1"/>
  <c r="D168" i="15"/>
  <c r="D168" i="17"/>
  <c r="E168" i="17" s="1"/>
  <c r="D238" i="17"/>
  <c r="E238" i="17" s="1"/>
  <c r="D238" i="15"/>
  <c r="D171" i="15"/>
  <c r="D171" i="17"/>
  <c r="E171" i="17" s="1"/>
  <c r="D324" i="15"/>
  <c r="D324" i="17"/>
  <c r="E324" i="17" s="1"/>
  <c r="D369" i="15"/>
  <c r="D369" i="17"/>
  <c r="E369" i="17" s="1"/>
  <c r="D269" i="15"/>
  <c r="D269" i="17"/>
  <c r="E269" i="17" s="1"/>
  <c r="D370" i="17"/>
  <c r="E370" i="17" s="1"/>
  <c r="D370" i="15"/>
  <c r="D229" i="15"/>
  <c r="D229" i="17"/>
  <c r="E229" i="17" s="1"/>
  <c r="D219" i="17"/>
  <c r="E219" i="17" s="1"/>
  <c r="D219" i="15"/>
  <c r="D323" i="15"/>
  <c r="D323" i="17"/>
  <c r="E323" i="17" s="1"/>
  <c r="D440" i="17"/>
  <c r="E440" i="17" s="1"/>
  <c r="D440" i="15"/>
  <c r="D287" i="15"/>
  <c r="D287" i="17"/>
  <c r="E287" i="17" s="1"/>
  <c r="D246" i="17"/>
  <c r="E246" i="17" s="1"/>
  <c r="D246" i="15"/>
  <c r="D80" i="17"/>
  <c r="E80" i="17" s="1"/>
  <c r="D80" i="15"/>
  <c r="D150" i="15"/>
  <c r="D150" i="17"/>
  <c r="E150" i="17" s="1"/>
  <c r="D331" i="15"/>
  <c r="D331" i="17"/>
  <c r="E331" i="17" s="1"/>
  <c r="D374" i="17"/>
  <c r="E374" i="17" s="1"/>
  <c r="D374" i="15"/>
  <c r="D179" i="17"/>
  <c r="E179" i="17" s="1"/>
  <c r="D179" i="15"/>
  <c r="D276" i="17"/>
  <c r="E276" i="17" s="1"/>
  <c r="D276" i="15"/>
  <c r="D211" i="15"/>
  <c r="D211" i="17"/>
  <c r="E211" i="17" s="1"/>
  <c r="D174" i="15"/>
  <c r="D174" i="17"/>
  <c r="E174" i="17" s="1"/>
  <c r="D372" i="17"/>
  <c r="E372" i="17" s="1"/>
  <c r="D372" i="15"/>
  <c r="D426" i="15"/>
  <c r="D426" i="17"/>
  <c r="E426" i="17" s="1"/>
  <c r="D26" i="15"/>
  <c r="D26" i="17"/>
  <c r="E26" i="17" s="1"/>
  <c r="D170" i="15"/>
  <c r="D170" i="17"/>
  <c r="E170" i="17" s="1"/>
  <c r="D289" i="17"/>
  <c r="E289" i="17" s="1"/>
  <c r="D289" i="15"/>
  <c r="D38" i="15" l="1"/>
  <c r="D38" i="17"/>
  <c r="E38" i="17" s="1"/>
  <c r="D224" i="15"/>
  <c r="D224" i="17"/>
  <c r="E224" i="17" s="1"/>
  <c r="D446" i="15"/>
  <c r="D446" i="17"/>
  <c r="E446" i="17" s="1"/>
  <c r="D88" i="17"/>
  <c r="E88" i="17" s="1"/>
  <c r="D88" i="15"/>
  <c r="D445" i="17"/>
  <c r="E445" i="17" s="1"/>
  <c r="D445" i="15"/>
  <c r="D37" i="15"/>
  <c r="D37" i="17"/>
  <c r="E37" i="17" s="1"/>
  <c r="D388" i="17"/>
  <c r="E388" i="17" s="1"/>
  <c r="D388" i="15"/>
  <c r="D235" i="17"/>
  <c r="E235" i="17" s="1"/>
  <c r="D235" i="15"/>
  <c r="D216" i="15"/>
  <c r="D216" i="17"/>
  <c r="E216" i="17" s="1"/>
  <c r="D318" i="15"/>
  <c r="D318" i="17"/>
  <c r="E318" i="17" s="1"/>
  <c r="D395" i="17"/>
  <c r="E395" i="17" s="1"/>
  <c r="D395" i="15"/>
  <c r="D173" i="15"/>
  <c r="D173" i="17"/>
  <c r="E173" i="17" s="1"/>
  <c r="D343" i="17"/>
  <c r="E343" i="17" s="1"/>
  <c r="D343" i="15"/>
  <c r="D351" i="17"/>
  <c r="E351" i="17" s="1"/>
  <c r="D351" i="15"/>
  <c r="D165" i="15"/>
  <c r="D165" i="17"/>
  <c r="E165" i="17" s="1"/>
  <c r="D184" i="17"/>
  <c r="E184" i="17" s="1"/>
  <c r="D184" i="15"/>
  <c r="D439" i="17"/>
  <c r="E439" i="17" s="1"/>
  <c r="D439" i="15"/>
  <c r="D293" i="17"/>
  <c r="E293" i="17" s="1"/>
  <c r="D293" i="15"/>
  <c r="D344" i="15"/>
  <c r="D344" i="17"/>
  <c r="E344" i="17" s="1"/>
  <c r="D166" i="17"/>
  <c r="E166" i="17" s="1"/>
  <c r="D166" i="15"/>
  <c r="D428" i="15"/>
  <c r="D428" i="17"/>
  <c r="E428" i="17" s="1"/>
  <c r="D394" i="17"/>
  <c r="E394" i="17" s="1"/>
  <c r="D394" i="15"/>
  <c r="D300" i="15"/>
  <c r="D300" i="17"/>
  <c r="E300" i="17" s="1"/>
  <c r="D133" i="17"/>
  <c r="E133" i="17" s="1"/>
  <c r="D133" i="15"/>
  <c r="D114" i="15"/>
  <c r="D114" i="17"/>
  <c r="E114" i="17" s="1"/>
  <c r="D140" i="15"/>
  <c r="D140" i="17"/>
  <c r="E140" i="17" s="1"/>
  <c r="D377" i="15"/>
  <c r="D377" i="17"/>
  <c r="E377" i="17" s="1"/>
  <c r="D45" i="15"/>
  <c r="D45" i="17"/>
  <c r="E45" i="17" s="1"/>
  <c r="D249" i="15"/>
  <c r="D249" i="17"/>
  <c r="E249" i="17" s="1"/>
  <c r="D267" i="15"/>
  <c r="D267" i="17"/>
  <c r="E267" i="17" s="1"/>
  <c r="D420" i="17"/>
  <c r="E420" i="17" s="1"/>
  <c r="D420" i="15"/>
  <c r="D275" i="17"/>
  <c r="E275" i="17" s="1"/>
  <c r="D275" i="15"/>
  <c r="D421" i="17"/>
  <c r="E421" i="17" s="1"/>
  <c r="D421" i="15"/>
  <c r="D139" i="15"/>
  <c r="D139" i="17"/>
  <c r="E139" i="17" s="1"/>
  <c r="D286" i="15"/>
  <c r="D286" i="17"/>
  <c r="E286" i="17" s="1"/>
  <c r="D242" i="15"/>
  <c r="D242" i="17"/>
  <c r="E242" i="17" s="1"/>
  <c r="D13" i="17"/>
  <c r="E13" i="17" s="1"/>
  <c r="D13" i="15"/>
  <c r="D292" i="15"/>
  <c r="D292" i="17"/>
  <c r="E292" i="17" s="1"/>
  <c r="D241" i="15"/>
  <c r="D241" i="17"/>
  <c r="E241" i="17" s="1"/>
  <c r="D402" i="15"/>
  <c r="D402" i="17"/>
  <c r="E402" i="17" s="1"/>
  <c r="D96" i="17"/>
  <c r="E96" i="17" s="1"/>
  <c r="D96" i="15"/>
  <c r="D337" i="15"/>
  <c r="D337" i="17"/>
  <c r="E337" i="17" s="1"/>
  <c r="D64" i="15"/>
  <c r="D64" i="17"/>
  <c r="E64" i="17" s="1"/>
  <c r="D326" i="15"/>
  <c r="D326" i="17"/>
  <c r="E326" i="17" s="1"/>
  <c r="D71" i="15"/>
  <c r="D71" i="17"/>
  <c r="E71" i="17" s="1"/>
  <c r="D115" i="15"/>
  <c r="D115" i="17"/>
  <c r="E115" i="17" s="1"/>
  <c r="D89" i="17"/>
  <c r="E89" i="17" s="1"/>
  <c r="D89" i="15"/>
  <c r="D268" i="17"/>
  <c r="E268" i="17" s="1"/>
  <c r="D268" i="15"/>
  <c r="D190" i="17"/>
  <c r="E190" i="17" s="1"/>
  <c r="D190" i="15"/>
  <c r="D82" i="17"/>
  <c r="E82" i="17" s="1"/>
  <c r="D82" i="15"/>
  <c r="D31" i="15"/>
  <c r="D31" i="17"/>
  <c r="E31" i="17" s="1"/>
  <c r="D453" i="15"/>
  <c r="D453" i="17"/>
  <c r="E453" i="17" s="1"/>
  <c r="D191" i="17"/>
  <c r="E191" i="17" s="1"/>
  <c r="D191" i="15"/>
  <c r="D319" i="15"/>
  <c r="D319" i="17"/>
  <c r="E319" i="17" s="1"/>
  <c r="D198" i="17"/>
  <c r="E198" i="17" s="1"/>
  <c r="D198" i="15"/>
  <c r="D147" i="15"/>
  <c r="D147" i="17"/>
  <c r="E147" i="17" s="1"/>
  <c r="D20" i="15" l="1"/>
  <c r="D20" i="17"/>
  <c r="E20" i="17" s="1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D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D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D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D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B863" i="4"/>
  <c r="C777" i="4"/>
  <c r="B777" i="4"/>
  <c r="E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559" i="4" l="1"/>
  <c r="D273" i="4"/>
  <c r="D264" i="4"/>
  <c r="D14" i="4"/>
  <c r="D493" i="4"/>
  <c r="D1201" i="4"/>
  <c r="D937" i="4"/>
  <c r="D257" i="4"/>
  <c r="D673" i="4"/>
  <c r="D777" i="4"/>
  <c r="D863" i="4"/>
  <c r="D572" i="4"/>
  <c r="D999" i="4"/>
  <c r="D971" i="4"/>
  <c r="D956" i="4"/>
  <c r="D119" i="4"/>
  <c r="D707" i="4"/>
  <c r="D920" i="4"/>
  <c r="D1025" i="4"/>
  <c r="D259" i="4"/>
  <c r="D52" i="4"/>
  <c r="D1181" i="4"/>
  <c r="D1146" i="4"/>
  <c r="D1195" i="4"/>
  <c r="D223" i="4"/>
  <c r="D1024" i="4"/>
  <c r="D59" i="4"/>
  <c r="D560" i="4"/>
  <c r="D393" i="4"/>
  <c r="D710" i="4"/>
  <c r="D1198" i="4"/>
  <c r="D1110" i="4"/>
  <c r="D316" i="4"/>
  <c r="D655" i="4"/>
  <c r="D234" i="4"/>
  <c r="D269" i="4"/>
  <c r="D166" i="4"/>
  <c r="D852" i="4"/>
  <c r="D855" i="4"/>
  <c r="D357" i="4"/>
  <c r="D547" i="4"/>
  <c r="D540" i="4"/>
  <c r="D918" i="4"/>
  <c r="D1135" i="4"/>
  <c r="D506" i="4"/>
  <c r="D610" i="4"/>
  <c r="D1013" i="4"/>
  <c r="D859" i="4"/>
  <c r="D778" i="4"/>
  <c r="D579" i="4"/>
  <c r="D590" i="4"/>
  <c r="D1200" i="4"/>
  <c r="D476" i="4"/>
  <c r="D871" i="4"/>
  <c r="D519" i="4"/>
  <c r="D453" i="4"/>
  <c r="D771" i="4"/>
  <c r="D938" i="4"/>
  <c r="D246" i="4"/>
  <c r="D212" i="4"/>
  <c r="D784" i="4"/>
  <c r="D474" i="4"/>
  <c r="D206" i="4"/>
  <c r="D311" i="4"/>
  <c r="D187" i="4"/>
  <c r="D514" i="4"/>
  <c r="D1139" i="4"/>
  <c r="D786" i="4"/>
  <c r="D317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1173" i="4"/>
  <c r="D901" i="4"/>
  <c r="D46" i="4"/>
  <c r="D517" i="4"/>
  <c r="D415" i="4"/>
  <c r="D466" i="4"/>
  <c r="D49" i="4"/>
  <c r="D159" i="4"/>
  <c r="D396" i="4"/>
  <c r="D92" i="4"/>
  <c r="D445" i="4"/>
  <c r="D521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93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1196" i="4"/>
  <c r="D550" i="4"/>
  <c r="D1158" i="4"/>
  <c r="D1193" i="4"/>
  <c r="D1100" i="4"/>
  <c r="D1170" i="4"/>
  <c r="D860" i="4"/>
  <c r="D654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902" i="4"/>
  <c r="D117" i="4"/>
  <c r="D8" i="4"/>
  <c r="D295" i="4"/>
  <c r="D681" i="4"/>
  <c r="D1156" i="4"/>
  <c r="D910" i="4"/>
  <c r="D847" i="4"/>
  <c r="D972" i="4"/>
  <c r="D454" i="4"/>
  <c r="D139" i="4"/>
  <c r="D992" i="4"/>
  <c r="D229" i="4"/>
  <c r="D700" i="4"/>
  <c r="D1149" i="4"/>
  <c r="D106" i="4"/>
  <c r="D989" i="4"/>
  <c r="D165" i="4"/>
  <c r="D407" i="4"/>
  <c r="D1035" i="4"/>
  <c r="D394" i="4"/>
  <c r="D247" i="4"/>
  <c r="D262" i="4"/>
  <c r="D209" i="4"/>
  <c r="D1060" i="4"/>
  <c r="D1072" i="4"/>
  <c r="D154" i="4"/>
  <c r="D284" i="4"/>
  <c r="D899" i="4"/>
  <c r="D993" i="4"/>
  <c r="D934" i="4"/>
  <c r="D903" i="4"/>
  <c r="D330" i="4"/>
  <c r="D656" i="4"/>
  <c r="D252" i="4"/>
  <c r="D238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840" i="4"/>
  <c r="D1140" i="4"/>
  <c r="D1054" i="4"/>
  <c r="D84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828" i="4"/>
  <c r="D867" i="4"/>
  <c r="D1014" i="4"/>
  <c r="D294" i="4"/>
  <c r="D890" i="4"/>
  <c r="D226" i="4"/>
  <c r="D379" i="4"/>
  <c r="D1023" i="4"/>
  <c r="D1004" i="4"/>
  <c r="D444" i="4"/>
  <c r="D132" i="4"/>
  <c r="D296" i="4"/>
  <c r="D411" i="4"/>
  <c r="D26" i="4"/>
  <c r="D1145" i="4"/>
  <c r="D1045" i="4"/>
  <c r="D727" i="4"/>
  <c r="D433" i="4"/>
  <c r="D1034" i="4"/>
  <c r="D839" i="4"/>
  <c r="D113" i="4"/>
  <c r="D20" i="4"/>
  <c r="D190" i="4"/>
  <c r="D625" i="4"/>
  <c r="D774" i="4"/>
  <c r="D587" i="4"/>
  <c r="D23" i="4"/>
  <c r="D480" i="4"/>
  <c r="D350" i="4"/>
  <c r="D677" i="4"/>
  <c r="D133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429" i="4"/>
  <c r="D1071" i="4"/>
  <c r="D1184" i="4"/>
  <c r="D173" i="4"/>
  <c r="D921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6" i="4"/>
  <c r="D1190" i="4"/>
  <c r="D5" i="4"/>
  <c r="D335" i="4"/>
  <c r="D754" i="4"/>
  <c r="D219" i="4"/>
  <c r="D650" i="4"/>
  <c r="D1098" i="4"/>
  <c r="D484" i="4"/>
  <c r="D1101" i="4"/>
  <c r="D756" i="4"/>
  <c r="D755" i="4"/>
  <c r="D1122" i="4"/>
  <c r="D104" i="4"/>
  <c r="D526" i="4"/>
  <c r="D864" i="4"/>
  <c r="D307" i="4"/>
  <c r="D1123" i="4"/>
  <c r="D1159" i="4"/>
  <c r="D356" i="4"/>
  <c r="D341" i="4"/>
  <c r="D230" i="4"/>
  <c r="D832" i="4"/>
  <c r="D669" i="4"/>
  <c r="D932" i="4"/>
  <c r="D168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27" i="4"/>
  <c r="D416" i="4"/>
  <c r="D29" i="4"/>
  <c r="D358" i="4"/>
  <c r="D865" i="4"/>
  <c r="D782" i="4"/>
  <c r="D421" i="4"/>
  <c r="D735" i="4"/>
  <c r="D602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638" i="4"/>
  <c r="D167" i="4"/>
  <c r="D31" i="4"/>
  <c r="D149" i="4"/>
  <c r="D124" i="4"/>
  <c r="D1079" i="4"/>
  <c r="D686" i="4"/>
  <c r="D12" i="4"/>
  <c r="D487" i="4"/>
  <c r="D282" i="4"/>
  <c r="D703" i="4"/>
  <c r="D439" i="4"/>
  <c r="D632" i="4"/>
  <c r="D345" i="4"/>
  <c r="D505" i="4"/>
  <c r="D660" i="4"/>
  <c r="D882" i="4"/>
  <c r="D678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886" i="4"/>
  <c r="D833" i="4"/>
  <c r="D790" i="4"/>
  <c r="D837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053" i="4"/>
  <c r="D588" i="4"/>
  <c r="D608" i="4"/>
  <c r="D175" i="4"/>
  <c r="D815" i="4"/>
  <c r="D675" i="4"/>
  <c r="D584" i="4"/>
  <c r="D723" i="4"/>
  <c r="F278" i="4" l="1"/>
  <c r="F153" i="4"/>
  <c r="F392" i="4"/>
  <c r="F100" i="4"/>
  <c r="F470" i="4"/>
  <c r="F504" i="4" l="1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E36" i="11"/>
  <c r="H46" i="11"/>
  <c r="D44" i="11"/>
  <c r="E11" i="11"/>
  <c r="J48" i="11"/>
  <c r="E48" i="11"/>
  <c r="G29" i="11"/>
  <c r="I48" i="11"/>
  <c r="H57" i="11"/>
  <c r="I51" i="11"/>
  <c r="H20" i="11"/>
  <c r="E46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E44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E39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E50" i="11"/>
  <c r="E45" i="11"/>
  <c r="I20" i="11"/>
  <c r="C29" i="11"/>
  <c r="J56" i="11"/>
  <c r="D6" i="11"/>
  <c r="F29" i="11"/>
  <c r="G44" i="11"/>
  <c r="E49" i="11"/>
  <c r="D48" i="11"/>
  <c r="I58" i="11"/>
  <c r="E7" i="11"/>
  <c r="I35" i="11"/>
  <c r="H22" i="11"/>
  <c r="D39" i="11"/>
  <c r="G35" i="11"/>
  <c r="G58" i="11"/>
  <c r="I21" i="11"/>
  <c r="K44" i="11"/>
  <c r="C52" i="11"/>
  <c r="E26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E8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E20" i="11"/>
  <c r="K48" i="11"/>
  <c r="E35" i="11"/>
  <c r="J35" i="11"/>
  <c r="I11" i="11"/>
  <c r="I57" i="11"/>
  <c r="G48" i="11"/>
  <c r="I45" i="11"/>
  <c r="D20" i="11"/>
  <c r="K50" i="11"/>
  <c r="E19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E52" i="11"/>
  <c r="H8" i="11"/>
  <c r="K8" i="11"/>
  <c r="D13" i="11"/>
  <c r="K29" i="11"/>
  <c r="K45" i="11"/>
  <c r="K7" i="11"/>
  <c r="F46" i="11"/>
  <c r="G7" i="11"/>
  <c r="K57" i="11"/>
  <c r="E56" i="11"/>
  <c r="E34" i="11"/>
  <c r="J22" i="11"/>
  <c r="E22" i="11"/>
  <c r="G51" i="11"/>
  <c r="J50" i="11"/>
  <c r="C8" i="11"/>
  <c r="D41" i="11"/>
  <c r="E58" i="11"/>
  <c r="F52" i="11"/>
  <c r="I44" i="11"/>
  <c r="E57" i="11"/>
  <c r="G36" i="11"/>
  <c r="E29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2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116" i="11"/>
  <c r="L59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G362" i="18" l="1"/>
  <c r="G363" i="18" s="1"/>
  <c r="G364" i="18" s="1"/>
  <c r="G365" i="18" s="1"/>
  <c r="G366" i="18" s="1"/>
  <c r="G367" i="18" s="1"/>
  <c r="G368" i="18" s="1"/>
  <c r="G369" i="18" s="1"/>
  <c r="G370" i="18" s="1"/>
  <c r="G371" i="18" s="1"/>
  <c r="G372" i="18" s="1"/>
  <c r="G373" i="18" s="1"/>
  <c r="G374" i="18" s="1"/>
  <c r="G375" i="18" s="1"/>
  <c r="G376" i="18" s="1"/>
  <c r="G377" i="18" s="1"/>
  <c r="G378" i="18" s="1"/>
  <c r="G379" i="18" s="1"/>
  <c r="G380" i="18" s="1"/>
  <c r="G381" i="18" s="1"/>
  <c r="G382" i="18" s="1"/>
  <c r="G383" i="18" s="1"/>
  <c r="G384" i="18" s="1"/>
  <c r="G385" i="18" s="1"/>
  <c r="G386" i="18" s="1"/>
  <c r="G387" i="18" s="1"/>
  <c r="G388" i="18" s="1"/>
  <c r="G389" i="18" s="1"/>
  <c r="G390" i="18" s="1"/>
  <c r="G391" i="18" s="1"/>
  <c r="G392" i="18" s="1"/>
  <c r="G393" i="18" s="1"/>
  <c r="G394" i="18" s="1"/>
  <c r="G395" i="18" s="1"/>
  <c r="G396" i="18" s="1"/>
  <c r="G397" i="18" s="1"/>
  <c r="G398" i="18" s="1"/>
  <c r="G399" i="18" s="1"/>
  <c r="G400" i="18" s="1"/>
  <c r="G401" i="18" s="1"/>
  <c r="G402" i="18" s="1"/>
  <c r="G403" i="18" s="1"/>
  <c r="G404" i="18" s="1"/>
  <c r="G405" i="18" s="1"/>
  <c r="G406" i="18" s="1"/>
  <c r="G407" i="18" s="1"/>
  <c r="G408" i="18" s="1"/>
  <c r="G409" i="18" s="1"/>
  <c r="G410" i="18" s="1"/>
  <c r="G411" i="18" s="1"/>
  <c r="G412" i="18" s="1"/>
  <c r="G413" i="18" s="1"/>
  <c r="G414" i="18" s="1"/>
  <c r="G415" i="18" s="1"/>
  <c r="G416" i="18" s="1"/>
  <c r="G417" i="18" s="1"/>
  <c r="G418" i="18" s="1"/>
  <c r="G419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3" i="18" s="1"/>
  <c r="G444" i="18" s="1"/>
  <c r="G445" i="18" s="1"/>
  <c r="G446" i="18" s="1"/>
  <c r="G447" i="18" s="1"/>
  <c r="G448" i="18" s="1"/>
  <c r="G449" i="18" s="1"/>
  <c r="G450" i="18" s="1"/>
  <c r="G451" i="18" s="1"/>
  <c r="G452" i="18" s="1"/>
  <c r="G453" i="18" s="1"/>
  <c r="G454" i="18" s="1"/>
  <c r="G455" i="18" s="1"/>
  <c r="G456" i="18" s="1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B362" i="18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35" i="18" s="1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E362" i="18" l="1"/>
  <c r="E363" i="18" s="1"/>
  <c r="E364" i="18" s="1"/>
  <c r="E365" i="18" s="1"/>
  <c r="E366" i="18" s="1"/>
  <c r="E367" i="18" s="1"/>
  <c r="E368" i="18" s="1"/>
  <c r="E369" i="18" s="1"/>
  <c r="E370" i="18" s="1"/>
  <c r="E371" i="18" s="1"/>
  <c r="E372" i="18" s="1"/>
  <c r="E373" i="18" s="1"/>
  <c r="E374" i="18" s="1"/>
  <c r="E375" i="18" s="1"/>
  <c r="E376" i="18" s="1"/>
  <c r="E377" i="18" s="1"/>
  <c r="E378" i="18" s="1"/>
  <c r="E379" i="18" s="1"/>
  <c r="E380" i="18" s="1"/>
  <c r="E381" i="18" s="1"/>
  <c r="E382" i="18" s="1"/>
  <c r="E383" i="18" s="1"/>
  <c r="E384" i="18" s="1"/>
  <c r="E385" i="18" s="1"/>
  <c r="E386" i="18" s="1"/>
  <c r="E387" i="18" s="1"/>
  <c r="E388" i="18" s="1"/>
  <c r="E389" i="18" s="1"/>
  <c r="E390" i="18" s="1"/>
  <c r="E391" i="18" s="1"/>
  <c r="E392" i="18" s="1"/>
  <c r="E393" i="18" s="1"/>
  <c r="E394" i="18" s="1"/>
  <c r="E395" i="18" s="1"/>
  <c r="E396" i="18" s="1"/>
  <c r="E397" i="18" s="1"/>
  <c r="E398" i="18" s="1"/>
  <c r="E399" i="18" s="1"/>
  <c r="E400" i="18" s="1"/>
  <c r="E401" i="18" s="1"/>
  <c r="E402" i="18" s="1"/>
  <c r="E403" i="18" s="1"/>
  <c r="E404" i="18" s="1"/>
  <c r="E405" i="18" s="1"/>
  <c r="E406" i="18" s="1"/>
  <c r="E407" i="18" s="1"/>
  <c r="E408" i="18" s="1"/>
  <c r="E409" i="18" s="1"/>
  <c r="E410" i="18" s="1"/>
  <c r="E411" i="18" s="1"/>
  <c r="E412" i="18" s="1"/>
  <c r="E413" i="18" s="1"/>
  <c r="E414" i="18" s="1"/>
  <c r="E415" i="18" s="1"/>
  <c r="E416" i="18" s="1"/>
  <c r="E417" i="18" s="1"/>
  <c r="E418" i="18" s="1"/>
  <c r="E419" i="18" s="1"/>
  <c r="E420" i="18" s="1"/>
  <c r="E421" i="18" s="1"/>
  <c r="E422" i="18" s="1"/>
  <c r="E423" i="18" s="1"/>
  <c r="E424" i="18" s="1"/>
  <c r="E425" i="18" s="1"/>
  <c r="E426" i="18" s="1"/>
  <c r="E427" i="18" s="1"/>
  <c r="E428" i="18" s="1"/>
  <c r="E429" i="18" s="1"/>
  <c r="E430" i="18" s="1"/>
  <c r="E431" i="18" s="1"/>
  <c r="E432" i="18" s="1"/>
  <c r="E433" i="18" s="1"/>
  <c r="E434" i="18" s="1"/>
  <c r="E435" i="18" s="1"/>
  <c r="E436" i="18" s="1"/>
  <c r="E437" i="18" s="1"/>
  <c r="E438" i="18" s="1"/>
  <c r="E439" i="18" s="1"/>
  <c r="E440" i="18" s="1"/>
  <c r="E441" i="18" s="1"/>
  <c r="E442" i="18" s="1"/>
  <c r="E443" i="18" s="1"/>
  <c r="E444" i="18" s="1"/>
  <c r="E445" i="18" s="1"/>
  <c r="E446" i="18" s="1"/>
  <c r="E447" i="18" s="1"/>
  <c r="E448" i="18" s="1"/>
  <c r="E449" i="18" s="1"/>
  <c r="E450" i="18" s="1"/>
  <c r="E451" i="18" s="1"/>
  <c r="E452" i="18" s="1"/>
  <c r="E453" i="18" s="1"/>
  <c r="E454" i="18" s="1"/>
  <c r="E455" i="18" s="1"/>
  <c r="E456" i="18" s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I362" i="18"/>
  <c r="I363" i="18" s="1"/>
  <c r="I364" i="18" s="1"/>
  <c r="I365" i="18" s="1"/>
  <c r="I366" i="18" s="1"/>
  <c r="I367" i="18" s="1"/>
  <c r="I368" i="18" s="1"/>
  <c r="I369" i="18" s="1"/>
  <c r="I370" i="18" s="1"/>
  <c r="I371" i="18" s="1"/>
  <c r="I372" i="18" s="1"/>
  <c r="I373" i="18" s="1"/>
  <c r="I374" i="18" s="1"/>
  <c r="I375" i="18" s="1"/>
  <c r="I376" i="18" s="1"/>
  <c r="I377" i="18" s="1"/>
  <c r="I378" i="18" s="1"/>
  <c r="I379" i="18" s="1"/>
  <c r="I380" i="18" s="1"/>
  <c r="I381" i="18" s="1"/>
  <c r="I382" i="18" s="1"/>
  <c r="I383" i="18" s="1"/>
  <c r="I384" i="18" s="1"/>
  <c r="I385" i="18" s="1"/>
  <c r="I386" i="18" s="1"/>
  <c r="I387" i="18" s="1"/>
  <c r="I388" i="18" s="1"/>
  <c r="I389" i="18" s="1"/>
  <c r="I390" i="18" s="1"/>
  <c r="I391" i="18" s="1"/>
  <c r="I392" i="18" s="1"/>
  <c r="I393" i="18" s="1"/>
  <c r="I394" i="18" s="1"/>
  <c r="I395" i="18" s="1"/>
  <c r="I396" i="18" s="1"/>
  <c r="I397" i="18" s="1"/>
  <c r="I398" i="18" s="1"/>
  <c r="I399" i="18" s="1"/>
  <c r="I400" i="18" s="1"/>
  <c r="I401" i="18" s="1"/>
  <c r="I402" i="18" s="1"/>
  <c r="I403" i="18" s="1"/>
  <c r="I404" i="18" s="1"/>
  <c r="I405" i="18" s="1"/>
  <c r="I406" i="18" s="1"/>
  <c r="I407" i="18" s="1"/>
  <c r="I408" i="18" s="1"/>
  <c r="I409" i="18" s="1"/>
  <c r="I410" i="18" s="1"/>
  <c r="I411" i="18" s="1"/>
  <c r="I412" i="18" s="1"/>
  <c r="I413" i="18" s="1"/>
  <c r="I414" i="18" s="1"/>
  <c r="I415" i="18" s="1"/>
  <c r="I416" i="18" s="1"/>
  <c r="I417" i="18" s="1"/>
  <c r="I418" i="18" s="1"/>
  <c r="I419" i="18" s="1"/>
  <c r="I420" i="18" s="1"/>
  <c r="I421" i="18" s="1"/>
  <c r="I422" i="18" s="1"/>
  <c r="I423" i="18" s="1"/>
  <c r="I424" i="18" s="1"/>
  <c r="I425" i="18" s="1"/>
  <c r="I426" i="18" s="1"/>
  <c r="I427" i="18" s="1"/>
  <c r="I428" i="18" s="1"/>
  <c r="I429" i="18" s="1"/>
  <c r="I430" i="18" s="1"/>
  <c r="I431" i="18" s="1"/>
  <c r="I432" i="18" s="1"/>
  <c r="I433" i="18" s="1"/>
  <c r="I434" i="18" s="1"/>
  <c r="I435" i="18" s="1"/>
  <c r="I436" i="18" s="1"/>
  <c r="I437" i="18" s="1"/>
  <c r="I438" i="18" s="1"/>
  <c r="I439" i="18" s="1"/>
  <c r="I440" i="18" s="1"/>
  <c r="I441" i="18" s="1"/>
  <c r="I442" i="18" s="1"/>
  <c r="I443" i="18" s="1"/>
  <c r="I444" i="18" s="1"/>
  <c r="I445" i="18" s="1"/>
  <c r="I446" i="18" s="1"/>
  <c r="I447" i="18" s="1"/>
  <c r="I448" i="18" s="1"/>
  <c r="I449" i="18" s="1"/>
  <c r="I450" i="18" s="1"/>
  <c r="I451" i="18" s="1"/>
  <c r="I452" i="18" s="1"/>
  <c r="I453" i="18" s="1"/>
  <c r="I454" i="18" s="1"/>
  <c r="I455" i="18" s="1"/>
  <c r="I456" i="18" s="1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F362" i="18"/>
  <c r="F363" i="18" s="1"/>
  <c r="F364" i="18" s="1"/>
  <c r="F365" i="18" s="1"/>
  <c r="F366" i="18" s="1"/>
  <c r="F367" i="18" s="1"/>
  <c r="F368" i="18" s="1"/>
  <c r="F369" i="18" s="1"/>
  <c r="F370" i="18" s="1"/>
  <c r="F371" i="18" s="1"/>
  <c r="F372" i="18" s="1"/>
  <c r="F373" i="18" s="1"/>
  <c r="F374" i="18" s="1"/>
  <c r="F375" i="18" s="1"/>
  <c r="F376" i="18" s="1"/>
  <c r="F377" i="18" s="1"/>
  <c r="F378" i="18" s="1"/>
  <c r="F379" i="18" s="1"/>
  <c r="F380" i="18" s="1"/>
  <c r="F381" i="18" s="1"/>
  <c r="F382" i="18" s="1"/>
  <c r="F383" i="18" s="1"/>
  <c r="F384" i="18" s="1"/>
  <c r="F385" i="18" s="1"/>
  <c r="F386" i="18" s="1"/>
  <c r="F387" i="18" s="1"/>
  <c r="F388" i="18" s="1"/>
  <c r="F389" i="18" s="1"/>
  <c r="F390" i="18" s="1"/>
  <c r="F391" i="18" s="1"/>
  <c r="F392" i="18" s="1"/>
  <c r="F393" i="18" s="1"/>
  <c r="F394" i="18" s="1"/>
  <c r="F395" i="18" s="1"/>
  <c r="F396" i="18" s="1"/>
  <c r="F397" i="18" s="1"/>
  <c r="F398" i="18" s="1"/>
  <c r="F399" i="18" s="1"/>
  <c r="F400" i="18" s="1"/>
  <c r="F401" i="18" s="1"/>
  <c r="F402" i="18" s="1"/>
  <c r="F403" i="18" s="1"/>
  <c r="F404" i="18" s="1"/>
  <c r="F405" i="18" s="1"/>
  <c r="F406" i="18" s="1"/>
  <c r="F407" i="18" s="1"/>
  <c r="F408" i="18" s="1"/>
  <c r="F409" i="18" s="1"/>
  <c r="F410" i="18" s="1"/>
  <c r="F411" i="18" s="1"/>
  <c r="F412" i="18" s="1"/>
  <c r="F413" i="18" s="1"/>
  <c r="F414" i="18" s="1"/>
  <c r="F415" i="18" s="1"/>
  <c r="F416" i="18" s="1"/>
  <c r="F417" i="18" s="1"/>
  <c r="F418" i="18" s="1"/>
  <c r="F419" i="18" s="1"/>
  <c r="F420" i="18" s="1"/>
  <c r="F421" i="18" s="1"/>
  <c r="F422" i="18" s="1"/>
  <c r="F423" i="18" s="1"/>
  <c r="F424" i="18" s="1"/>
  <c r="F425" i="18" s="1"/>
  <c r="F426" i="18" s="1"/>
  <c r="F427" i="18" s="1"/>
  <c r="F428" i="18" s="1"/>
  <c r="F429" i="18" s="1"/>
  <c r="F430" i="18" s="1"/>
  <c r="F431" i="18" s="1"/>
  <c r="F432" i="18" s="1"/>
  <c r="F433" i="18" s="1"/>
  <c r="F434" i="18" s="1"/>
  <c r="F435" i="18" s="1"/>
  <c r="F436" i="18" s="1"/>
  <c r="F437" i="18" s="1"/>
  <c r="F438" i="18" s="1"/>
  <c r="F439" i="18" s="1"/>
  <c r="F440" i="18" s="1"/>
  <c r="F441" i="18" s="1"/>
  <c r="F442" i="18" s="1"/>
  <c r="F443" i="18" s="1"/>
  <c r="F444" i="18" s="1"/>
  <c r="F445" i="18" s="1"/>
  <c r="F446" i="18" s="1"/>
  <c r="F447" i="18" s="1"/>
  <c r="F448" i="18" s="1"/>
  <c r="F449" i="18" s="1"/>
  <c r="F450" i="18" s="1"/>
  <c r="F451" i="18" s="1"/>
  <c r="F452" i="18" s="1"/>
  <c r="F453" i="18" s="1"/>
  <c r="F454" i="18" s="1"/>
  <c r="F455" i="18" s="1"/>
  <c r="F456" i="18" s="1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B361" i="18"/>
  <c r="G361" i="18"/>
  <c r="H362" i="18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D362" i="18" l="1"/>
  <c r="D363" i="18" s="1"/>
  <c r="D364" i="18" s="1"/>
  <c r="D365" i="18" s="1"/>
  <c r="D366" i="18" s="1"/>
  <c r="D367" i="18" s="1"/>
  <c r="D368" i="18" s="1"/>
  <c r="D369" i="18" s="1"/>
  <c r="D370" i="18" s="1"/>
  <c r="D371" i="18" s="1"/>
  <c r="D372" i="18" s="1"/>
  <c r="D373" i="18" s="1"/>
  <c r="D374" i="18" s="1"/>
  <c r="D375" i="18" s="1"/>
  <c r="D376" i="18" s="1"/>
  <c r="D377" i="18" s="1"/>
  <c r="D378" i="18" s="1"/>
  <c r="D379" i="18" s="1"/>
  <c r="D380" i="18" s="1"/>
  <c r="D381" i="18" s="1"/>
  <c r="D382" i="18" s="1"/>
  <c r="D383" i="18" s="1"/>
  <c r="D384" i="18" s="1"/>
  <c r="D385" i="18" s="1"/>
  <c r="D386" i="18" s="1"/>
  <c r="D387" i="18" s="1"/>
  <c r="D388" i="18" s="1"/>
  <c r="D389" i="18" s="1"/>
  <c r="D390" i="18" s="1"/>
  <c r="D391" i="18" s="1"/>
  <c r="D392" i="18" s="1"/>
  <c r="D393" i="18" s="1"/>
  <c r="D394" i="18" s="1"/>
  <c r="D395" i="18" s="1"/>
  <c r="D396" i="18" s="1"/>
  <c r="D397" i="18" s="1"/>
  <c r="D398" i="18" s="1"/>
  <c r="D399" i="18" s="1"/>
  <c r="D400" i="18" s="1"/>
  <c r="D401" i="18" s="1"/>
  <c r="D402" i="18" s="1"/>
  <c r="D403" i="18" s="1"/>
  <c r="D404" i="18" s="1"/>
  <c r="D405" i="18" s="1"/>
  <c r="D406" i="18" s="1"/>
  <c r="D407" i="18" s="1"/>
  <c r="D408" i="18" s="1"/>
  <c r="D409" i="18" s="1"/>
  <c r="D410" i="18" s="1"/>
  <c r="D411" i="18" s="1"/>
  <c r="D412" i="18" s="1"/>
  <c r="D413" i="18" s="1"/>
  <c r="D414" i="18" s="1"/>
  <c r="D415" i="18" s="1"/>
  <c r="D416" i="18" s="1"/>
  <c r="D417" i="18" s="1"/>
  <c r="D418" i="18" s="1"/>
  <c r="D419" i="18" s="1"/>
  <c r="D420" i="18" s="1"/>
  <c r="D421" i="18" s="1"/>
  <c r="D422" i="18" s="1"/>
  <c r="D423" i="18" s="1"/>
  <c r="D424" i="18" s="1"/>
  <c r="D425" i="18" s="1"/>
  <c r="D426" i="18" s="1"/>
  <c r="D427" i="18" s="1"/>
  <c r="D428" i="18" s="1"/>
  <c r="D429" i="18" s="1"/>
  <c r="D430" i="18" s="1"/>
  <c r="D431" i="18" s="1"/>
  <c r="D432" i="18" s="1"/>
  <c r="D433" i="18" s="1"/>
  <c r="D434" i="18" s="1"/>
  <c r="D435" i="18" s="1"/>
  <c r="D436" i="18" s="1"/>
  <c r="D437" i="18" s="1"/>
  <c r="D438" i="18" s="1"/>
  <c r="D439" i="18" s="1"/>
  <c r="D440" i="18" s="1"/>
  <c r="D441" i="18" s="1"/>
  <c r="D442" i="18" s="1"/>
  <c r="D443" i="18" s="1"/>
  <c r="D444" i="18" s="1"/>
  <c r="D445" i="18" s="1"/>
  <c r="D446" i="18" s="1"/>
  <c r="D447" i="18" s="1"/>
  <c r="D448" i="18" s="1"/>
  <c r="D449" i="18" s="1"/>
  <c r="D450" i="18" s="1"/>
  <c r="D451" i="18" s="1"/>
  <c r="D452" i="18" s="1"/>
  <c r="D453" i="18" s="1"/>
  <c r="D454" i="18" s="1"/>
  <c r="D455" i="18" s="1"/>
  <c r="D456" i="18" s="1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I361" i="18"/>
  <c r="B360" i="18"/>
  <c r="H361" i="18"/>
  <c r="E361" i="18"/>
  <c r="G360" i="18"/>
  <c r="F361" i="18"/>
  <c r="J362" i="18" l="1"/>
  <c r="J363" i="18" s="1"/>
  <c r="J364" i="18" s="1"/>
  <c r="J365" i="18" s="1"/>
  <c r="J366" i="18" s="1"/>
  <c r="J367" i="18" s="1"/>
  <c r="J368" i="18" s="1"/>
  <c r="J369" i="18" s="1"/>
  <c r="J370" i="18" s="1"/>
  <c r="J371" i="18" s="1"/>
  <c r="J372" i="18" s="1"/>
  <c r="J373" i="18" s="1"/>
  <c r="J374" i="18" s="1"/>
  <c r="J375" i="18" s="1"/>
  <c r="J376" i="18" s="1"/>
  <c r="J377" i="18" s="1"/>
  <c r="J378" i="18" s="1"/>
  <c r="J379" i="18" s="1"/>
  <c r="J380" i="18" s="1"/>
  <c r="J381" i="18" s="1"/>
  <c r="J382" i="18" s="1"/>
  <c r="J383" i="18" s="1"/>
  <c r="J384" i="18" s="1"/>
  <c r="J385" i="18" s="1"/>
  <c r="J386" i="18" s="1"/>
  <c r="J387" i="18" s="1"/>
  <c r="J388" i="18" s="1"/>
  <c r="J389" i="18" s="1"/>
  <c r="J390" i="18" s="1"/>
  <c r="J391" i="18" s="1"/>
  <c r="J392" i="18" s="1"/>
  <c r="J393" i="18" s="1"/>
  <c r="J394" i="18" s="1"/>
  <c r="J395" i="18" s="1"/>
  <c r="J396" i="18" s="1"/>
  <c r="J397" i="18" s="1"/>
  <c r="J398" i="18" s="1"/>
  <c r="J399" i="18" s="1"/>
  <c r="J400" i="18" s="1"/>
  <c r="J401" i="18" s="1"/>
  <c r="J402" i="18" s="1"/>
  <c r="J403" i="18" s="1"/>
  <c r="J404" i="18" s="1"/>
  <c r="J405" i="18" s="1"/>
  <c r="J406" i="18" s="1"/>
  <c r="J407" i="18" s="1"/>
  <c r="J408" i="18" s="1"/>
  <c r="J409" i="18" s="1"/>
  <c r="J410" i="18" s="1"/>
  <c r="J411" i="18" s="1"/>
  <c r="J412" i="18" s="1"/>
  <c r="J413" i="18" s="1"/>
  <c r="J414" i="18" s="1"/>
  <c r="J415" i="18" s="1"/>
  <c r="J416" i="18" s="1"/>
  <c r="J417" i="18" s="1"/>
  <c r="J418" i="18" s="1"/>
  <c r="J419" i="18" s="1"/>
  <c r="J420" i="18" s="1"/>
  <c r="J421" i="18" s="1"/>
  <c r="J422" i="18" s="1"/>
  <c r="J423" i="18" s="1"/>
  <c r="J424" i="18" s="1"/>
  <c r="J425" i="18" s="1"/>
  <c r="J426" i="18" s="1"/>
  <c r="J427" i="18" s="1"/>
  <c r="J428" i="18" s="1"/>
  <c r="J429" i="18" s="1"/>
  <c r="J430" i="18" s="1"/>
  <c r="J431" i="18" s="1"/>
  <c r="J432" i="18" s="1"/>
  <c r="J433" i="18" s="1"/>
  <c r="J434" i="18" s="1"/>
  <c r="J435" i="18" s="1"/>
  <c r="J436" i="18" s="1"/>
  <c r="J437" i="18" s="1"/>
  <c r="J438" i="18" s="1"/>
  <c r="J439" i="18" s="1"/>
  <c r="J440" i="18" s="1"/>
  <c r="J441" i="18" s="1"/>
  <c r="J442" i="18" s="1"/>
  <c r="J443" i="18" s="1"/>
  <c r="J444" i="18" s="1"/>
  <c r="J445" i="18" s="1"/>
  <c r="J446" i="18" s="1"/>
  <c r="J447" i="18" s="1"/>
  <c r="J448" i="18" s="1"/>
  <c r="J449" i="18" s="1"/>
  <c r="J450" i="18" s="1"/>
  <c r="J451" i="18" s="1"/>
  <c r="J452" i="18" s="1"/>
  <c r="J453" i="18" s="1"/>
  <c r="J454" i="18" s="1"/>
  <c r="J455" i="18" s="1"/>
  <c r="J456" i="18" s="1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D361" i="18"/>
  <c r="E360" i="18"/>
  <c r="B359" i="18"/>
  <c r="F360" i="18"/>
  <c r="I360" i="18"/>
  <c r="H360" i="18"/>
  <c r="G359" i="18"/>
  <c r="D359" i="18" l="1"/>
  <c r="J361" i="18"/>
  <c r="F359" i="18"/>
  <c r="C362" i="18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B358" i="18"/>
  <c r="E359" i="18"/>
  <c r="G358" i="18"/>
  <c r="I359" i="18"/>
  <c r="H359" i="18"/>
  <c r="D358" i="18" l="1"/>
  <c r="D360" i="18"/>
  <c r="J359" i="18"/>
  <c r="C361" i="18"/>
  <c r="I358" i="18"/>
  <c r="E358" i="18"/>
  <c r="G357" i="18"/>
  <c r="H358" i="18"/>
  <c r="F358" i="18"/>
  <c r="B357" i="18"/>
  <c r="D357" i="18"/>
  <c r="J358" i="18" l="1"/>
  <c r="J360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G2" i="18"/>
  <c r="D2" i="18"/>
  <c r="B2" i="18"/>
  <c r="C6" i="18"/>
  <c r="F3" i="18"/>
  <c r="J3" i="18"/>
  <c r="I3" i="18"/>
  <c r="H3" i="18"/>
  <c r="I2" i="18" l="1"/>
  <c r="J2" i="18"/>
  <c r="E2" i="18"/>
  <c r="H2" i="18"/>
  <c r="C5" i="18"/>
  <c r="F2" i="18"/>
  <c r="H51" i="11" l="1"/>
  <c r="E47" i="11"/>
  <c r="E53" i="11"/>
  <c r="E37" i="11"/>
  <c r="C51" i="11"/>
  <c r="C4" i="18"/>
  <c r="H37" i="11" l="1"/>
  <c r="C47" i="11"/>
  <c r="H41" i="11"/>
  <c r="H40" i="11"/>
  <c r="C16" i="11"/>
  <c r="E32" i="11"/>
  <c r="H16" i="11"/>
  <c r="E30" i="11"/>
  <c r="E54" i="11"/>
  <c r="C12" i="11"/>
  <c r="C41" i="11"/>
  <c r="E40" i="11"/>
  <c r="H14" i="11"/>
  <c r="C53" i="11"/>
  <c r="C19" i="11"/>
  <c r="C17" i="11"/>
  <c r="E41" i="11"/>
  <c r="H17" i="11"/>
  <c r="E6" i="11"/>
  <c r="H39" i="11"/>
  <c r="H28" i="11"/>
  <c r="E10" i="11"/>
  <c r="C33" i="11"/>
  <c r="E25" i="11"/>
  <c r="C31" i="11"/>
  <c r="H53" i="11"/>
  <c r="E55" i="11"/>
  <c r="H55" i="11"/>
  <c r="H10" i="11"/>
  <c r="C24" i="11"/>
  <c r="C55" i="11"/>
  <c r="C14" i="11"/>
  <c r="C32" i="11"/>
  <c r="H47" i="11"/>
  <c r="E28" i="11"/>
  <c r="C13" i="11"/>
  <c r="C38" i="11"/>
  <c r="C23" i="11"/>
  <c r="E31" i="11"/>
  <c r="H12" i="11"/>
  <c r="F37" i="11"/>
  <c r="E43" i="11"/>
  <c r="J47" i="11"/>
  <c r="K16" i="11"/>
  <c r="E23" i="11"/>
  <c r="J53" i="11"/>
  <c r="J51" i="11"/>
  <c r="I40" i="11"/>
  <c r="I25" i="11"/>
  <c r="C3" i="18"/>
  <c r="F51" i="11" l="1"/>
  <c r="G37" i="11"/>
  <c r="K53" i="11"/>
  <c r="K54" i="11"/>
  <c r="I27" i="11"/>
  <c r="K41" i="11"/>
  <c r="J37" i="11"/>
  <c r="F41" i="11"/>
  <c r="H125" i="11"/>
  <c r="C3" i="11"/>
  <c r="H18" i="11"/>
  <c r="C25" i="11"/>
  <c r="E14" i="11"/>
  <c r="E12" i="11"/>
  <c r="E159" i="11"/>
  <c r="H5" i="11"/>
  <c r="H19" i="11"/>
  <c r="H42" i="11"/>
  <c r="C18" i="11"/>
  <c r="H3" i="11"/>
  <c r="E125" i="11"/>
  <c r="E17" i="11"/>
  <c r="E33" i="11"/>
  <c r="H30" i="11"/>
  <c r="C4" i="11"/>
  <c r="C30" i="11"/>
  <c r="H32" i="11"/>
  <c r="H38" i="11"/>
  <c r="J17" i="11"/>
  <c r="E5" i="11"/>
  <c r="H54" i="11"/>
  <c r="H43" i="11"/>
  <c r="E3" i="11"/>
  <c r="E9" i="11"/>
  <c r="E2" i="11"/>
  <c r="C37" i="11"/>
  <c r="E4" i="11"/>
  <c r="E42" i="11"/>
  <c r="C2" i="11"/>
  <c r="H13" i="11"/>
  <c r="H21" i="11"/>
  <c r="H15" i="11"/>
  <c r="C27" i="11"/>
  <c r="H9" i="11"/>
  <c r="H4" i="11"/>
  <c r="C54" i="11"/>
  <c r="C5" i="11"/>
  <c r="E24" i="11"/>
  <c r="E27" i="11"/>
  <c r="E21" i="11"/>
  <c r="C15" i="11"/>
  <c r="E171" i="11"/>
  <c r="H31" i="11"/>
  <c r="E18" i="11"/>
  <c r="C43" i="11"/>
  <c r="E15" i="11"/>
  <c r="C6" i="11"/>
  <c r="E121" i="11"/>
  <c r="C10" i="11"/>
  <c r="E16" i="11"/>
  <c r="C39" i="11"/>
  <c r="C40" i="11"/>
  <c r="H24" i="11"/>
  <c r="H33" i="11"/>
  <c r="H27" i="11"/>
  <c r="H2" i="11"/>
  <c r="C9" i="11"/>
  <c r="H25" i="11"/>
  <c r="H6" i="11"/>
  <c r="C21" i="11"/>
  <c r="E38" i="11"/>
  <c r="C42" i="11"/>
  <c r="E13" i="11"/>
  <c r="C28" i="11"/>
  <c r="E51" i="11"/>
  <c r="H23" i="11"/>
  <c r="G17" i="11"/>
  <c r="G53" i="11"/>
  <c r="G47" i="11"/>
  <c r="F53" i="11"/>
  <c r="J16" i="11"/>
  <c r="I10" i="11"/>
  <c r="I28" i="11"/>
  <c r="H113" i="11"/>
  <c r="F32" i="11"/>
  <c r="E69" i="11"/>
  <c r="G16" i="11"/>
  <c r="I16" i="11"/>
  <c r="J32" i="11"/>
  <c r="F23" i="11"/>
  <c r="F16" i="11"/>
  <c r="C72" i="11"/>
  <c r="K12" i="11"/>
  <c r="I13" i="11"/>
  <c r="J19" i="11"/>
  <c r="G54" i="11"/>
  <c r="G19" i="11"/>
  <c r="I53" i="11"/>
  <c r="F54" i="11"/>
  <c r="F47" i="11"/>
  <c r="G12" i="11"/>
  <c r="G40" i="11"/>
  <c r="J10" i="11"/>
  <c r="E105" i="11"/>
  <c r="K17" i="11"/>
  <c r="J55" i="11"/>
  <c r="H59" i="11"/>
  <c r="I41" i="11"/>
  <c r="I33" i="11"/>
  <c r="F18" i="11"/>
  <c r="I14" i="11"/>
  <c r="K13" i="11"/>
  <c r="J3" i="11"/>
  <c r="K27" i="11"/>
  <c r="H111" i="11"/>
  <c r="F17" i="11"/>
  <c r="E62" i="11"/>
  <c r="I55" i="11"/>
  <c r="G14" i="11"/>
  <c r="G42" i="11"/>
  <c r="F30" i="11"/>
  <c r="K37" i="11"/>
  <c r="E77" i="11"/>
  <c r="G41" i="11"/>
  <c r="J41" i="11"/>
  <c r="J25" i="11"/>
  <c r="H94" i="11"/>
  <c r="I37" i="11"/>
  <c r="K55" i="11"/>
  <c r="F24" i="11"/>
  <c r="F39" i="11"/>
  <c r="K28" i="11"/>
  <c r="G24" i="11"/>
  <c r="E81" i="11"/>
  <c r="K32" i="11"/>
  <c r="K24" i="11"/>
  <c r="G32" i="11"/>
  <c r="H84" i="11"/>
  <c r="J30" i="11"/>
  <c r="J24" i="11"/>
  <c r="C112" i="11"/>
  <c r="G55" i="11"/>
  <c r="H77" i="11"/>
  <c r="I32" i="11"/>
  <c r="G6" i="11"/>
  <c r="I23" i="11"/>
  <c r="K40" i="11"/>
  <c r="F40" i="11"/>
  <c r="G25" i="11"/>
  <c r="F55" i="11"/>
  <c r="J39" i="11"/>
  <c r="G10" i="11"/>
  <c r="E108" i="11"/>
  <c r="E79" i="11"/>
  <c r="I19" i="11"/>
  <c r="F28" i="11"/>
  <c r="H110" i="11"/>
  <c r="J42" i="11"/>
  <c r="K15" i="11"/>
  <c r="G21" i="11"/>
  <c r="J28" i="11"/>
  <c r="G28" i="11"/>
  <c r="F10" i="11"/>
  <c r="C62" i="11"/>
  <c r="C79" i="11"/>
  <c r="J5" i="11"/>
  <c r="I9" i="11"/>
  <c r="F5" i="11"/>
  <c r="I5" i="11"/>
  <c r="K4" i="11"/>
  <c r="F31" i="11"/>
  <c r="G30" i="11"/>
  <c r="G18" i="11"/>
  <c r="K31" i="11"/>
  <c r="I31" i="11"/>
  <c r="G13" i="11"/>
  <c r="J31" i="11"/>
  <c r="E113" i="11"/>
  <c r="H78" i="11"/>
  <c r="K18" i="11"/>
  <c r="H83" i="11"/>
  <c r="C77" i="11"/>
  <c r="C106" i="11"/>
  <c r="H79" i="11"/>
  <c r="E94" i="11"/>
  <c r="C82" i="11"/>
  <c r="K42" i="11"/>
  <c r="C109" i="11"/>
  <c r="K43" i="11"/>
  <c r="K21" i="11"/>
  <c r="H72" i="11"/>
  <c r="J38" i="11"/>
  <c r="C81" i="11"/>
  <c r="C63" i="11"/>
  <c r="H97" i="11"/>
  <c r="H104" i="11"/>
  <c r="G5" i="11"/>
  <c r="G23" i="11"/>
  <c r="J14" i="11"/>
  <c r="C66" i="11"/>
  <c r="I18" i="11"/>
  <c r="H96" i="11"/>
  <c r="C97" i="11"/>
  <c r="H107" i="11"/>
  <c r="K38" i="11"/>
  <c r="C60" i="11"/>
  <c r="C103" i="11"/>
  <c r="E93" i="11"/>
  <c r="H88" i="11"/>
  <c r="H71" i="11"/>
  <c r="H106" i="11"/>
  <c r="C92" i="11"/>
  <c r="C88" i="11"/>
  <c r="C69" i="11"/>
  <c r="C71" i="11"/>
  <c r="C84" i="11"/>
  <c r="H74" i="11"/>
  <c r="E96" i="11"/>
  <c r="E85" i="11"/>
  <c r="C104" i="11"/>
  <c r="C95" i="11"/>
  <c r="H98" i="11"/>
  <c r="C78" i="11"/>
  <c r="C85" i="11"/>
  <c r="C98" i="11"/>
  <c r="C105" i="11"/>
  <c r="F38" i="11"/>
  <c r="H76" i="11"/>
  <c r="E100" i="11"/>
  <c r="E87" i="11"/>
  <c r="I2" i="11"/>
  <c r="C108" i="11"/>
  <c r="H93" i="11"/>
  <c r="C76" i="11"/>
  <c r="C74" i="11"/>
  <c r="F43" i="11"/>
  <c r="E59" i="11"/>
  <c r="H103" i="11"/>
  <c r="E83" i="11"/>
  <c r="H108" i="11"/>
  <c r="H73" i="11"/>
  <c r="C70" i="11"/>
  <c r="E88" i="11"/>
  <c r="E71" i="11"/>
  <c r="C100" i="11"/>
  <c r="H85" i="11"/>
  <c r="C107" i="11"/>
  <c r="C83" i="11"/>
  <c r="C93" i="11"/>
  <c r="E98" i="11"/>
  <c r="E109" i="11"/>
  <c r="E80" i="11"/>
  <c r="E107" i="11"/>
  <c r="E89" i="11"/>
  <c r="E101" i="11"/>
  <c r="E72" i="11"/>
  <c r="E74" i="11"/>
  <c r="C94" i="11"/>
  <c r="C73" i="11"/>
  <c r="E73" i="11"/>
  <c r="E95" i="11"/>
  <c r="E110" i="11"/>
  <c r="E90" i="11"/>
  <c r="C96" i="11"/>
  <c r="C99" i="11"/>
  <c r="C113" i="11"/>
  <c r="H105" i="11"/>
  <c r="I69" i="11"/>
  <c r="C2" i="18"/>
  <c r="E70" i="11" l="1"/>
  <c r="H63" i="11"/>
  <c r="C89" i="11"/>
  <c r="E63" i="11"/>
  <c r="H65" i="11"/>
  <c r="C110" i="11"/>
  <c r="E76" i="11"/>
  <c r="H90" i="11"/>
  <c r="E67" i="11"/>
  <c r="H89" i="11"/>
  <c r="H61" i="11"/>
  <c r="C111" i="11"/>
  <c r="H69" i="11"/>
  <c r="E103" i="11"/>
  <c r="H81" i="11"/>
  <c r="H99" i="11"/>
  <c r="H80" i="11"/>
  <c r="H112" i="11"/>
  <c r="H87" i="11"/>
  <c r="C80" i="11"/>
  <c r="H101" i="11"/>
  <c r="H91" i="11"/>
  <c r="E92" i="11"/>
  <c r="H60" i="11"/>
  <c r="H70" i="11"/>
  <c r="E106" i="11"/>
  <c r="C65" i="11"/>
  <c r="C67" i="11"/>
  <c r="C91" i="11"/>
  <c r="H95" i="11"/>
  <c r="H92" i="11"/>
  <c r="H67" i="11"/>
  <c r="H100" i="11"/>
  <c r="C61" i="11"/>
  <c r="C87" i="11"/>
  <c r="E75" i="11"/>
  <c r="K69" i="11"/>
  <c r="C101" i="11"/>
  <c r="E66" i="11"/>
  <c r="C90" i="11"/>
  <c r="H62" i="11"/>
  <c r="G9" i="11"/>
  <c r="G2" i="11"/>
  <c r="J13" i="11"/>
  <c r="J33" i="11"/>
  <c r="G31" i="11"/>
  <c r="C143" i="11"/>
  <c r="C171" i="11"/>
  <c r="C172" i="11"/>
  <c r="J21" i="11"/>
  <c r="J54" i="11"/>
  <c r="K6" i="11"/>
  <c r="I54" i="11"/>
  <c r="K14" i="11"/>
  <c r="I38" i="11"/>
  <c r="F4" i="11"/>
  <c r="G4" i="11"/>
  <c r="F13" i="11"/>
  <c r="H171" i="11"/>
  <c r="F25" i="11"/>
  <c r="F15" i="11"/>
  <c r="J9" i="11"/>
  <c r="F12" i="11"/>
  <c r="K23" i="11"/>
  <c r="G33" i="11"/>
  <c r="G38" i="11"/>
  <c r="J40" i="11"/>
  <c r="K30" i="11"/>
  <c r="C121" i="11"/>
  <c r="H82" i="11"/>
  <c r="I125" i="11"/>
  <c r="I43" i="11"/>
  <c r="F6" i="11"/>
  <c r="J6" i="11"/>
  <c r="K33" i="11"/>
  <c r="J2" i="11"/>
  <c r="K3" i="11"/>
  <c r="G27" i="11"/>
  <c r="C75" i="11"/>
  <c r="H109" i="11"/>
  <c r="H66" i="11"/>
  <c r="G15" i="11"/>
  <c r="K2" i="11"/>
  <c r="I42" i="11"/>
  <c r="F42" i="11"/>
  <c r="F3" i="11"/>
  <c r="K25" i="11"/>
  <c r="I4" i="11"/>
  <c r="H159" i="11"/>
  <c r="K51" i="11"/>
  <c r="I15" i="11"/>
  <c r="F2" i="11"/>
  <c r="F27" i="11"/>
  <c r="J18" i="11"/>
  <c r="J43" i="11"/>
  <c r="F21" i="11"/>
  <c r="F33" i="11"/>
  <c r="J4" i="11"/>
  <c r="H172" i="11"/>
  <c r="K19" i="11"/>
  <c r="C125" i="11"/>
  <c r="C159" i="11"/>
  <c r="E143" i="11"/>
  <c r="E172" i="11"/>
  <c r="J15" i="11"/>
  <c r="K5" i="11"/>
  <c r="J27" i="11"/>
  <c r="G43" i="11"/>
  <c r="K9" i="11"/>
  <c r="G3" i="11"/>
  <c r="H121" i="11"/>
  <c r="H143" i="11"/>
  <c r="F19" i="11"/>
  <c r="J23" i="11"/>
  <c r="K10" i="11"/>
  <c r="J12" i="11"/>
  <c r="F9" i="11"/>
  <c r="I3" i="11"/>
  <c r="F14" i="11"/>
  <c r="I30" i="11"/>
  <c r="E61" i="11"/>
  <c r="H75" i="11"/>
  <c r="F83" i="11"/>
  <c r="G62" i="11"/>
  <c r="G103" i="11"/>
  <c r="I82" i="11"/>
  <c r="E112" i="11"/>
  <c r="G81" i="11"/>
  <c r="I87" i="11"/>
  <c r="E60" i="11"/>
  <c r="F79" i="11"/>
  <c r="I85" i="11"/>
  <c r="I110" i="11"/>
  <c r="J69" i="11"/>
  <c r="G76" i="11"/>
  <c r="G110" i="11"/>
  <c r="J111" i="11"/>
  <c r="G72" i="11"/>
  <c r="J110" i="11"/>
  <c r="K110" i="11"/>
  <c r="F69" i="11"/>
  <c r="K78" i="11"/>
  <c r="I79" i="11"/>
  <c r="J100" i="11"/>
  <c r="J60" i="11"/>
  <c r="G95" i="11"/>
  <c r="G69" i="11"/>
  <c r="G60" i="11"/>
  <c r="G96" i="11"/>
  <c r="G99" i="11"/>
  <c r="G104" i="11"/>
  <c r="G100" i="11"/>
  <c r="G73" i="11"/>
  <c r="J108" i="11"/>
  <c r="I84" i="11"/>
  <c r="F73" i="11"/>
  <c r="I112" i="11"/>
  <c r="K75" i="11"/>
  <c r="J62" i="11"/>
  <c r="F62" i="11"/>
  <c r="E97" i="11"/>
  <c r="E99" i="11"/>
  <c r="F108" i="11"/>
  <c r="F105" i="11"/>
  <c r="F94" i="11"/>
  <c r="K106" i="11"/>
  <c r="I96" i="11"/>
  <c r="J73" i="11"/>
  <c r="E104" i="11"/>
  <c r="E65" i="11"/>
  <c r="I75" i="11"/>
  <c r="J83" i="11"/>
  <c r="K113" i="11"/>
  <c r="E82" i="11"/>
  <c r="E111" i="11"/>
  <c r="I92" i="11"/>
  <c r="I107" i="11"/>
  <c r="J106" i="11"/>
  <c r="G88" i="11"/>
  <c r="I83" i="11"/>
  <c r="I103" i="11"/>
  <c r="I106" i="11"/>
  <c r="I94" i="11"/>
  <c r="I95" i="11"/>
  <c r="I60" i="11"/>
  <c r="I113" i="11"/>
  <c r="I76" i="11"/>
  <c r="I105" i="11"/>
  <c r="J113" i="11"/>
  <c r="I62" i="11"/>
  <c r="G106" i="11"/>
  <c r="K74" i="11"/>
  <c r="G59" i="11"/>
  <c r="I70" i="11"/>
  <c r="G105" i="11"/>
  <c r="I111" i="11"/>
  <c r="E84" i="11"/>
  <c r="I100" i="11"/>
  <c r="F106" i="11"/>
  <c r="E78" i="11"/>
  <c r="K70" i="11"/>
  <c r="K107" i="11"/>
  <c r="K101" i="11"/>
  <c r="K82" i="11"/>
  <c r="K59" i="11"/>
  <c r="K105" i="11"/>
  <c r="I91" i="11"/>
  <c r="G107" i="11"/>
  <c r="E91" i="11"/>
  <c r="J59" i="11"/>
  <c r="K83" i="11" l="1"/>
  <c r="I97" i="11"/>
  <c r="G113" i="11"/>
  <c r="G80" i="11"/>
  <c r="K79" i="11"/>
  <c r="K88" i="11"/>
  <c r="I59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J171" i="11"/>
  <c r="F125" i="11"/>
  <c r="G125" i="11"/>
  <c r="K108" i="11"/>
  <c r="J143" i="11"/>
  <c r="F171" i="11"/>
  <c r="G143" i="11"/>
  <c r="K121" i="11"/>
  <c r="F159" i="11"/>
  <c r="F93" i="11"/>
  <c r="J125" i="11"/>
  <c r="F121" i="11"/>
  <c r="K172" i="11"/>
  <c r="F100" i="11"/>
  <c r="I121" i="11"/>
  <c r="J172" i="11"/>
  <c r="J121" i="11"/>
  <c r="F143" i="11"/>
  <c r="I98" i="11"/>
  <c r="K125" i="11"/>
  <c r="K61" i="11"/>
  <c r="J79" i="11"/>
  <c r="J66" i="11"/>
  <c r="I172" i="11"/>
  <c r="G171" i="11"/>
  <c r="G172" i="11"/>
  <c r="K159" i="11"/>
  <c r="F59" i="11"/>
  <c r="F112" i="11"/>
  <c r="I63" i="11"/>
  <c r="G159" i="11"/>
  <c r="K171" i="11"/>
  <c r="I65" i="11"/>
  <c r="I159" i="11"/>
  <c r="I143" i="11"/>
  <c r="K103" i="11"/>
  <c r="F98" i="11"/>
  <c r="J159" i="11"/>
  <c r="F172" i="11"/>
  <c r="G121" i="11"/>
  <c r="K143" i="11"/>
  <c r="K87" i="11"/>
  <c r="F76" i="11"/>
  <c r="J96" i="11"/>
  <c r="I66" i="11"/>
  <c r="G83" i="11"/>
  <c r="I89" i="11"/>
  <c r="F92" i="11"/>
  <c r="J89" i="11"/>
  <c r="I171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/>
  <c r="D28" i="11"/>
  <c r="C59" i="11"/>
  <c r="D54" i="11" l="1"/>
  <c r="D15" i="11"/>
  <c r="D18" i="11"/>
  <c r="D55" i="11"/>
  <c r="D19" i="11"/>
  <c r="D5" i="11"/>
  <c r="D3" i="11" l="1"/>
  <c r="D9" i="11"/>
  <c r="D25" i="11"/>
  <c r="D43" i="11"/>
  <c r="D33" i="11"/>
  <c r="D27" i="11"/>
  <c r="D2" i="11"/>
  <c r="D42" i="11"/>
  <c r="D38" i="11"/>
  <c r="D40" i="11"/>
  <c r="D31" i="11"/>
  <c r="D4" i="11"/>
  <c r="D23" i="11"/>
  <c r="I73" i="11"/>
  <c r="D87" i="11"/>
  <c r="D80" i="11"/>
  <c r="D89" i="11"/>
  <c r="D106" i="11"/>
  <c r="D67" i="11"/>
  <c r="D81" i="11"/>
  <c r="D93" i="11"/>
  <c r="D92" i="11"/>
  <c r="D101" i="11"/>
  <c r="D70" i="11"/>
  <c r="D74" i="11"/>
  <c r="D110" i="11" l="1"/>
  <c r="D75" i="11"/>
  <c r="D63" i="11"/>
  <c r="D104" i="11"/>
  <c r="D94" i="11"/>
  <c r="D66" i="11"/>
  <c r="D71" i="11"/>
  <c r="D85" i="11"/>
  <c r="D121" i="11"/>
  <c r="D171" i="11"/>
  <c r="D90" i="11"/>
  <c r="D172" i="11"/>
  <c r="D125" i="11"/>
  <c r="D159" i="11"/>
  <c r="D143" i="11"/>
  <c r="D72" i="11"/>
  <c r="D98" i="11"/>
  <c r="D82" i="11"/>
  <c r="D97" i="11"/>
  <c r="D59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D76" i="11"/>
  <c r="D83" i="11"/>
  <c r="D111" i="11"/>
  <c r="H29" i="21" l="1"/>
  <c r="L29" i="21"/>
  <c r="E29" i="21"/>
  <c r="I29" i="21"/>
  <c r="K144" i="11"/>
  <c r="G257" i="11"/>
  <c r="G148" i="11"/>
  <c r="K148" i="11"/>
  <c r="F29" i="21"/>
  <c r="D257" i="11"/>
  <c r="J148" i="11"/>
  <c r="C257" i="11"/>
  <c r="I257" i="11"/>
  <c r="K29" i="21"/>
  <c r="J257" i="11"/>
  <c r="G29" i="21"/>
  <c r="F257" i="11"/>
  <c r="K28" i="22" l="1"/>
  <c r="L28" i="22"/>
  <c r="I28" i="22"/>
  <c r="F28" i="22"/>
  <c r="J28" i="22"/>
  <c r="H257" i="11"/>
  <c r="H28" i="22"/>
  <c r="J29" i="21"/>
  <c r="K257" i="11"/>
  <c r="F148" i="11"/>
  <c r="G145" i="11"/>
  <c r="C144" i="11"/>
  <c r="G147" i="11"/>
  <c r="I145" i="11"/>
  <c r="H128" i="11"/>
  <c r="J170" i="11"/>
  <c r="F145" i="11"/>
  <c r="H147" i="11"/>
  <c r="F128" i="11"/>
  <c r="J145" i="11"/>
  <c r="E147" i="11"/>
  <c r="I170" i="11"/>
  <c r="F155" i="11"/>
  <c r="I148" i="11"/>
  <c r="G170" i="11"/>
  <c r="C147" i="11"/>
  <c r="E145" i="11"/>
  <c r="C170" i="11"/>
  <c r="E128" i="11"/>
  <c r="E170" i="11"/>
  <c r="E148" i="11"/>
  <c r="C128" i="11"/>
  <c r="H148" i="11"/>
  <c r="C145" i="11"/>
  <c r="H170" i="11"/>
  <c r="K147" i="11"/>
  <c r="K170" i="11"/>
  <c r="I164" i="11"/>
  <c r="E164" i="11"/>
  <c r="I144" i="11"/>
  <c r="J144" i="11"/>
  <c r="J164" i="11"/>
  <c r="H145" i="11"/>
  <c r="J155" i="11"/>
  <c r="G144" i="11"/>
  <c r="C148" i="11"/>
  <c r="I155" i="11"/>
  <c r="G128" i="11"/>
  <c r="K128" i="11"/>
  <c r="F170" i="11"/>
  <c r="J147" i="11"/>
  <c r="E155" i="11"/>
  <c r="H144" i="11"/>
  <c r="J128" i="11"/>
  <c r="F144" i="11"/>
  <c r="I147" i="11"/>
  <c r="H155" i="11"/>
  <c r="E144" i="11"/>
  <c r="I128" i="11"/>
  <c r="K155" i="11"/>
  <c r="C155" i="11"/>
  <c r="G155" i="11"/>
  <c r="E28" i="22" l="1"/>
  <c r="M28" i="22"/>
  <c r="K154" i="11"/>
  <c r="C151" i="11"/>
  <c r="H169" i="11"/>
  <c r="H126" i="11"/>
  <c r="E156" i="11"/>
  <c r="H124" i="11"/>
  <c r="E151" i="11"/>
  <c r="H130" i="11"/>
  <c r="I169" i="11"/>
  <c r="E152" i="11"/>
  <c r="E149" i="11"/>
  <c r="E167" i="11"/>
  <c r="H135" i="11"/>
  <c r="H133" i="11"/>
  <c r="H162" i="11"/>
  <c r="H150" i="11"/>
  <c r="E154" i="11"/>
  <c r="H127" i="11"/>
  <c r="H117" i="11"/>
  <c r="E137" i="11"/>
  <c r="E139" i="11"/>
  <c r="H165" i="11"/>
  <c r="E116" i="11"/>
  <c r="H168" i="11"/>
  <c r="E146" i="11"/>
  <c r="E157" i="11"/>
  <c r="E136" i="11"/>
  <c r="E161" i="11"/>
  <c r="H134" i="11"/>
  <c r="H158" i="11"/>
  <c r="H140" i="11"/>
  <c r="H138" i="11"/>
  <c r="H119" i="11"/>
  <c r="E153" i="11"/>
  <c r="H142" i="11"/>
  <c r="C123" i="11"/>
  <c r="H118" i="11"/>
  <c r="E131" i="11"/>
  <c r="H160" i="11"/>
  <c r="E132" i="11"/>
  <c r="E141" i="11"/>
  <c r="E163" i="11"/>
  <c r="E166" i="11"/>
  <c r="H120" i="11"/>
  <c r="E122" i="11"/>
  <c r="H129" i="11"/>
  <c r="J45" i="21"/>
  <c r="I273" i="11"/>
  <c r="C273" i="11"/>
  <c r="E45" i="21"/>
  <c r="E11" i="21"/>
  <c r="C239" i="11"/>
  <c r="I286" i="11"/>
  <c r="J58" i="21"/>
  <c r="K126" i="11"/>
  <c r="G152" i="11"/>
  <c r="F150" i="11"/>
  <c r="F116" i="11"/>
  <c r="K161" i="11"/>
  <c r="G142" i="11"/>
  <c r="F141" i="11"/>
  <c r="J120" i="11"/>
  <c r="H156" i="11"/>
  <c r="D124" i="11"/>
  <c r="C126" i="11"/>
  <c r="C156" i="11"/>
  <c r="C124" i="11"/>
  <c r="H151" i="11"/>
  <c r="C130" i="11"/>
  <c r="C169" i="11"/>
  <c r="C152" i="11"/>
  <c r="C149" i="11"/>
  <c r="C167" i="11"/>
  <c r="C135" i="11"/>
  <c r="C133" i="11"/>
  <c r="C162" i="11"/>
  <c r="C150" i="11"/>
  <c r="C154" i="11"/>
  <c r="C127" i="11"/>
  <c r="C117" i="11"/>
  <c r="C137" i="11"/>
  <c r="C139" i="11"/>
  <c r="C165" i="11"/>
  <c r="C116" i="11"/>
  <c r="C168" i="11"/>
  <c r="C146" i="11"/>
  <c r="H157" i="11"/>
  <c r="C136" i="11"/>
  <c r="C161" i="11"/>
  <c r="C134" i="11"/>
  <c r="C158" i="11"/>
  <c r="E140" i="11"/>
  <c r="C138" i="11"/>
  <c r="C119" i="11"/>
  <c r="C153" i="11"/>
  <c r="C142" i="11"/>
  <c r="E123" i="11"/>
  <c r="C118" i="11"/>
  <c r="C131" i="11"/>
  <c r="C160" i="11"/>
  <c r="C132" i="11"/>
  <c r="C141" i="11"/>
  <c r="C163" i="11"/>
  <c r="C166" i="11"/>
  <c r="E120" i="11"/>
  <c r="C122" i="11"/>
  <c r="C129" i="11"/>
  <c r="I235" i="11"/>
  <c r="J7" i="21"/>
  <c r="L45" i="21"/>
  <c r="K273" i="11"/>
  <c r="I239" i="11"/>
  <c r="J11" i="21"/>
  <c r="F11" i="21"/>
  <c r="D239" i="11"/>
  <c r="F58" i="21"/>
  <c r="D286" i="11"/>
  <c r="I285" i="11"/>
  <c r="J57" i="21"/>
  <c r="G156" i="11"/>
  <c r="G135" i="11"/>
  <c r="K165" i="11"/>
  <c r="F134" i="11"/>
  <c r="F153" i="11"/>
  <c r="F132" i="11"/>
  <c r="J122" i="11"/>
  <c r="L11" i="21"/>
  <c r="K239" i="11"/>
  <c r="H58" i="21"/>
  <c r="G286" i="11"/>
  <c r="I58" i="21"/>
  <c r="H286" i="11"/>
  <c r="G57" i="21"/>
  <c r="F285" i="11"/>
  <c r="G126" i="11"/>
  <c r="K156" i="11"/>
  <c r="G124" i="11"/>
  <c r="F151" i="11"/>
  <c r="G130" i="11"/>
  <c r="F169" i="11"/>
  <c r="F152" i="11"/>
  <c r="F149" i="11"/>
  <c r="K167" i="11"/>
  <c r="J135" i="11"/>
  <c r="G133" i="11"/>
  <c r="G162" i="11"/>
  <c r="K150" i="11"/>
  <c r="G154" i="11"/>
  <c r="K127" i="11"/>
  <c r="K117" i="11"/>
  <c r="G137" i="11"/>
  <c r="J139" i="11"/>
  <c r="F165" i="11"/>
  <c r="K116" i="11"/>
  <c r="F168" i="11"/>
  <c r="F146" i="11"/>
  <c r="K157" i="11"/>
  <c r="K136" i="11"/>
  <c r="G161" i="11"/>
  <c r="K134" i="11"/>
  <c r="K158" i="11"/>
  <c r="G140" i="11"/>
  <c r="J138" i="11"/>
  <c r="F119" i="11"/>
  <c r="K153" i="11"/>
  <c r="J142" i="11"/>
  <c r="J123" i="11"/>
  <c r="K118" i="11"/>
  <c r="J131" i="11"/>
  <c r="K160" i="11"/>
  <c r="G132" i="11"/>
  <c r="J141" i="11"/>
  <c r="K163" i="11"/>
  <c r="J166" i="11"/>
  <c r="G120" i="11"/>
  <c r="F122" i="11"/>
  <c r="K129" i="11"/>
  <c r="C164" i="11"/>
  <c r="L7" i="21"/>
  <c r="K235" i="11"/>
  <c r="I11" i="21"/>
  <c r="H239" i="11"/>
  <c r="G58" i="21"/>
  <c r="F286" i="11"/>
  <c r="E57" i="21"/>
  <c r="C285" i="11"/>
  <c r="D285" i="11"/>
  <c r="F57" i="21"/>
  <c r="D133" i="11"/>
  <c r="G169" i="11"/>
  <c r="F162" i="11"/>
  <c r="G139" i="11"/>
  <c r="G136" i="11"/>
  <c r="G119" i="11"/>
  <c r="G160" i="11"/>
  <c r="F164" i="11"/>
  <c r="J126" i="11"/>
  <c r="F156" i="11"/>
  <c r="F124" i="11"/>
  <c r="K151" i="11"/>
  <c r="F130" i="11"/>
  <c r="K169" i="11"/>
  <c r="K152" i="11"/>
  <c r="G149" i="11"/>
  <c r="I167" i="11"/>
  <c r="F135" i="11"/>
  <c r="J133" i="11"/>
  <c r="K162" i="11"/>
  <c r="J150" i="11"/>
  <c r="J154" i="11"/>
  <c r="I127" i="11"/>
  <c r="I117" i="11"/>
  <c r="F137" i="11"/>
  <c r="K139" i="11"/>
  <c r="G165" i="11"/>
  <c r="I116" i="11"/>
  <c r="I168" i="11"/>
  <c r="K146" i="11"/>
  <c r="I157" i="11"/>
  <c r="F136" i="11"/>
  <c r="I161" i="11"/>
  <c r="G134" i="11"/>
  <c r="G158" i="11"/>
  <c r="K140" i="11"/>
  <c r="K138" i="11"/>
  <c r="K119" i="11"/>
  <c r="I153" i="11"/>
  <c r="F142" i="11"/>
  <c r="K123" i="11"/>
  <c r="F118" i="11"/>
  <c r="F131" i="11"/>
  <c r="I160" i="11"/>
  <c r="K132" i="11"/>
  <c r="G141" i="11"/>
  <c r="G163" i="11"/>
  <c r="K166" i="11"/>
  <c r="F120" i="11"/>
  <c r="K122" i="11"/>
  <c r="J129" i="11"/>
  <c r="H164" i="11"/>
  <c r="H7" i="21"/>
  <c r="G235" i="11"/>
  <c r="K45" i="21"/>
  <c r="J273" i="11"/>
  <c r="K286" i="11"/>
  <c r="L58" i="21"/>
  <c r="K57" i="21"/>
  <c r="J285" i="11"/>
  <c r="J130" i="11"/>
  <c r="K149" i="11"/>
  <c r="G127" i="11"/>
  <c r="K168" i="11"/>
  <c r="J158" i="11"/>
  <c r="G118" i="11"/>
  <c r="F166" i="11"/>
  <c r="H273" i="11"/>
  <c r="I45" i="21"/>
  <c r="F126" i="11"/>
  <c r="I156" i="11"/>
  <c r="I124" i="11"/>
  <c r="I151" i="11"/>
  <c r="K130" i="11"/>
  <c r="J169" i="11"/>
  <c r="J152" i="11"/>
  <c r="J149" i="11"/>
  <c r="F167" i="11"/>
  <c r="K135" i="11"/>
  <c r="I133" i="11"/>
  <c r="J162" i="11"/>
  <c r="G150" i="11"/>
  <c r="I154" i="11"/>
  <c r="J127" i="11"/>
  <c r="J117" i="11"/>
  <c r="I137" i="11"/>
  <c r="I139" i="11"/>
  <c r="J165" i="11"/>
  <c r="G116" i="11"/>
  <c r="J168" i="11"/>
  <c r="I146" i="11"/>
  <c r="G157" i="11"/>
  <c r="I136" i="11"/>
  <c r="F161" i="11"/>
  <c r="J134" i="11"/>
  <c r="F158" i="11"/>
  <c r="J140" i="11"/>
  <c r="I138" i="11"/>
  <c r="J119" i="11"/>
  <c r="J153" i="11"/>
  <c r="K142" i="11"/>
  <c r="I123" i="11"/>
  <c r="I118" i="11"/>
  <c r="I131" i="11"/>
  <c r="F160" i="11"/>
  <c r="J132" i="11"/>
  <c r="K141" i="11"/>
  <c r="I163" i="11"/>
  <c r="G166" i="11"/>
  <c r="K120" i="11"/>
  <c r="G122" i="11"/>
  <c r="I129" i="11"/>
  <c r="G164" i="11"/>
  <c r="G7" i="21"/>
  <c r="F235" i="11"/>
  <c r="F45" i="21"/>
  <c r="D273" i="11"/>
  <c r="K11" i="21"/>
  <c r="J239" i="11"/>
  <c r="K58" i="21"/>
  <c r="J286" i="11"/>
  <c r="I57" i="21"/>
  <c r="H285" i="11"/>
  <c r="J151" i="11"/>
  <c r="K133" i="11"/>
  <c r="K137" i="11"/>
  <c r="J157" i="11"/>
  <c r="F138" i="11"/>
  <c r="F123" i="11"/>
  <c r="F163" i="11"/>
  <c r="K7" i="21"/>
  <c r="J235" i="11"/>
  <c r="I126" i="11"/>
  <c r="J156" i="11"/>
  <c r="J124" i="11"/>
  <c r="G151" i="11"/>
  <c r="I130" i="11"/>
  <c r="E169" i="11"/>
  <c r="I152" i="11"/>
  <c r="I149" i="11"/>
  <c r="J167" i="11"/>
  <c r="I135" i="11"/>
  <c r="F133" i="11"/>
  <c r="I162" i="11"/>
  <c r="E150" i="11"/>
  <c r="F154" i="11"/>
  <c r="F127" i="11"/>
  <c r="G117" i="11"/>
  <c r="J137" i="11"/>
  <c r="F139" i="11"/>
  <c r="I165" i="11"/>
  <c r="J116" i="11"/>
  <c r="G168" i="11"/>
  <c r="J146" i="11"/>
  <c r="F157" i="11"/>
  <c r="J136" i="11"/>
  <c r="J161" i="11"/>
  <c r="E134" i="11"/>
  <c r="I158" i="11"/>
  <c r="C140" i="11"/>
  <c r="G138" i="11"/>
  <c r="I119" i="11"/>
  <c r="G153" i="11"/>
  <c r="I142" i="11"/>
  <c r="G123" i="11"/>
  <c r="J118" i="11"/>
  <c r="G131" i="11"/>
  <c r="J160" i="11"/>
  <c r="I132" i="11"/>
  <c r="I141" i="11"/>
  <c r="J163" i="11"/>
  <c r="I166" i="11"/>
  <c r="I120" i="11"/>
  <c r="I122" i="11"/>
  <c r="G129" i="11"/>
  <c r="K164" i="11"/>
  <c r="E7" i="21"/>
  <c r="C235" i="11"/>
  <c r="H45" i="21"/>
  <c r="G273" i="11"/>
  <c r="G11" i="21"/>
  <c r="F239" i="11"/>
  <c r="E58" i="21"/>
  <c r="C286" i="11"/>
  <c r="G285" i="11"/>
  <c r="H57" i="21"/>
  <c r="D155" i="11"/>
  <c r="D134" i="11"/>
  <c r="K124" i="11"/>
  <c r="G167" i="11"/>
  <c r="F117" i="11"/>
  <c r="G146" i="11"/>
  <c r="F140" i="11"/>
  <c r="K131" i="11"/>
  <c r="F129" i="11"/>
  <c r="E126" i="11"/>
  <c r="E124" i="11"/>
  <c r="E130" i="11"/>
  <c r="H152" i="11"/>
  <c r="H149" i="11"/>
  <c r="H167" i="11"/>
  <c r="E135" i="11"/>
  <c r="E133" i="11"/>
  <c r="E162" i="11"/>
  <c r="I150" i="11"/>
  <c r="H154" i="11"/>
  <c r="E127" i="11"/>
  <c r="E117" i="11"/>
  <c r="H137" i="11"/>
  <c r="H139" i="11"/>
  <c r="E165" i="11"/>
  <c r="H116" i="11"/>
  <c r="E168" i="11"/>
  <c r="H146" i="11"/>
  <c r="C157" i="11"/>
  <c r="H136" i="11"/>
  <c r="H161" i="11"/>
  <c r="I134" i="11"/>
  <c r="E158" i="11"/>
  <c r="I140" i="11"/>
  <c r="E138" i="11"/>
  <c r="E119" i="11"/>
  <c r="H153" i="11"/>
  <c r="E142" i="11"/>
  <c r="H123" i="11"/>
  <c r="E118" i="11"/>
  <c r="H131" i="11"/>
  <c r="E160" i="11"/>
  <c r="H132" i="11"/>
  <c r="H141" i="11"/>
  <c r="H163" i="11"/>
  <c r="H166" i="11"/>
  <c r="C120" i="11"/>
  <c r="H122" i="11"/>
  <c r="E129" i="11"/>
  <c r="F7" i="21"/>
  <c r="D235" i="11"/>
  <c r="I7" i="21"/>
  <c r="H235" i="11"/>
  <c r="G45" i="21"/>
  <c r="F273" i="11"/>
  <c r="H11" i="21"/>
  <c r="G239" i="11"/>
  <c r="L57" i="21"/>
  <c r="K285" i="11"/>
  <c r="D151" i="11"/>
  <c r="D73" i="11"/>
  <c r="D108" i="11"/>
  <c r="D79" i="11"/>
  <c r="I10" i="22" l="1"/>
  <c r="F6" i="22"/>
  <c r="M56" i="22"/>
  <c r="H44" i="22"/>
  <c r="J6" i="22"/>
  <c r="E57" i="22"/>
  <c r="E6" i="22"/>
  <c r="H10" i="22"/>
  <c r="I56" i="22"/>
  <c r="L6" i="22"/>
  <c r="I44" i="22"/>
  <c r="H6" i="22"/>
  <c r="L10" i="22"/>
  <c r="J56" i="22"/>
  <c r="J44" i="22"/>
  <c r="F44" i="22"/>
  <c r="L57" i="22"/>
  <c r="L56" i="22"/>
  <c r="L44" i="22"/>
  <c r="M57" i="22"/>
  <c r="I6" i="22"/>
  <c r="J10" i="22"/>
  <c r="I57" i="22"/>
  <c r="E56" i="22"/>
  <c r="H56" i="22"/>
  <c r="M10" i="22"/>
  <c r="H57" i="22"/>
  <c r="M6" i="22"/>
  <c r="J57" i="22"/>
  <c r="F56" i="22"/>
  <c r="K10" i="22"/>
  <c r="F57" i="22"/>
  <c r="M44" i="22"/>
  <c r="F10" i="22"/>
  <c r="K6" i="22"/>
  <c r="K56" i="22"/>
  <c r="E44" i="22"/>
  <c r="K57" i="22"/>
  <c r="K44" i="22"/>
  <c r="E10" i="22"/>
  <c r="D137" i="11"/>
  <c r="D142" i="11"/>
  <c r="D154" i="11"/>
  <c r="D148" i="11"/>
  <c r="D168" i="11"/>
  <c r="D162" i="11"/>
  <c r="D129" i="11"/>
  <c r="D147" i="11"/>
  <c r="D128" i="11"/>
  <c r="D131" i="11"/>
  <c r="D136" i="11"/>
  <c r="D165" i="11"/>
  <c r="D130" i="11"/>
  <c r="D160" i="11"/>
  <c r="D156" i="11"/>
  <c r="D157" i="11"/>
  <c r="K145" i="11"/>
  <c r="D161" i="11"/>
  <c r="D135" i="11"/>
  <c r="D122" i="11"/>
  <c r="D164" i="11"/>
  <c r="D145" i="11"/>
  <c r="D141" i="11"/>
  <c r="D140" i="11"/>
  <c r="D132" i="11"/>
  <c r="D146" i="11"/>
  <c r="D116" i="11"/>
  <c r="D123" i="11"/>
  <c r="D144" i="11"/>
  <c r="E35" i="12"/>
  <c r="N35" i="12" s="1"/>
  <c r="P40" i="21"/>
  <c r="N427" i="11"/>
  <c r="D170" i="11"/>
  <c r="D167" i="11"/>
  <c r="F147" i="11"/>
  <c r="X27" i="22" l="1"/>
  <c r="L28" i="21"/>
  <c r="K256" i="11"/>
  <c r="Q40" i="21"/>
  <c r="G35" i="12"/>
  <c r="P35" i="12" s="1"/>
  <c r="P427" i="11"/>
  <c r="I41" i="21"/>
  <c r="H269" i="11"/>
  <c r="F35" i="12"/>
  <c r="O35" i="12" s="1"/>
  <c r="O427" i="11"/>
  <c r="H53" i="21"/>
  <c r="G281" i="11"/>
  <c r="E41" i="21"/>
  <c r="C269" i="11"/>
  <c r="C53" i="9"/>
  <c r="D53" i="8"/>
  <c r="C53" i="8"/>
  <c r="B53" i="9"/>
  <c r="D169" i="11"/>
  <c r="D139" i="11"/>
  <c r="L40" i="21"/>
  <c r="K268" i="11"/>
  <c r="V40" i="21"/>
  <c r="L35" i="12"/>
  <c r="U35" i="12" s="1"/>
  <c r="U427" i="11"/>
  <c r="J41" i="21"/>
  <c r="I269" i="11"/>
  <c r="L41" i="21"/>
  <c r="K269" i="11"/>
  <c r="D127" i="11"/>
  <c r="C271" i="11"/>
  <c r="E43" i="21"/>
  <c r="J9" i="21"/>
  <c r="I237" i="11"/>
  <c r="I54" i="21"/>
  <c r="H282" i="11"/>
  <c r="H21" i="21"/>
  <c r="G249" i="11"/>
  <c r="H15" i="21"/>
  <c r="G243" i="11"/>
  <c r="U40" i="21"/>
  <c r="K35" i="12"/>
  <c r="T35" i="12" s="1"/>
  <c r="T427" i="11"/>
  <c r="E23" i="21"/>
  <c r="C251" i="11"/>
  <c r="K41" i="21"/>
  <c r="J269" i="11"/>
  <c r="E42" i="21"/>
  <c r="C270" i="11"/>
  <c r="D120" i="11"/>
  <c r="D138" i="11"/>
  <c r="D149" i="11"/>
  <c r="I51" i="21"/>
  <c r="H279" i="11"/>
  <c r="O40" i="21"/>
  <c r="D35" i="12"/>
  <c r="M35" i="12" s="1"/>
  <c r="M427" i="11"/>
  <c r="H41" i="21"/>
  <c r="G269" i="11"/>
  <c r="G48" i="21"/>
  <c r="F276" i="11"/>
  <c r="D152" i="11"/>
  <c r="D166" i="11"/>
  <c r="D163" i="11"/>
  <c r="D150" i="11"/>
  <c r="J2" i="21"/>
  <c r="I230" i="11"/>
  <c r="K1" i="22"/>
  <c r="R40" i="21"/>
  <c r="H35" i="12"/>
  <c r="Q35" i="12" s="1"/>
  <c r="Q427" i="11"/>
  <c r="F41" i="21"/>
  <c r="D269" i="11"/>
  <c r="D158" i="11"/>
  <c r="D153" i="11"/>
  <c r="T40" i="21"/>
  <c r="J35" i="12"/>
  <c r="S35" i="12" s="1"/>
  <c r="S427" i="11"/>
  <c r="G41" i="21"/>
  <c r="F269" i="11"/>
  <c r="S40" i="21"/>
  <c r="I35" i="12"/>
  <c r="R35" i="12" s="1"/>
  <c r="R427" i="11"/>
  <c r="D126" i="11"/>
  <c r="D113" i="11"/>
  <c r="P53" i="9"/>
  <c r="O53" i="9"/>
  <c r="L53" i="9"/>
  <c r="Q53" i="9"/>
  <c r="J53" i="9"/>
  <c r="M53" i="9"/>
  <c r="R53" i="9"/>
  <c r="N53" i="9"/>
  <c r="K53" i="9"/>
  <c r="S53" i="9"/>
  <c r="I40" i="22" l="1"/>
  <c r="J50" i="22"/>
  <c r="H40" i="22"/>
  <c r="J53" i="22"/>
  <c r="K40" i="22"/>
  <c r="J40" i="22"/>
  <c r="L40" i="22"/>
  <c r="M27" i="22"/>
  <c r="K8" i="22"/>
  <c r="M39" i="22"/>
  <c r="E40" i="22"/>
  <c r="H47" i="22"/>
  <c r="E22" i="22"/>
  <c r="I14" i="22"/>
  <c r="F40" i="22"/>
  <c r="I20" i="22"/>
  <c r="E42" i="22"/>
  <c r="M40" i="22"/>
  <c r="E41" i="22"/>
  <c r="I52" i="22"/>
  <c r="AB27" i="22"/>
  <c r="AC27" i="22"/>
  <c r="AA27" i="22"/>
  <c r="W27" i="22"/>
  <c r="AD27" i="22"/>
  <c r="AE27" i="22"/>
  <c r="Y27" i="22"/>
  <c r="Z27" i="22"/>
  <c r="K43" i="21"/>
  <c r="J271" i="11"/>
  <c r="L9" i="21"/>
  <c r="K237" i="11"/>
  <c r="H9" i="21"/>
  <c r="G237" i="11"/>
  <c r="K23" i="21"/>
  <c r="J251" i="11"/>
  <c r="D236" i="11"/>
  <c r="F8" i="21"/>
  <c r="I45" i="12"/>
  <c r="S45" i="21"/>
  <c r="R433" i="11"/>
  <c r="G32" i="21"/>
  <c r="F260" i="11"/>
  <c r="E54" i="21"/>
  <c r="C282" i="11"/>
  <c r="G27" i="21"/>
  <c r="F255" i="11"/>
  <c r="F27" i="21"/>
  <c r="D255" i="11"/>
  <c r="F249" i="11"/>
  <c r="G21" i="21"/>
  <c r="F238" i="11"/>
  <c r="G10" i="21"/>
  <c r="J231" i="11"/>
  <c r="K3" i="21"/>
  <c r="J32" i="21"/>
  <c r="I260" i="11"/>
  <c r="J53" i="21"/>
  <c r="I281" i="11"/>
  <c r="G42" i="21"/>
  <c r="F270" i="11"/>
  <c r="H18" i="21"/>
  <c r="G246" i="11"/>
  <c r="R11" i="21"/>
  <c r="H15" i="12"/>
  <c r="Q15" i="12" s="1"/>
  <c r="Q410" i="11"/>
  <c r="E37" i="21"/>
  <c r="C265" i="11"/>
  <c r="G256" i="11"/>
  <c r="H28" i="21"/>
  <c r="H37" i="21"/>
  <c r="G265" i="11"/>
  <c r="I2" i="21"/>
  <c r="H230" i="11"/>
  <c r="J1" i="22"/>
  <c r="H4" i="21"/>
  <c r="G232" i="11"/>
  <c r="I40" i="21"/>
  <c r="H268" i="11"/>
  <c r="H250" i="11"/>
  <c r="I22" i="21"/>
  <c r="I19" i="21"/>
  <c r="H247" i="11"/>
  <c r="E17" i="21"/>
  <c r="C245" i="11"/>
  <c r="L53" i="21"/>
  <c r="K281" i="11"/>
  <c r="D248" i="11"/>
  <c r="F20" i="21"/>
  <c r="C231" i="11"/>
  <c r="E3" i="21"/>
  <c r="K270" i="11"/>
  <c r="L42" i="21"/>
  <c r="F246" i="11"/>
  <c r="G18" i="21"/>
  <c r="I245" i="11"/>
  <c r="J17" i="21"/>
  <c r="E53" i="9"/>
  <c r="J53" i="8"/>
  <c r="L10" i="21"/>
  <c r="K238" i="11"/>
  <c r="D15" i="12"/>
  <c r="M15" i="12" s="1"/>
  <c r="O11" i="21"/>
  <c r="M410" i="11"/>
  <c r="J236" i="11"/>
  <c r="K8" i="21"/>
  <c r="F254" i="11"/>
  <c r="G26" i="21"/>
  <c r="E40" i="21"/>
  <c r="C268" i="11"/>
  <c r="G279" i="11"/>
  <c r="H51" i="21"/>
  <c r="L46" i="21"/>
  <c r="K274" i="11"/>
  <c r="F48" i="21"/>
  <c r="D276" i="11"/>
  <c r="D256" i="11"/>
  <c r="F28" i="21"/>
  <c r="K46" i="21"/>
  <c r="J274" i="11"/>
  <c r="J256" i="11"/>
  <c r="K28" i="21"/>
  <c r="I3" i="21"/>
  <c r="H231" i="11"/>
  <c r="L22" i="21"/>
  <c r="K250" i="11"/>
  <c r="J37" i="21"/>
  <c r="I265" i="11"/>
  <c r="L19" i="21"/>
  <c r="K247" i="11"/>
  <c r="I53" i="21"/>
  <c r="H281" i="11"/>
  <c r="J20" i="21"/>
  <c r="I248" i="11"/>
  <c r="H32" i="21"/>
  <c r="G260" i="11"/>
  <c r="J43" i="21"/>
  <c r="I271" i="11"/>
  <c r="E27" i="21"/>
  <c r="C255" i="11"/>
  <c r="L8" i="21"/>
  <c r="K236" i="11"/>
  <c r="J47" i="21"/>
  <c r="I275" i="11"/>
  <c r="I15" i="21"/>
  <c r="H243" i="11"/>
  <c r="J18" i="21"/>
  <c r="I246" i="11"/>
  <c r="L17" i="21"/>
  <c r="K245" i="11"/>
  <c r="F53" i="9"/>
  <c r="K53" i="8"/>
  <c r="F233" i="11"/>
  <c r="G5" i="21"/>
  <c r="G45" i="12"/>
  <c r="Q45" i="21"/>
  <c r="P433" i="11"/>
  <c r="U4" i="21"/>
  <c r="K11" i="12"/>
  <c r="T11" i="12" s="1"/>
  <c r="T406" i="11"/>
  <c r="U53" i="21"/>
  <c r="K83" i="12"/>
  <c r="T457" i="11"/>
  <c r="T45" i="21"/>
  <c r="J45" i="12"/>
  <c r="S433" i="11"/>
  <c r="J15" i="12"/>
  <c r="S15" i="12" s="1"/>
  <c r="T11" i="21"/>
  <c r="S410" i="11"/>
  <c r="D69" i="11"/>
  <c r="L51" i="21"/>
  <c r="K279" i="11"/>
  <c r="J232" i="11"/>
  <c r="K4" i="21"/>
  <c r="K42" i="21"/>
  <c r="J270" i="11"/>
  <c r="G2" i="21"/>
  <c r="F230" i="11"/>
  <c r="H1" i="22"/>
  <c r="K16" i="21"/>
  <c r="J244" i="11"/>
  <c r="F236" i="11"/>
  <c r="G8" i="21"/>
  <c r="F15" i="21"/>
  <c r="D243" i="11"/>
  <c r="K40" i="21"/>
  <c r="J268" i="11"/>
  <c r="L21" i="21"/>
  <c r="K249" i="11"/>
  <c r="G37" i="21"/>
  <c r="F265" i="11"/>
  <c r="F19" i="21"/>
  <c r="D247" i="11"/>
  <c r="L47" i="21"/>
  <c r="K275" i="11"/>
  <c r="Q11" i="21"/>
  <c r="G15" i="12"/>
  <c r="P15" i="12" s="1"/>
  <c r="P410" i="11"/>
  <c r="J54" i="21"/>
  <c r="I282" i="11"/>
  <c r="E22" i="21"/>
  <c r="C250" i="11"/>
  <c r="C256" i="11"/>
  <c r="E28" i="21"/>
  <c r="V4" i="21"/>
  <c r="L11" i="12"/>
  <c r="U11" i="12" s="1"/>
  <c r="U406" i="11"/>
  <c r="T53" i="21"/>
  <c r="J83" i="12"/>
  <c r="S457" i="11"/>
  <c r="F53" i="21"/>
  <c r="D281" i="11"/>
  <c r="J4" i="21"/>
  <c r="I232" i="11"/>
  <c r="K47" i="21"/>
  <c r="J275" i="11"/>
  <c r="J247" i="11"/>
  <c r="K19" i="21"/>
  <c r="G17" i="21"/>
  <c r="F245" i="11"/>
  <c r="G270" i="11"/>
  <c r="H42" i="21"/>
  <c r="J48" i="21"/>
  <c r="I276" i="11"/>
  <c r="D64" i="12"/>
  <c r="O15" i="21"/>
  <c r="M445" i="11"/>
  <c r="H26" i="21"/>
  <c r="G254" i="11"/>
  <c r="F16" i="21"/>
  <c r="D244" i="11"/>
  <c r="H255" i="11"/>
  <c r="I27" i="21"/>
  <c r="I9" i="21"/>
  <c r="H237" i="11"/>
  <c r="I236" i="11"/>
  <c r="J8" i="21"/>
  <c r="J51" i="21"/>
  <c r="I279" i="11"/>
  <c r="L32" i="21"/>
  <c r="K260" i="11"/>
  <c r="L54" i="21"/>
  <c r="K282" i="11"/>
  <c r="I43" i="21"/>
  <c r="H271" i="11"/>
  <c r="L37" i="21"/>
  <c r="K265" i="11"/>
  <c r="E21" i="21"/>
  <c r="C249" i="11"/>
  <c r="K32" i="21"/>
  <c r="J260" i="11"/>
  <c r="L23" i="21"/>
  <c r="K251" i="11"/>
  <c r="F37" i="21"/>
  <c r="D265" i="11"/>
  <c r="L4" i="21"/>
  <c r="K232" i="11"/>
  <c r="G22" i="21"/>
  <c r="F250" i="11"/>
  <c r="H46" i="21"/>
  <c r="G274" i="11"/>
  <c r="I231" i="11"/>
  <c r="J3" i="21"/>
  <c r="I37" i="21"/>
  <c r="H265" i="11"/>
  <c r="J19" i="21"/>
  <c r="I247" i="11"/>
  <c r="E46" i="21"/>
  <c r="C274" i="11"/>
  <c r="E48" i="21"/>
  <c r="C276" i="11"/>
  <c r="I42" i="21"/>
  <c r="H270" i="11"/>
  <c r="E20" i="21"/>
  <c r="C248" i="11"/>
  <c r="I28" i="21"/>
  <c r="H256" i="11"/>
  <c r="F17" i="21"/>
  <c r="D245" i="11"/>
  <c r="F18" i="21"/>
  <c r="D246" i="11"/>
  <c r="K5" i="21"/>
  <c r="J233" i="11"/>
  <c r="R15" i="21"/>
  <c r="H64" i="12"/>
  <c r="Q445" i="11"/>
  <c r="H238" i="11"/>
  <c r="I10" i="21"/>
  <c r="E45" i="12"/>
  <c r="P45" i="21"/>
  <c r="N433" i="11"/>
  <c r="T15" i="21"/>
  <c r="J64" i="12"/>
  <c r="S445" i="11"/>
  <c r="P53" i="21"/>
  <c r="E83" i="12"/>
  <c r="N457" i="11"/>
  <c r="I8" i="21"/>
  <c r="H236" i="11"/>
  <c r="O53" i="21"/>
  <c r="D83" i="12"/>
  <c r="M457" i="11"/>
  <c r="U11" i="21"/>
  <c r="K15" i="12"/>
  <c r="T15" i="12" s="1"/>
  <c r="T410" i="11"/>
  <c r="Q53" i="21"/>
  <c r="G83" i="12"/>
  <c r="P457" i="11"/>
  <c r="I16" i="21"/>
  <c r="H244" i="11"/>
  <c r="I5" i="21"/>
  <c r="H233" i="11"/>
  <c r="K230" i="11"/>
  <c r="L2" i="21"/>
  <c r="M1" i="22"/>
  <c r="F247" i="11"/>
  <c r="G19" i="21"/>
  <c r="J10" i="21"/>
  <c r="I238" i="11"/>
  <c r="I26" i="21"/>
  <c r="H254" i="11"/>
  <c r="H2" i="21"/>
  <c r="G230" i="11"/>
  <c r="I1" i="22"/>
  <c r="G15" i="21"/>
  <c r="F243" i="11"/>
  <c r="H22" i="21"/>
  <c r="G250" i="11"/>
  <c r="J27" i="21"/>
  <c r="I255" i="11"/>
  <c r="H8" i="21"/>
  <c r="G236" i="11"/>
  <c r="C260" i="11"/>
  <c r="E32" i="21"/>
  <c r="J21" i="21"/>
  <c r="I249" i="11"/>
  <c r="D11" i="12"/>
  <c r="M11" i="12" s="1"/>
  <c r="O4" i="21"/>
  <c r="M406" i="11"/>
  <c r="L45" i="12"/>
  <c r="V45" i="21"/>
  <c r="U433" i="11"/>
  <c r="K45" i="12"/>
  <c r="U45" i="21"/>
  <c r="T433" i="11"/>
  <c r="H54" i="21"/>
  <c r="G282" i="11"/>
  <c r="E26" i="21"/>
  <c r="C254" i="11"/>
  <c r="I244" i="11"/>
  <c r="J16" i="21"/>
  <c r="G3" i="21"/>
  <c r="F231" i="11"/>
  <c r="G51" i="21"/>
  <c r="F279" i="11"/>
  <c r="F9" i="21"/>
  <c r="D237" i="11"/>
  <c r="K54" i="21"/>
  <c r="J282" i="11"/>
  <c r="J255" i="11"/>
  <c r="K27" i="21"/>
  <c r="F2" i="21"/>
  <c r="D230" i="11"/>
  <c r="F1" i="22"/>
  <c r="H274" i="11"/>
  <c r="I46" i="21"/>
  <c r="E19" i="21"/>
  <c r="C247" i="11"/>
  <c r="F47" i="21"/>
  <c r="D275" i="11"/>
  <c r="I23" i="21"/>
  <c r="H251" i="11"/>
  <c r="L43" i="21"/>
  <c r="K271" i="11"/>
  <c r="J248" i="11"/>
  <c r="K20" i="21"/>
  <c r="H260" i="11"/>
  <c r="I32" i="21"/>
  <c r="D260" i="11"/>
  <c r="F32" i="21"/>
  <c r="I251" i="11"/>
  <c r="J23" i="21"/>
  <c r="F281" i="11"/>
  <c r="G53" i="21"/>
  <c r="H249" i="11"/>
  <c r="I21" i="21"/>
  <c r="G271" i="11"/>
  <c r="H43" i="21"/>
  <c r="K18" i="21"/>
  <c r="J246" i="11"/>
  <c r="I11" i="12"/>
  <c r="R11" i="12" s="1"/>
  <c r="S4" i="21"/>
  <c r="R406" i="11"/>
  <c r="N53" i="8"/>
  <c r="I53" i="9"/>
  <c r="V11" i="21"/>
  <c r="L15" i="12"/>
  <c r="U15" i="12" s="1"/>
  <c r="U410" i="11"/>
  <c r="F11" i="12"/>
  <c r="O11" i="12" s="1"/>
  <c r="O406" i="11"/>
  <c r="R53" i="21"/>
  <c r="H83" i="12"/>
  <c r="Q457" i="11"/>
  <c r="F45" i="12"/>
  <c r="O433" i="11"/>
  <c r="I83" i="12"/>
  <c r="S53" i="21"/>
  <c r="R457" i="11"/>
  <c r="D112" i="11"/>
  <c r="F22" i="21"/>
  <c r="D250" i="11"/>
  <c r="I274" i="11"/>
  <c r="J46" i="21"/>
  <c r="F54" i="21"/>
  <c r="D282" i="11"/>
  <c r="F268" i="11"/>
  <c r="G40" i="21"/>
  <c r="F40" i="21"/>
  <c r="D268" i="11"/>
  <c r="H5" i="21"/>
  <c r="G233" i="11"/>
  <c r="U15" i="21"/>
  <c r="K64" i="12"/>
  <c r="T445" i="11"/>
  <c r="Q15" i="21"/>
  <c r="G64" i="12"/>
  <c r="P445" i="11"/>
  <c r="E18" i="21"/>
  <c r="C246" i="11"/>
  <c r="I254" i="11"/>
  <c r="J26" i="21"/>
  <c r="H245" i="11"/>
  <c r="I17" i="21"/>
  <c r="J15" i="21"/>
  <c r="I243" i="11"/>
  <c r="L16" i="21"/>
  <c r="K244" i="11"/>
  <c r="E51" i="21"/>
  <c r="C279" i="11"/>
  <c r="L18" i="21"/>
  <c r="K246" i="11"/>
  <c r="H3" i="21"/>
  <c r="G231" i="11"/>
  <c r="F282" i="11"/>
  <c r="G54" i="21"/>
  <c r="D249" i="11"/>
  <c r="F21" i="21"/>
  <c r="D274" i="11"/>
  <c r="F46" i="21"/>
  <c r="F43" i="21"/>
  <c r="D271" i="11"/>
  <c r="I250" i="11"/>
  <c r="J22" i="21"/>
  <c r="H19" i="21"/>
  <c r="G247" i="11"/>
  <c r="E53" i="21"/>
  <c r="C281" i="11"/>
  <c r="L3" i="21"/>
  <c r="K231" i="11"/>
  <c r="I48" i="21"/>
  <c r="H276" i="11"/>
  <c r="G9" i="21"/>
  <c r="F237" i="11"/>
  <c r="I20" i="21"/>
  <c r="H248" i="11"/>
  <c r="H17" i="21"/>
  <c r="G245" i="11"/>
  <c r="H23" i="21"/>
  <c r="G251" i="11"/>
  <c r="J28" i="21"/>
  <c r="I256" i="11"/>
  <c r="K9" i="21"/>
  <c r="J237" i="11"/>
  <c r="E10" i="21"/>
  <c r="C238" i="11"/>
  <c r="H53" i="9"/>
  <c r="M53" i="8"/>
  <c r="S15" i="21"/>
  <c r="I64" i="12"/>
  <c r="R445" i="11"/>
  <c r="P15" i="21"/>
  <c r="E64" i="12"/>
  <c r="N445" i="11"/>
  <c r="E9" i="21"/>
  <c r="C237" i="11"/>
  <c r="E11" i="12"/>
  <c r="N11" i="12" s="1"/>
  <c r="P4" i="21"/>
  <c r="N406" i="11"/>
  <c r="I18" i="21"/>
  <c r="H246" i="11"/>
  <c r="E15" i="12"/>
  <c r="N15" i="12" s="1"/>
  <c r="P11" i="21"/>
  <c r="N410" i="11"/>
  <c r="L15" i="21"/>
  <c r="K243" i="11"/>
  <c r="H48" i="21"/>
  <c r="G276" i="11"/>
  <c r="K10" i="21"/>
  <c r="J238" i="11"/>
  <c r="O45" i="21"/>
  <c r="D45" i="12"/>
  <c r="M433" i="11"/>
  <c r="K26" i="21"/>
  <c r="J254" i="11"/>
  <c r="K53" i="21"/>
  <c r="J281" i="11"/>
  <c r="K21" i="21"/>
  <c r="J249" i="11"/>
  <c r="G28" i="21"/>
  <c r="F256" i="11"/>
  <c r="L48" i="21"/>
  <c r="K276" i="11"/>
  <c r="G20" i="21"/>
  <c r="F248" i="11"/>
  <c r="E2" i="21"/>
  <c r="C230" i="11"/>
  <c r="E1" i="22"/>
  <c r="R4" i="21"/>
  <c r="H11" i="12"/>
  <c r="Q11" i="12" s="1"/>
  <c r="Q406" i="11"/>
  <c r="F244" i="11"/>
  <c r="G16" i="21"/>
  <c r="E4" i="21"/>
  <c r="C232" i="11"/>
  <c r="F23" i="21"/>
  <c r="D251" i="11"/>
  <c r="G4" i="21"/>
  <c r="F232" i="11"/>
  <c r="K22" i="21"/>
  <c r="J250" i="11"/>
  <c r="G47" i="21"/>
  <c r="F275" i="11"/>
  <c r="C275" i="11"/>
  <c r="E47" i="21"/>
  <c r="E5" i="21"/>
  <c r="C233" i="11"/>
  <c r="E15" i="21"/>
  <c r="C243" i="11"/>
  <c r="H10" i="21"/>
  <c r="G238" i="11"/>
  <c r="F64" i="12"/>
  <c r="O445" i="11"/>
  <c r="J11" i="12"/>
  <c r="S11" i="12" s="1"/>
  <c r="T4" i="21"/>
  <c r="S406" i="11"/>
  <c r="R45" i="21"/>
  <c r="H45" i="12"/>
  <c r="Q433" i="11"/>
  <c r="K37" i="21"/>
  <c r="J265" i="11"/>
  <c r="J5" i="21"/>
  <c r="I233" i="11"/>
  <c r="I53" i="8"/>
  <c r="D53" i="9"/>
  <c r="F83" i="12"/>
  <c r="O457" i="11"/>
  <c r="L26" i="21"/>
  <c r="K254" i="11"/>
  <c r="H16" i="21"/>
  <c r="G244" i="11"/>
  <c r="K2" i="21"/>
  <c r="J230" i="11"/>
  <c r="L1" i="22"/>
  <c r="K51" i="21"/>
  <c r="J279" i="11"/>
  <c r="K17" i="21"/>
  <c r="J245" i="11"/>
  <c r="I268" i="11"/>
  <c r="J40" i="21"/>
  <c r="H40" i="21"/>
  <c r="G268" i="11"/>
  <c r="F42" i="21"/>
  <c r="D270" i="11"/>
  <c r="H47" i="21"/>
  <c r="G275" i="11"/>
  <c r="F271" i="11"/>
  <c r="G43" i="21"/>
  <c r="J42" i="21"/>
  <c r="I270" i="11"/>
  <c r="G11" i="12"/>
  <c r="P11" i="12" s="1"/>
  <c r="Q4" i="21"/>
  <c r="P406" i="11"/>
  <c r="F10" i="21"/>
  <c r="D238" i="11"/>
  <c r="F26" i="21"/>
  <c r="D254" i="11"/>
  <c r="E16" i="21"/>
  <c r="C244" i="11"/>
  <c r="I4" i="21"/>
  <c r="H232" i="11"/>
  <c r="L27" i="21"/>
  <c r="K255" i="11"/>
  <c r="K15" i="21"/>
  <c r="J243" i="11"/>
  <c r="F51" i="21"/>
  <c r="D279" i="11"/>
  <c r="G255" i="11"/>
  <c r="H27" i="21"/>
  <c r="F274" i="11"/>
  <c r="G46" i="21"/>
  <c r="L20" i="21"/>
  <c r="K248" i="11"/>
  <c r="I47" i="21"/>
  <c r="H275" i="11"/>
  <c r="H20" i="21"/>
  <c r="G248" i="11"/>
  <c r="J276" i="11"/>
  <c r="K48" i="21"/>
  <c r="K233" i="11"/>
  <c r="L5" i="21"/>
  <c r="F251" i="11"/>
  <c r="G23" i="21"/>
  <c r="C236" i="11"/>
  <c r="E8" i="21"/>
  <c r="G53" i="9"/>
  <c r="L53" i="8"/>
  <c r="I15" i="12"/>
  <c r="R15" i="12" s="1"/>
  <c r="S11" i="21"/>
  <c r="R410" i="11"/>
  <c r="V15" i="21"/>
  <c r="L64" i="12"/>
  <c r="U445" i="11"/>
  <c r="V53" i="21"/>
  <c r="L83" i="12"/>
  <c r="U457" i="11"/>
  <c r="F15" i="12"/>
  <c r="O15" i="12" s="1"/>
  <c r="O410" i="11"/>
  <c r="T44" i="22" l="1"/>
  <c r="I387" i="11"/>
  <c r="P10" i="22"/>
  <c r="E353" i="11"/>
  <c r="S10" i="22"/>
  <c r="H353" i="11"/>
  <c r="T6" i="22"/>
  <c r="I349" i="11"/>
  <c r="Q57" i="22"/>
  <c r="F400" i="11"/>
  <c r="U56" i="22"/>
  <c r="J399" i="11"/>
  <c r="U44" i="22"/>
  <c r="J387" i="11"/>
  <c r="Q10" i="22"/>
  <c r="F353" i="11"/>
  <c r="U6" i="22"/>
  <c r="J349" i="11"/>
  <c r="T10" i="22"/>
  <c r="I353" i="11"/>
  <c r="S6" i="22"/>
  <c r="H349" i="11"/>
  <c r="V57" i="22"/>
  <c r="K400" i="11"/>
  <c r="T56" i="22"/>
  <c r="I399" i="11"/>
  <c r="Q56" i="22"/>
  <c r="F399" i="11"/>
  <c r="P44" i="22"/>
  <c r="E387" i="11"/>
  <c r="R10" i="22"/>
  <c r="G353" i="11"/>
  <c r="R6" i="22"/>
  <c r="G349" i="11"/>
  <c r="O57" i="22"/>
  <c r="D400" i="11"/>
  <c r="V56" i="22"/>
  <c r="K399" i="11"/>
  <c r="V44" i="22"/>
  <c r="K387" i="11"/>
  <c r="U10" i="22"/>
  <c r="J353" i="11"/>
  <c r="Q6" i="22"/>
  <c r="F349" i="11"/>
  <c r="R56" i="22"/>
  <c r="G399" i="11"/>
  <c r="O56" i="22"/>
  <c r="D399" i="11"/>
  <c r="S44" i="22"/>
  <c r="H387" i="11"/>
  <c r="O10" i="22"/>
  <c r="D353" i="11"/>
  <c r="P6" i="22"/>
  <c r="E349" i="11"/>
  <c r="T57" i="22"/>
  <c r="I400" i="11"/>
  <c r="U57" i="22"/>
  <c r="J400" i="11"/>
  <c r="O28" i="22"/>
  <c r="D371" i="11"/>
  <c r="S56" i="22"/>
  <c r="H399" i="11"/>
  <c r="R44" i="22"/>
  <c r="G387" i="11"/>
  <c r="V10" i="22"/>
  <c r="K353" i="11"/>
  <c r="O6" i="22"/>
  <c r="D349" i="11"/>
  <c r="S57" i="22"/>
  <c r="H400" i="11"/>
  <c r="P56" i="22"/>
  <c r="E399" i="11"/>
  <c r="Q44" i="22"/>
  <c r="F387" i="11"/>
  <c r="O44" i="22"/>
  <c r="D387" i="11"/>
  <c r="V6" i="22"/>
  <c r="K349" i="11"/>
  <c r="R57" i="22"/>
  <c r="G400" i="11"/>
  <c r="R28" i="22"/>
  <c r="G371" i="11"/>
  <c r="U28" i="22"/>
  <c r="J371" i="11"/>
  <c r="P28" i="22"/>
  <c r="E371" i="11"/>
  <c r="T28" i="22"/>
  <c r="I371" i="11"/>
  <c r="V28" i="22"/>
  <c r="K371" i="11"/>
  <c r="S28" i="22"/>
  <c r="H371" i="11"/>
  <c r="Q28" i="22"/>
  <c r="F371" i="11"/>
  <c r="L47" i="22"/>
  <c r="I26" i="22"/>
  <c r="K39" i="22"/>
  <c r="K4" i="22"/>
  <c r="E46" i="22"/>
  <c r="L52" i="22"/>
  <c r="I22" i="22"/>
  <c r="K21" i="22"/>
  <c r="J16" i="22"/>
  <c r="L17" i="22"/>
  <c r="M42" i="22"/>
  <c r="J45" i="22"/>
  <c r="H14" i="22"/>
  <c r="L4" i="22"/>
  <c r="K18" i="22"/>
  <c r="K50" i="22"/>
  <c r="K47" i="22"/>
  <c r="K3" i="22"/>
  <c r="L41" i="22"/>
  <c r="M16" i="22"/>
  <c r="K19" i="22"/>
  <c r="F27" i="22"/>
  <c r="M45" i="22"/>
  <c r="E39" i="22"/>
  <c r="L7" i="22"/>
  <c r="E2" i="22"/>
  <c r="K52" i="22"/>
  <c r="H31" i="22"/>
  <c r="L14" i="22"/>
  <c r="M19" i="22"/>
  <c r="M26" i="22"/>
  <c r="F9" i="22"/>
  <c r="H3" i="22"/>
  <c r="H8" i="22"/>
  <c r="F20" i="22"/>
  <c r="F39" i="22"/>
  <c r="H52" i="22"/>
  <c r="E18" i="22"/>
  <c r="L53" i="22"/>
  <c r="E25" i="22"/>
  <c r="K20" i="22"/>
  <c r="K9" i="22"/>
  <c r="J27" i="22"/>
  <c r="I45" i="22"/>
  <c r="M22" i="22"/>
  <c r="J26" i="22"/>
  <c r="E21" i="22"/>
  <c r="H36" i="22"/>
  <c r="K46" i="22"/>
  <c r="K36" i="22"/>
  <c r="E16" i="22"/>
  <c r="H9" i="22"/>
  <c r="L22" i="22"/>
  <c r="H42" i="22"/>
  <c r="E14" i="22"/>
  <c r="H15" i="22"/>
  <c r="H27" i="22"/>
  <c r="M14" i="22"/>
  <c r="L8" i="22"/>
  <c r="E52" i="22"/>
  <c r="M17" i="22"/>
  <c r="M15" i="22"/>
  <c r="K45" i="22"/>
  <c r="J31" i="22"/>
  <c r="H2" i="22"/>
  <c r="K26" i="22"/>
  <c r="J4" i="22"/>
  <c r="J9" i="22"/>
  <c r="E47" i="22"/>
  <c r="M36" i="22"/>
  <c r="M53" i="22"/>
  <c r="L18" i="22"/>
  <c r="F14" i="22"/>
  <c r="L15" i="22"/>
  <c r="H4" i="22"/>
  <c r="K42" i="22"/>
  <c r="L27" i="22"/>
  <c r="M9" i="22"/>
  <c r="H17" i="22"/>
  <c r="J39" i="22"/>
  <c r="I17" i="22"/>
  <c r="H26" i="22"/>
  <c r="L42" i="22"/>
  <c r="H22" i="22"/>
  <c r="F41" i="22"/>
  <c r="I19" i="22"/>
  <c r="F50" i="22"/>
  <c r="L16" i="22"/>
  <c r="L36" i="22"/>
  <c r="H46" i="22"/>
  <c r="L25" i="22"/>
  <c r="I16" i="22"/>
  <c r="F42" i="22"/>
  <c r="K25" i="22"/>
  <c r="I42" i="22"/>
  <c r="J22" i="22"/>
  <c r="F17" i="22"/>
  <c r="J36" i="22"/>
  <c r="M3" i="22"/>
  <c r="K7" i="22"/>
  <c r="I41" i="22"/>
  <c r="M46" i="22"/>
  <c r="L3" i="22"/>
  <c r="K17" i="22"/>
  <c r="J52" i="22"/>
  <c r="F47" i="22"/>
  <c r="I50" i="22"/>
  <c r="F19" i="22"/>
  <c r="K31" i="22"/>
  <c r="F25" i="22"/>
  <c r="J3" i="22"/>
  <c r="I15" i="22"/>
  <c r="F22" i="22"/>
  <c r="H19" i="22"/>
  <c r="L9" i="22"/>
  <c r="E8" i="22"/>
  <c r="J47" i="22"/>
  <c r="H53" i="22"/>
  <c r="H39" i="22"/>
  <c r="K22" i="22"/>
  <c r="F8" i="22"/>
  <c r="I53" i="22"/>
  <c r="E31" i="22"/>
  <c r="H18" i="22"/>
  <c r="E19" i="22"/>
  <c r="L31" i="22"/>
  <c r="F15" i="22"/>
  <c r="K53" i="22"/>
  <c r="M20" i="22"/>
  <c r="M7" i="22"/>
  <c r="M21" i="22"/>
  <c r="J18" i="22"/>
  <c r="I27" i="22"/>
  <c r="H20" i="22"/>
  <c r="I8" i="22"/>
  <c r="M4" i="22"/>
  <c r="H45" i="22"/>
  <c r="I39" i="22"/>
  <c r="E4" i="22"/>
  <c r="L20" i="22"/>
  <c r="K27" i="22"/>
  <c r="I18" i="22"/>
  <c r="K14" i="22"/>
  <c r="F21" i="22"/>
  <c r="L19" i="22"/>
  <c r="I21" i="22"/>
  <c r="E45" i="22"/>
  <c r="M31" i="22"/>
  <c r="L46" i="22"/>
  <c r="F52" i="22"/>
  <c r="I31" i="22"/>
  <c r="L45" i="22"/>
  <c r="H25" i="22"/>
  <c r="M41" i="22"/>
  <c r="H41" i="22"/>
  <c r="E53" i="22"/>
  <c r="L50" i="22"/>
  <c r="L21" i="22"/>
  <c r="J17" i="22"/>
  <c r="J19" i="22"/>
  <c r="F45" i="22"/>
  <c r="E17" i="22"/>
  <c r="I4" i="22"/>
  <c r="J20" i="22"/>
  <c r="F46" i="22"/>
  <c r="L26" i="22"/>
  <c r="K15" i="22"/>
  <c r="J25" i="22"/>
  <c r="J7" i="22"/>
  <c r="F16" i="22"/>
  <c r="K2" i="22"/>
  <c r="H21" i="22"/>
  <c r="F36" i="22"/>
  <c r="J8" i="22"/>
  <c r="H16" i="22"/>
  <c r="E27" i="22"/>
  <c r="F18" i="22"/>
  <c r="M50" i="22"/>
  <c r="J14" i="22"/>
  <c r="M18" i="22"/>
  <c r="M52" i="22"/>
  <c r="L2" i="22"/>
  <c r="F7" i="22"/>
  <c r="J46" i="22"/>
  <c r="E7" i="22"/>
  <c r="E15" i="22"/>
  <c r="K41" i="22"/>
  <c r="I46" i="22"/>
  <c r="M25" i="22"/>
  <c r="I9" i="22"/>
  <c r="E3" i="22"/>
  <c r="M47" i="22"/>
  <c r="I47" i="22"/>
  <c r="E9" i="22"/>
  <c r="M2" i="22"/>
  <c r="I2" i="22"/>
  <c r="E50" i="22"/>
  <c r="F53" i="22"/>
  <c r="F31" i="22"/>
  <c r="H50" i="22"/>
  <c r="I7" i="22"/>
  <c r="J15" i="22"/>
  <c r="J41" i="22"/>
  <c r="E20" i="22"/>
  <c r="J42" i="22"/>
  <c r="I25" i="22"/>
  <c r="L39" i="22"/>
  <c r="H7" i="22"/>
  <c r="E26" i="22"/>
  <c r="J2" i="22"/>
  <c r="K16" i="22"/>
  <c r="J21" i="22"/>
  <c r="I3" i="22"/>
  <c r="I36" i="22"/>
  <c r="E36" i="22"/>
  <c r="F26" i="22"/>
  <c r="M8" i="22"/>
  <c r="AE57" i="22"/>
  <c r="Z6" i="22"/>
  <c r="AC45" i="22"/>
  <c r="AD6" i="22"/>
  <c r="Y45" i="22"/>
  <c r="AA6" i="22"/>
  <c r="AB6" i="22"/>
  <c r="Z57" i="22"/>
  <c r="AA45" i="22"/>
  <c r="W45" i="22"/>
  <c r="AB57" i="22"/>
  <c r="Y6" i="22"/>
  <c r="W6" i="22"/>
  <c r="AC33" i="22"/>
  <c r="AE45" i="22"/>
  <c r="AA33" i="22"/>
  <c r="X45" i="22"/>
  <c r="X33" i="22"/>
  <c r="Z33" i="22"/>
  <c r="W10" i="22"/>
  <c r="AA10" i="22"/>
  <c r="Z45" i="22"/>
  <c r="AE10" i="22"/>
  <c r="AD33" i="22"/>
  <c r="AD10" i="22"/>
  <c r="AC57" i="22"/>
  <c r="Z10" i="22"/>
  <c r="W33" i="22"/>
  <c r="X6" i="22"/>
  <c r="Y33" i="22"/>
  <c r="X57" i="22"/>
  <c r="AD57" i="22"/>
  <c r="Y10" i="22"/>
  <c r="AB10" i="22"/>
  <c r="Y57" i="22"/>
  <c r="AC6" i="22"/>
  <c r="AB45" i="22"/>
  <c r="X10" i="22"/>
  <c r="AD45" i="22"/>
  <c r="AA57" i="22"/>
  <c r="AE33" i="22"/>
  <c r="W57" i="22"/>
  <c r="AE6" i="22"/>
  <c r="AC10" i="22"/>
  <c r="AB33" i="22"/>
  <c r="I30" i="21"/>
  <c r="H258" i="11"/>
  <c r="G33" i="21"/>
  <c r="F261" i="11"/>
  <c r="F14" i="21"/>
  <c r="D242" i="11"/>
  <c r="I34" i="21"/>
  <c r="H262" i="11"/>
  <c r="K34" i="21"/>
  <c r="J262" i="11"/>
  <c r="M64" i="12"/>
  <c r="H31" i="21"/>
  <c r="G259" i="11"/>
  <c r="R45" i="12"/>
  <c r="K30" i="21"/>
  <c r="J258" i="11"/>
  <c r="E30" i="21"/>
  <c r="C258" i="11"/>
  <c r="F33" i="21"/>
  <c r="D261" i="11"/>
  <c r="O64" i="12"/>
  <c r="L50" i="21"/>
  <c r="K278" i="11"/>
  <c r="R64" i="12"/>
  <c r="E14" i="21"/>
  <c r="C242" i="11"/>
  <c r="G34" i="21"/>
  <c r="F262" i="11"/>
  <c r="O45" i="12"/>
  <c r="T45" i="12"/>
  <c r="E31" i="21"/>
  <c r="C259" i="11"/>
  <c r="S45" i="12"/>
  <c r="U64" i="12"/>
  <c r="H30" i="21"/>
  <c r="G258" i="11"/>
  <c r="J33" i="21"/>
  <c r="I261" i="11"/>
  <c r="H278" i="11"/>
  <c r="I50" i="21"/>
  <c r="T64" i="12"/>
  <c r="F34" i="21"/>
  <c r="D262" i="11"/>
  <c r="N45" i="12"/>
  <c r="S83" i="12"/>
  <c r="F30" i="21"/>
  <c r="D258" i="11"/>
  <c r="L33" i="21"/>
  <c r="K261" i="11"/>
  <c r="E33" i="21"/>
  <c r="C261" i="11"/>
  <c r="Q45" i="12"/>
  <c r="K50" i="21"/>
  <c r="J278" i="11"/>
  <c r="H14" i="21"/>
  <c r="G242" i="11"/>
  <c r="E34" i="21"/>
  <c r="C262" i="11"/>
  <c r="Q83" i="12"/>
  <c r="N83" i="12"/>
  <c r="I31" i="21"/>
  <c r="H259" i="11"/>
  <c r="P45" i="12"/>
  <c r="G30" i="21"/>
  <c r="F258" i="11"/>
  <c r="K33" i="21"/>
  <c r="J261" i="11"/>
  <c r="C278" i="11"/>
  <c r="E50" i="21"/>
  <c r="J14" i="21"/>
  <c r="I242" i="11"/>
  <c r="G14" i="21"/>
  <c r="F242" i="11"/>
  <c r="L34" i="21"/>
  <c r="K262" i="11"/>
  <c r="U45" i="12"/>
  <c r="G31" i="21"/>
  <c r="F259" i="11"/>
  <c r="T83" i="12"/>
  <c r="O83" i="12"/>
  <c r="I258" i="11"/>
  <c r="J30" i="21"/>
  <c r="F50" i="21"/>
  <c r="D278" i="11"/>
  <c r="L14" i="21"/>
  <c r="K242" i="11"/>
  <c r="M83" i="12"/>
  <c r="L31" i="21"/>
  <c r="K259" i="11"/>
  <c r="K31" i="21"/>
  <c r="J259" i="11"/>
  <c r="H261" i="11"/>
  <c r="I33" i="21"/>
  <c r="J50" i="21"/>
  <c r="I278" i="11"/>
  <c r="H50" i="21"/>
  <c r="G278" i="11"/>
  <c r="N64" i="12"/>
  <c r="K14" i="21"/>
  <c r="J242" i="11"/>
  <c r="J34" i="21"/>
  <c r="I262" i="11"/>
  <c r="S64" i="12"/>
  <c r="F31" i="21"/>
  <c r="D259" i="11"/>
  <c r="U83" i="12"/>
  <c r="K258" i="11"/>
  <c r="L30" i="21"/>
  <c r="H33" i="21"/>
  <c r="G261" i="11"/>
  <c r="M45" i="12"/>
  <c r="G50" i="21"/>
  <c r="F278" i="11"/>
  <c r="P64" i="12"/>
  <c r="I14" i="21"/>
  <c r="H242" i="11"/>
  <c r="H34" i="21"/>
  <c r="G262" i="11"/>
  <c r="R83" i="12"/>
  <c r="P83" i="12"/>
  <c r="Q64" i="12"/>
  <c r="J31" i="21"/>
  <c r="I259" i="11"/>
  <c r="O21" i="9"/>
  <c r="N21" i="9"/>
  <c r="R21" i="9"/>
  <c r="P21" i="9"/>
  <c r="J21" i="9"/>
  <c r="S21" i="9"/>
  <c r="M21" i="9"/>
  <c r="K21" i="9"/>
  <c r="L21" i="9"/>
  <c r="Q21" i="9"/>
  <c r="N57" i="22" l="1"/>
  <c r="C400" i="11"/>
  <c r="N28" i="22"/>
  <c r="C371" i="11"/>
  <c r="N44" i="22"/>
  <c r="C387" i="11"/>
  <c r="N6" i="22"/>
  <c r="C349" i="11"/>
  <c r="N56" i="22"/>
  <c r="C399" i="11"/>
  <c r="N10" i="22"/>
  <c r="C353" i="11"/>
  <c r="K30" i="22"/>
  <c r="I33" i="22"/>
  <c r="F30" i="22"/>
  <c r="M30" i="22"/>
  <c r="H29" i="22"/>
  <c r="L49" i="22"/>
  <c r="E32" i="22"/>
  <c r="M49" i="22"/>
  <c r="I32" i="22"/>
  <c r="F49" i="22"/>
  <c r="H30" i="22"/>
  <c r="H13" i="22"/>
  <c r="J49" i="22"/>
  <c r="E13" i="22"/>
  <c r="L29" i="22"/>
  <c r="H49" i="22"/>
  <c r="L13" i="22"/>
  <c r="I49" i="22"/>
  <c r="E49" i="22"/>
  <c r="L32" i="22"/>
  <c r="E30" i="22"/>
  <c r="L33" i="22"/>
  <c r="J32" i="22"/>
  <c r="L30" i="22"/>
  <c r="J30" i="22"/>
  <c r="I13" i="22"/>
  <c r="F29" i="22"/>
  <c r="H33" i="22"/>
  <c r="M33" i="22"/>
  <c r="E29" i="22"/>
  <c r="F13" i="22"/>
  <c r="J29" i="22"/>
  <c r="J13" i="22"/>
  <c r="K33" i="22"/>
  <c r="M32" i="22"/>
  <c r="K32" i="22"/>
  <c r="I29" i="22"/>
  <c r="M29" i="22"/>
  <c r="M13" i="22"/>
  <c r="K29" i="22"/>
  <c r="K13" i="22"/>
  <c r="E33" i="22"/>
  <c r="F33" i="22"/>
  <c r="F32" i="22"/>
  <c r="K49" i="22"/>
  <c r="I30" i="22"/>
  <c r="J33" i="22"/>
  <c r="H32" i="22"/>
  <c r="E21" i="9"/>
  <c r="J21" i="8"/>
  <c r="J16" i="8"/>
  <c r="E16" i="9"/>
  <c r="I25" i="21"/>
  <c r="H253" i="11"/>
  <c r="D252" i="11"/>
  <c r="F24" i="21"/>
  <c r="F6" i="21"/>
  <c r="D234" i="11"/>
  <c r="F5" i="22"/>
  <c r="L39" i="21"/>
  <c r="K267" i="11"/>
  <c r="N21" i="8"/>
  <c r="I21" i="9"/>
  <c r="V25" i="21"/>
  <c r="L58" i="12"/>
  <c r="U58" i="12" s="1"/>
  <c r="U441" i="11"/>
  <c r="K58" i="12"/>
  <c r="T58" i="12" s="1"/>
  <c r="U25" i="21"/>
  <c r="T441" i="11"/>
  <c r="F58" i="12"/>
  <c r="O58" i="12" s="1"/>
  <c r="O441" i="11"/>
  <c r="Q25" i="21"/>
  <c r="G58" i="12"/>
  <c r="P58" i="12" s="1"/>
  <c r="P441" i="11"/>
  <c r="C27" i="9"/>
  <c r="D27" i="8"/>
  <c r="D44" i="8"/>
  <c r="C44" i="9"/>
  <c r="I7" i="8"/>
  <c r="D7" i="9"/>
  <c r="G25" i="21"/>
  <c r="F253" i="11"/>
  <c r="H24" i="21"/>
  <c r="G252" i="11"/>
  <c r="H6" i="21"/>
  <c r="G234" i="11"/>
  <c r="I5" i="22"/>
  <c r="J39" i="21"/>
  <c r="I267" i="11"/>
  <c r="I253" i="11"/>
  <c r="J25" i="21"/>
  <c r="F252" i="11"/>
  <c r="G24" i="21"/>
  <c r="C252" i="11"/>
  <c r="E24" i="21"/>
  <c r="E6" i="21"/>
  <c r="C234" i="11"/>
  <c r="E5" i="22"/>
  <c r="F267" i="11"/>
  <c r="G39" i="21"/>
  <c r="B21" i="9"/>
  <c r="C21" i="8"/>
  <c r="R31" i="21"/>
  <c r="H78" i="12"/>
  <c r="Q78" i="12" s="1"/>
  <c r="Q453" i="11"/>
  <c r="J24" i="21"/>
  <c r="I252" i="11"/>
  <c r="F234" i="11"/>
  <c r="G6" i="21"/>
  <c r="H5" i="22"/>
  <c r="K6" i="21"/>
  <c r="J234" i="11"/>
  <c r="L5" i="22"/>
  <c r="D267" i="11"/>
  <c r="F39" i="21"/>
  <c r="K39" i="21"/>
  <c r="J267" i="11"/>
  <c r="K21" i="8"/>
  <c r="F21" i="9"/>
  <c r="C21" i="9"/>
  <c r="D21" i="8"/>
  <c r="R25" i="21"/>
  <c r="H58" i="12"/>
  <c r="Q58" i="12" s="1"/>
  <c r="Q441" i="11"/>
  <c r="L25" i="21"/>
  <c r="K253" i="11"/>
  <c r="L24" i="21"/>
  <c r="K252" i="11"/>
  <c r="J6" i="21"/>
  <c r="I234" i="11"/>
  <c r="K5" i="22"/>
  <c r="I21" i="8"/>
  <c r="D21" i="9"/>
  <c r="B23" i="9"/>
  <c r="C23" i="8"/>
  <c r="C5" i="8"/>
  <c r="B5" i="9"/>
  <c r="K25" i="21"/>
  <c r="J253" i="11"/>
  <c r="I24" i="21"/>
  <c r="H252" i="11"/>
  <c r="C267" i="11"/>
  <c r="E39" i="21"/>
  <c r="E58" i="12"/>
  <c r="N58" i="12" s="1"/>
  <c r="P25" i="21"/>
  <c r="N441" i="11"/>
  <c r="I58" i="12"/>
  <c r="R58" i="12" s="1"/>
  <c r="S25" i="21"/>
  <c r="R441" i="11"/>
  <c r="G253" i="11"/>
  <c r="H25" i="21"/>
  <c r="K234" i="11"/>
  <c r="L6" i="21"/>
  <c r="M5" i="22"/>
  <c r="H267" i="11"/>
  <c r="I39" i="21"/>
  <c r="T25" i="21"/>
  <c r="J58" i="12"/>
  <c r="S58" i="12" s="1"/>
  <c r="S441" i="11"/>
  <c r="H21" i="9"/>
  <c r="M21" i="8"/>
  <c r="O25" i="21"/>
  <c r="D58" i="12"/>
  <c r="M58" i="12" s="1"/>
  <c r="M441" i="11"/>
  <c r="D6" i="9"/>
  <c r="I6" i="8"/>
  <c r="G21" i="9"/>
  <c r="L21" i="8"/>
  <c r="F25" i="21"/>
  <c r="D253" i="11"/>
  <c r="E25" i="21"/>
  <c r="C253" i="11"/>
  <c r="J252" i="11"/>
  <c r="K24" i="21"/>
  <c r="I6" i="21"/>
  <c r="H234" i="11"/>
  <c r="J5" i="22"/>
  <c r="H39" i="21"/>
  <c r="G267" i="11"/>
  <c r="C266" i="11"/>
  <c r="E38" i="21"/>
  <c r="J36" i="21"/>
  <c r="I264" i="11"/>
  <c r="G36" i="21"/>
  <c r="F264" i="11"/>
  <c r="H44" i="21"/>
  <c r="G272" i="11"/>
  <c r="K13" i="21"/>
  <c r="J241" i="11"/>
  <c r="F35" i="21"/>
  <c r="D263" i="11"/>
  <c r="G52" i="21"/>
  <c r="F280" i="11"/>
  <c r="L49" i="21"/>
  <c r="K277" i="11"/>
  <c r="G38" i="21"/>
  <c r="F266" i="11"/>
  <c r="E36" i="21"/>
  <c r="C264" i="11"/>
  <c r="L56" i="21"/>
  <c r="K284" i="11"/>
  <c r="F44" i="21"/>
  <c r="D272" i="11"/>
  <c r="I13" i="21"/>
  <c r="H241" i="11"/>
  <c r="I263" i="11"/>
  <c r="J35" i="21"/>
  <c r="G35" i="21"/>
  <c r="F263" i="11"/>
  <c r="K52" i="21"/>
  <c r="J280" i="11"/>
  <c r="J277" i="11"/>
  <c r="K49" i="21"/>
  <c r="K264" i="11"/>
  <c r="L36" i="21"/>
  <c r="I56" i="21"/>
  <c r="H284" i="11"/>
  <c r="H272" i="11"/>
  <c r="I44" i="21"/>
  <c r="J13" i="21"/>
  <c r="I241" i="11"/>
  <c r="L35" i="21"/>
  <c r="K263" i="11"/>
  <c r="K280" i="11"/>
  <c r="L52" i="21"/>
  <c r="F55" i="21"/>
  <c r="D283" i="11"/>
  <c r="I49" i="21"/>
  <c r="H277" i="11"/>
  <c r="H49" i="21"/>
  <c r="G277" i="11"/>
  <c r="I38" i="21"/>
  <c r="H266" i="11"/>
  <c r="G264" i="11"/>
  <c r="H36" i="21"/>
  <c r="E56" i="21"/>
  <c r="C284" i="11"/>
  <c r="K44" i="21"/>
  <c r="J272" i="11"/>
  <c r="J263" i="11"/>
  <c r="K35" i="21"/>
  <c r="I52" i="21"/>
  <c r="H280" i="11"/>
  <c r="G49" i="21"/>
  <c r="F277" i="11"/>
  <c r="F38" i="21"/>
  <c r="D266" i="11"/>
  <c r="F284" i="11"/>
  <c r="G56" i="21"/>
  <c r="F56" i="21"/>
  <c r="D284" i="11"/>
  <c r="G241" i="11"/>
  <c r="H13" i="21"/>
  <c r="E13" i="21"/>
  <c r="C241" i="11"/>
  <c r="E35" i="21"/>
  <c r="C263" i="11"/>
  <c r="J52" i="21"/>
  <c r="I280" i="11"/>
  <c r="J49" i="21"/>
  <c r="I277" i="11"/>
  <c r="K38" i="21"/>
  <c r="J266" i="11"/>
  <c r="I36" i="21"/>
  <c r="H264" i="11"/>
  <c r="J56" i="21"/>
  <c r="I284" i="11"/>
  <c r="F12" i="21"/>
  <c r="D240" i="11"/>
  <c r="G44" i="21"/>
  <c r="F272" i="11"/>
  <c r="F13" i="21"/>
  <c r="D241" i="11"/>
  <c r="G280" i="11"/>
  <c r="H52" i="21"/>
  <c r="F49" i="21"/>
  <c r="D277" i="11"/>
  <c r="H38" i="21"/>
  <c r="G266" i="11"/>
  <c r="J38" i="21"/>
  <c r="I266" i="11"/>
  <c r="F36" i="21"/>
  <c r="D264" i="11"/>
  <c r="K56" i="21"/>
  <c r="J284" i="11"/>
  <c r="J44" i="21"/>
  <c r="I272" i="11"/>
  <c r="L44" i="21"/>
  <c r="K272" i="11"/>
  <c r="G13" i="21"/>
  <c r="F241" i="11"/>
  <c r="G263" i="11"/>
  <c r="H35" i="21"/>
  <c r="E49" i="21"/>
  <c r="C277" i="11"/>
  <c r="L38" i="21"/>
  <c r="K266" i="11"/>
  <c r="K36" i="21"/>
  <c r="J264" i="11"/>
  <c r="G284" i="11"/>
  <c r="H56" i="21"/>
  <c r="C272" i="11"/>
  <c r="E44" i="21"/>
  <c r="L13" i="21"/>
  <c r="K241" i="11"/>
  <c r="I35" i="21"/>
  <c r="H263" i="11"/>
  <c r="F52" i="21"/>
  <c r="D280" i="11"/>
  <c r="E52" i="21"/>
  <c r="C280" i="11"/>
  <c r="S44" i="9"/>
  <c r="J7" i="9"/>
  <c r="P46" i="9"/>
  <c r="K7" i="9"/>
  <c r="S15" i="9"/>
  <c r="N46" i="9"/>
  <c r="R7" i="9"/>
  <c r="S5" i="9"/>
  <c r="P16" i="9"/>
  <c r="R15" i="9"/>
  <c r="L46" i="9"/>
  <c r="P7" i="9"/>
  <c r="K14" i="9"/>
  <c r="Q46" i="9"/>
  <c r="Q7" i="9"/>
  <c r="K46" i="9"/>
  <c r="O7" i="9"/>
  <c r="S7" i="9"/>
  <c r="R43" i="9"/>
  <c r="P28" i="9"/>
  <c r="J46" i="9"/>
  <c r="M46" i="9"/>
  <c r="O46" i="9"/>
  <c r="N7" i="9"/>
  <c r="S16" i="9"/>
  <c r="S46" i="9"/>
  <c r="M7" i="9"/>
  <c r="R46" i="9"/>
  <c r="J44" i="9"/>
  <c r="J15" i="9"/>
  <c r="Q44" i="9"/>
  <c r="M15" i="9"/>
  <c r="L7" i="9"/>
  <c r="Q16" i="9"/>
  <c r="J14" i="9"/>
  <c r="K27" i="9"/>
  <c r="K15" i="9"/>
  <c r="S43" i="9"/>
  <c r="R16" i="9"/>
  <c r="N6" i="9"/>
  <c r="M16" i="9"/>
  <c r="M44" i="9"/>
  <c r="O23" i="9"/>
  <c r="L16" i="9"/>
  <c r="L44" i="9"/>
  <c r="M36" i="9"/>
  <c r="Q36" i="9"/>
  <c r="S36" i="9"/>
  <c r="J36" i="9"/>
  <c r="R36" i="9"/>
  <c r="O36" i="9"/>
  <c r="L36" i="9"/>
  <c r="N36" i="9"/>
  <c r="K36" i="9"/>
  <c r="P36" i="9"/>
  <c r="J6" i="9"/>
  <c r="Q6" i="9"/>
  <c r="L15" i="9"/>
  <c r="Q28" i="9"/>
  <c r="O28" i="9"/>
  <c r="K30" i="9"/>
  <c r="O30" i="9"/>
  <c r="S30" i="9"/>
  <c r="Q30" i="9"/>
  <c r="J30" i="9"/>
  <c r="N30" i="9"/>
  <c r="R30" i="9"/>
  <c r="M30" i="9"/>
  <c r="L30" i="9"/>
  <c r="P30" i="9"/>
  <c r="O14" i="9"/>
  <c r="J16" i="9"/>
  <c r="J23" i="9"/>
  <c r="Q23" i="9"/>
  <c r="R44" i="9"/>
  <c r="P44" i="9"/>
  <c r="N37" i="9"/>
  <c r="S37" i="9"/>
  <c r="Q37" i="9"/>
  <c r="M37" i="9"/>
  <c r="K37" i="9"/>
  <c r="P37" i="9"/>
  <c r="R37" i="9"/>
  <c r="J37" i="9"/>
  <c r="O37" i="9"/>
  <c r="L37" i="9"/>
  <c r="J47" i="9"/>
  <c r="N47" i="9"/>
  <c r="R47" i="9"/>
  <c r="O47" i="9"/>
  <c r="M47" i="9"/>
  <c r="K47" i="9"/>
  <c r="S47" i="9"/>
  <c r="P47" i="9"/>
  <c r="L47" i="9"/>
  <c r="Q47" i="9"/>
  <c r="R38" i="9"/>
  <c r="O38" i="9"/>
  <c r="Q38" i="9"/>
  <c r="L38" i="9"/>
  <c r="M38" i="9"/>
  <c r="P38" i="9"/>
  <c r="J38" i="9"/>
  <c r="N38" i="9"/>
  <c r="S38" i="9"/>
  <c r="K38" i="9"/>
  <c r="K34" i="9"/>
  <c r="P34" i="9"/>
  <c r="Q34" i="9"/>
  <c r="S34" i="9"/>
  <c r="L34" i="9"/>
  <c r="R34" i="9"/>
  <c r="J34" i="9"/>
  <c r="M34" i="9"/>
  <c r="O34" i="9"/>
  <c r="N34" i="9"/>
  <c r="K43" i="9"/>
  <c r="L43" i="9"/>
  <c r="Q43" i="9"/>
  <c r="O6" i="9"/>
  <c r="S6" i="9"/>
  <c r="P15" i="9"/>
  <c r="Q15" i="9"/>
  <c r="M5" i="9"/>
  <c r="J28" i="9"/>
  <c r="O27" i="9"/>
  <c r="S14" i="9"/>
  <c r="N16" i="9"/>
  <c r="L23" i="9"/>
  <c r="M48" i="9"/>
  <c r="Q48" i="9"/>
  <c r="R48" i="9"/>
  <c r="S48" i="9"/>
  <c r="L48" i="9"/>
  <c r="O48" i="9"/>
  <c r="J48" i="9"/>
  <c r="N48" i="9"/>
  <c r="K48" i="9"/>
  <c r="P48" i="9"/>
  <c r="S51" i="9"/>
  <c r="R51" i="9"/>
  <c r="Q51" i="9"/>
  <c r="K51" i="9"/>
  <c r="P51" i="9"/>
  <c r="J51" i="9"/>
  <c r="M51" i="9"/>
  <c r="L51" i="9"/>
  <c r="N51" i="9"/>
  <c r="O51" i="9"/>
  <c r="M39" i="9"/>
  <c r="J39" i="9"/>
  <c r="S39" i="9"/>
  <c r="Q39" i="9"/>
  <c r="L39" i="9"/>
  <c r="P39" i="9"/>
  <c r="R39" i="9"/>
  <c r="N39" i="9"/>
  <c r="O39" i="9"/>
  <c r="K39" i="9"/>
  <c r="M17" i="9"/>
  <c r="R17" i="9"/>
  <c r="S17" i="9"/>
  <c r="J17" i="9"/>
  <c r="L17" i="9"/>
  <c r="O17" i="9"/>
  <c r="N17" i="9"/>
  <c r="Q17" i="9"/>
  <c r="P17" i="9"/>
  <c r="K17" i="9"/>
  <c r="M29" i="9"/>
  <c r="Q29" i="9"/>
  <c r="P29" i="9"/>
  <c r="R29" i="9"/>
  <c r="J29" i="9"/>
  <c r="K29" i="9"/>
  <c r="S29" i="9"/>
  <c r="O29" i="9"/>
  <c r="N29" i="9"/>
  <c r="L29" i="9"/>
  <c r="P6" i="9"/>
  <c r="M6" i="9"/>
  <c r="N15" i="9"/>
  <c r="P5" i="9"/>
  <c r="Q27" i="9"/>
  <c r="P27" i="9"/>
  <c r="K23" i="9"/>
  <c r="J45" i="9"/>
  <c r="S45" i="9"/>
  <c r="K45" i="9"/>
  <c r="M45" i="9"/>
  <c r="R45" i="9"/>
  <c r="N45" i="9"/>
  <c r="O45" i="9"/>
  <c r="P45" i="9"/>
  <c r="Q45" i="9"/>
  <c r="L45" i="9"/>
  <c r="K31" i="9"/>
  <c r="M31" i="9"/>
  <c r="J31" i="9"/>
  <c r="P31" i="9"/>
  <c r="S31" i="9"/>
  <c r="R31" i="9"/>
  <c r="Q31" i="9"/>
  <c r="N31" i="9"/>
  <c r="L31" i="9"/>
  <c r="O31" i="9"/>
  <c r="O15" i="9"/>
  <c r="K5" i="9"/>
  <c r="K28" i="9"/>
  <c r="P14" i="9"/>
  <c r="R14" i="9"/>
  <c r="O16" i="9"/>
  <c r="S23" i="9"/>
  <c r="P23" i="9"/>
  <c r="S9" i="9"/>
  <c r="L9" i="9"/>
  <c r="R9" i="9"/>
  <c r="P9" i="9"/>
  <c r="J9" i="9"/>
  <c r="Q9" i="9"/>
  <c r="K9" i="9"/>
  <c r="M9" i="9"/>
  <c r="O9" i="9"/>
  <c r="N9" i="9"/>
  <c r="M43" i="9"/>
  <c r="O5" i="9"/>
  <c r="R5" i="9"/>
  <c r="N28" i="9"/>
  <c r="S27" i="9"/>
  <c r="R27" i="9"/>
  <c r="N14" i="9"/>
  <c r="R23" i="9"/>
  <c r="R13" i="9"/>
  <c r="O13" i="9"/>
  <c r="N13" i="9"/>
  <c r="L13" i="9"/>
  <c r="Q13" i="9"/>
  <c r="J13" i="9"/>
  <c r="M13" i="9"/>
  <c r="S13" i="9"/>
  <c r="P13" i="9"/>
  <c r="K13" i="9"/>
  <c r="J43" i="9"/>
  <c r="L6" i="9"/>
  <c r="J5" i="9"/>
  <c r="L5" i="9"/>
  <c r="M28" i="9"/>
  <c r="S28" i="9"/>
  <c r="J27" i="9"/>
  <c r="N27" i="9"/>
  <c r="M14" i="9"/>
  <c r="M23" i="9"/>
  <c r="O44" i="9"/>
  <c r="L35" i="9"/>
  <c r="K35" i="9"/>
  <c r="M35" i="9"/>
  <c r="R35" i="9"/>
  <c r="Q35" i="9"/>
  <c r="N35" i="9"/>
  <c r="J35" i="9"/>
  <c r="S35" i="9"/>
  <c r="O35" i="9"/>
  <c r="P35" i="9"/>
  <c r="P43" i="9"/>
  <c r="N43" i="9"/>
  <c r="Q5" i="9"/>
  <c r="N5" i="9"/>
  <c r="L28" i="9"/>
  <c r="L27" i="9"/>
  <c r="M27" i="9"/>
  <c r="L14" i="9"/>
  <c r="N23" i="9"/>
  <c r="N44" i="9"/>
  <c r="K44" i="9"/>
  <c r="M41" i="9"/>
  <c r="J41" i="9"/>
  <c r="K41" i="9"/>
  <c r="S41" i="9"/>
  <c r="N41" i="9"/>
  <c r="R41" i="9"/>
  <c r="P41" i="9"/>
  <c r="O41" i="9"/>
  <c r="Q41" i="9"/>
  <c r="L41" i="9"/>
  <c r="O43" i="9"/>
  <c r="K6" i="9"/>
  <c r="R6" i="9"/>
  <c r="Q33" i="9"/>
  <c r="R33" i="9"/>
  <c r="L33" i="9"/>
  <c r="O33" i="9"/>
  <c r="S33" i="9"/>
  <c r="M33" i="9"/>
  <c r="N33" i="9"/>
  <c r="K33" i="9"/>
  <c r="P33" i="9"/>
  <c r="J33" i="9"/>
  <c r="R28" i="9"/>
  <c r="Q14" i="9"/>
  <c r="K16" i="9"/>
  <c r="P40" i="22" l="1"/>
  <c r="E383" i="11"/>
  <c r="O40" i="22"/>
  <c r="D383" i="11"/>
  <c r="Q40" i="22"/>
  <c r="F383" i="11"/>
  <c r="R40" i="22"/>
  <c r="G383" i="11"/>
  <c r="V40" i="22"/>
  <c r="K383" i="11"/>
  <c r="U40" i="22"/>
  <c r="J383" i="11"/>
  <c r="T40" i="22"/>
  <c r="I383" i="11"/>
  <c r="S40" i="22"/>
  <c r="H383" i="11"/>
  <c r="F48" i="22"/>
  <c r="L37" i="22"/>
  <c r="E48" i="22"/>
  <c r="I34" i="22"/>
  <c r="K43" i="22"/>
  <c r="L55" i="22"/>
  <c r="F51" i="22"/>
  <c r="F35" i="22"/>
  <c r="I37" i="22"/>
  <c r="K55" i="22"/>
  <c r="M12" i="22"/>
  <c r="E43" i="22"/>
  <c r="M37" i="22"/>
  <c r="M43" i="22"/>
  <c r="H43" i="22"/>
  <c r="E51" i="22"/>
  <c r="J34" i="22"/>
  <c r="I55" i="22"/>
  <c r="I51" i="22"/>
  <c r="F12" i="22"/>
  <c r="H12" i="22"/>
  <c r="K37" i="22"/>
  <c r="F11" i="22"/>
  <c r="L35" i="22"/>
  <c r="J35" i="22"/>
  <c r="K48" i="22"/>
  <c r="E12" i="22"/>
  <c r="I48" i="22"/>
  <c r="K12" i="22"/>
  <c r="J37" i="22"/>
  <c r="M35" i="22"/>
  <c r="K51" i="22"/>
  <c r="F55" i="22"/>
  <c r="L43" i="22"/>
  <c r="F37" i="22"/>
  <c r="H48" i="22"/>
  <c r="I35" i="22"/>
  <c r="J43" i="22"/>
  <c r="I12" i="22"/>
  <c r="E55" i="22"/>
  <c r="J48" i="22"/>
  <c r="M51" i="22"/>
  <c r="M34" i="22"/>
  <c r="E34" i="22"/>
  <c r="J51" i="22"/>
  <c r="H55" i="22"/>
  <c r="L34" i="22"/>
  <c r="F54" i="22"/>
  <c r="K35" i="22"/>
  <c r="H34" i="22"/>
  <c r="E24" i="22"/>
  <c r="L48" i="22"/>
  <c r="E35" i="22"/>
  <c r="H37" i="22"/>
  <c r="J55" i="22"/>
  <c r="H51" i="22"/>
  <c r="H35" i="22"/>
  <c r="I38" i="22"/>
  <c r="F43" i="22"/>
  <c r="M48" i="22"/>
  <c r="L12" i="22"/>
  <c r="I43" i="22"/>
  <c r="L51" i="22"/>
  <c r="K34" i="22"/>
  <c r="J12" i="22"/>
  <c r="F24" i="22"/>
  <c r="M55" i="22"/>
  <c r="F34" i="22"/>
  <c r="E37" i="22"/>
  <c r="L23" i="22"/>
  <c r="E38" i="22"/>
  <c r="I23" i="22"/>
  <c r="M23" i="22"/>
  <c r="H38" i="22"/>
  <c r="F23" i="22"/>
  <c r="I24" i="22"/>
  <c r="K24" i="22"/>
  <c r="K38" i="22"/>
  <c r="M24" i="22"/>
  <c r="F38" i="22"/>
  <c r="H23" i="22"/>
  <c r="J23" i="22"/>
  <c r="L24" i="22"/>
  <c r="K23" i="22"/>
  <c r="J38" i="22"/>
  <c r="H24" i="22"/>
  <c r="J24" i="22"/>
  <c r="L38" i="22"/>
  <c r="E23" i="22"/>
  <c r="M38" i="22"/>
  <c r="AC41" i="22"/>
  <c r="W41" i="22"/>
  <c r="AB41" i="22"/>
  <c r="X41" i="22"/>
  <c r="AA41" i="22"/>
  <c r="AA53" i="22"/>
  <c r="Y41" i="22"/>
  <c r="AD41" i="22"/>
  <c r="Z41" i="22"/>
  <c r="AE41" i="22"/>
  <c r="R55" i="21"/>
  <c r="H33" i="12"/>
  <c r="Q33" i="12" s="1"/>
  <c r="Q426" i="11"/>
  <c r="C40" i="9"/>
  <c r="D40" i="8"/>
  <c r="U6" i="21"/>
  <c r="K12" i="12"/>
  <c r="T12" i="12" s="1"/>
  <c r="T407" i="11"/>
  <c r="I41" i="8"/>
  <c r="D41" i="9"/>
  <c r="I23" i="9"/>
  <c r="N23" i="8"/>
  <c r="H5" i="9"/>
  <c r="M5" i="8"/>
  <c r="T47" i="21"/>
  <c r="J7" i="12"/>
  <c r="S7" i="12" s="1"/>
  <c r="S404" i="11"/>
  <c r="E35" i="9"/>
  <c r="J35" i="8"/>
  <c r="L13" i="8"/>
  <c r="G13" i="9"/>
  <c r="V27" i="21"/>
  <c r="L29" i="12"/>
  <c r="U29" i="12" s="1"/>
  <c r="U422" i="11"/>
  <c r="M9" i="8"/>
  <c r="H9" i="9"/>
  <c r="F9" i="9"/>
  <c r="K9" i="8"/>
  <c r="S50" i="21"/>
  <c r="I22" i="12"/>
  <c r="R22" i="12" s="1"/>
  <c r="R417" i="11"/>
  <c r="F29" i="12"/>
  <c r="O29" i="12" s="1"/>
  <c r="O422" i="11"/>
  <c r="I6" i="9"/>
  <c r="N6" i="8"/>
  <c r="K31" i="8"/>
  <c r="F31" i="9"/>
  <c r="D45" i="9"/>
  <c r="I45" i="8"/>
  <c r="K45" i="8"/>
  <c r="F45" i="9"/>
  <c r="F13" i="12"/>
  <c r="O13" i="12" s="1"/>
  <c r="O408" i="11"/>
  <c r="P50" i="21"/>
  <c r="E22" i="12"/>
  <c r="N22" i="12" s="1"/>
  <c r="N417" i="11"/>
  <c r="D39" i="8"/>
  <c r="C39" i="9"/>
  <c r="M48" i="8"/>
  <c r="H48" i="9"/>
  <c r="R18" i="21"/>
  <c r="H41" i="12"/>
  <c r="Q41" i="12" s="1"/>
  <c r="Q431" i="11"/>
  <c r="E47" i="9"/>
  <c r="J47" i="8"/>
  <c r="I37" i="9"/>
  <c r="N37" i="8"/>
  <c r="I30" i="9"/>
  <c r="N30" i="8"/>
  <c r="P35" i="21"/>
  <c r="E79" i="12"/>
  <c r="N79" i="12" s="1"/>
  <c r="N454" i="11"/>
  <c r="G60" i="12"/>
  <c r="P60" i="12" s="1"/>
  <c r="Q44" i="21"/>
  <c r="P443" i="11"/>
  <c r="M36" i="8"/>
  <c r="H36" i="9"/>
  <c r="P47" i="21"/>
  <c r="E7" i="12"/>
  <c r="N7" i="12" s="1"/>
  <c r="N404" i="11"/>
  <c r="L14" i="8"/>
  <c r="G14" i="9"/>
  <c r="D44" i="9"/>
  <c r="I44" i="8"/>
  <c r="T42" i="21"/>
  <c r="J20" i="12"/>
  <c r="S20" i="12" s="1"/>
  <c r="S415" i="11"/>
  <c r="O31" i="21"/>
  <c r="D78" i="12"/>
  <c r="M78" i="12" s="1"/>
  <c r="M453" i="11"/>
  <c r="S47" i="21"/>
  <c r="I7" i="12"/>
  <c r="R7" i="12" s="1"/>
  <c r="R404" i="11"/>
  <c r="J46" i="8"/>
  <c r="E46" i="9"/>
  <c r="T31" i="21"/>
  <c r="J78" i="12"/>
  <c r="S78" i="12" s="1"/>
  <c r="S453" i="11"/>
  <c r="I69" i="12"/>
  <c r="S32" i="21"/>
  <c r="R448" i="11"/>
  <c r="T17" i="21"/>
  <c r="J28" i="12"/>
  <c r="S421" i="11"/>
  <c r="F74" i="12"/>
  <c r="O74" i="12" s="1"/>
  <c r="O451" i="11"/>
  <c r="G12" i="21"/>
  <c r="F240" i="11"/>
  <c r="H283" i="11"/>
  <c r="I55" i="21"/>
  <c r="V55" i="21"/>
  <c r="L33" i="12"/>
  <c r="U33" i="12" s="1"/>
  <c r="U426" i="11"/>
  <c r="C40" i="8"/>
  <c r="B40" i="9"/>
  <c r="H59" i="12"/>
  <c r="Q59" i="12" s="1"/>
  <c r="R37" i="21"/>
  <c r="Q442" i="11"/>
  <c r="G41" i="9"/>
  <c r="L41" i="8"/>
  <c r="L27" i="8"/>
  <c r="G27" i="9"/>
  <c r="F24" i="12"/>
  <c r="O24" i="12" s="1"/>
  <c r="O419" i="11"/>
  <c r="F23" i="9"/>
  <c r="K23" i="8"/>
  <c r="E13" i="9"/>
  <c r="J13" i="8"/>
  <c r="K28" i="8"/>
  <c r="F28" i="9"/>
  <c r="O27" i="21"/>
  <c r="D29" i="12"/>
  <c r="M29" i="12" s="1"/>
  <c r="M422" i="11"/>
  <c r="P7" i="21"/>
  <c r="E13" i="12"/>
  <c r="N13" i="12" s="1"/>
  <c r="N408" i="11"/>
  <c r="V50" i="21"/>
  <c r="L22" i="12"/>
  <c r="U22" i="12" s="1"/>
  <c r="U417" i="11"/>
  <c r="C29" i="8"/>
  <c r="B29" i="9"/>
  <c r="F17" i="9"/>
  <c r="K17" i="8"/>
  <c r="D51" i="8"/>
  <c r="C51" i="9"/>
  <c r="I51" i="8"/>
  <c r="D51" i="9"/>
  <c r="I48" i="8"/>
  <c r="D48" i="9"/>
  <c r="O18" i="21"/>
  <c r="D41" i="12"/>
  <c r="M41" i="12" s="1"/>
  <c r="M431" i="11"/>
  <c r="M23" i="8"/>
  <c r="H23" i="9"/>
  <c r="B28" i="9"/>
  <c r="C28" i="8"/>
  <c r="E34" i="9"/>
  <c r="J34" i="8"/>
  <c r="C38" i="8"/>
  <c r="B38" i="9"/>
  <c r="N38" i="8"/>
  <c r="I38" i="9"/>
  <c r="L47" i="8"/>
  <c r="G47" i="9"/>
  <c r="B37" i="9"/>
  <c r="C37" i="8"/>
  <c r="B30" i="9"/>
  <c r="C30" i="8"/>
  <c r="R35" i="21"/>
  <c r="H79" i="12"/>
  <c r="Q79" i="12" s="1"/>
  <c r="Q454" i="11"/>
  <c r="F79" i="12"/>
  <c r="O79" i="12" s="1"/>
  <c r="O454" i="11"/>
  <c r="U44" i="21"/>
  <c r="K60" i="12"/>
  <c r="T60" i="12" s="1"/>
  <c r="T443" i="11"/>
  <c r="I44" i="9"/>
  <c r="N44" i="8"/>
  <c r="F78" i="12"/>
  <c r="O78" i="12" s="1"/>
  <c r="O453" i="11"/>
  <c r="F44" i="9"/>
  <c r="K44" i="8"/>
  <c r="M43" i="8"/>
  <c r="H43" i="9"/>
  <c r="G65" i="12"/>
  <c r="Q21" i="21"/>
  <c r="P446" i="11"/>
  <c r="F28" i="12"/>
  <c r="O421" i="11"/>
  <c r="P8" i="21"/>
  <c r="E14" i="12"/>
  <c r="N14" i="12" s="1"/>
  <c r="N409" i="11"/>
  <c r="Q31" i="21"/>
  <c r="G78" i="12"/>
  <c r="P78" i="12" s="1"/>
  <c r="P453" i="11"/>
  <c r="B27" i="9"/>
  <c r="C27" i="8"/>
  <c r="I46" i="8"/>
  <c r="D46" i="9"/>
  <c r="L46" i="8"/>
  <c r="G46" i="9"/>
  <c r="C46" i="8"/>
  <c r="B46" i="9"/>
  <c r="O42" i="21"/>
  <c r="D20" i="12"/>
  <c r="M20" i="12" s="1"/>
  <c r="M415" i="11"/>
  <c r="R32" i="21"/>
  <c r="H69" i="12"/>
  <c r="Q448" i="11"/>
  <c r="J6" i="8"/>
  <c r="E6" i="9"/>
  <c r="T43" i="21"/>
  <c r="J74" i="12"/>
  <c r="S74" i="12" s="1"/>
  <c r="S451" i="11"/>
  <c r="F33" i="9"/>
  <c r="K33" i="8"/>
  <c r="I5" i="8"/>
  <c r="D5" i="9"/>
  <c r="D33" i="9"/>
  <c r="I33" i="8"/>
  <c r="B33" i="9"/>
  <c r="C33" i="8"/>
  <c r="F33" i="12"/>
  <c r="O33" i="12" s="1"/>
  <c r="O426" i="11"/>
  <c r="U43" i="21"/>
  <c r="K74" i="12"/>
  <c r="T74" i="12" s="1"/>
  <c r="T451" i="11"/>
  <c r="I41" i="9"/>
  <c r="N41" i="8"/>
  <c r="D41" i="8"/>
  <c r="C41" i="9"/>
  <c r="L23" i="8"/>
  <c r="G23" i="9"/>
  <c r="G35" i="9"/>
  <c r="L35" i="8"/>
  <c r="G5" i="9"/>
  <c r="L5" i="8"/>
  <c r="D13" i="9"/>
  <c r="I13" i="8"/>
  <c r="M28" i="8"/>
  <c r="H28" i="9"/>
  <c r="J43" i="8"/>
  <c r="E43" i="9"/>
  <c r="B9" i="9"/>
  <c r="C9" i="8"/>
  <c r="D9" i="8"/>
  <c r="C9" i="9"/>
  <c r="Q27" i="21"/>
  <c r="G29" i="12"/>
  <c r="P29" i="12" s="1"/>
  <c r="P422" i="11"/>
  <c r="J31" i="8"/>
  <c r="E31" i="9"/>
  <c r="B31" i="9"/>
  <c r="C31" i="8"/>
  <c r="E45" i="9"/>
  <c r="J45" i="8"/>
  <c r="G45" i="9"/>
  <c r="L45" i="8"/>
  <c r="V7" i="21"/>
  <c r="L13" i="12"/>
  <c r="U13" i="12" s="1"/>
  <c r="U408" i="11"/>
  <c r="Q50" i="21"/>
  <c r="G22" i="12"/>
  <c r="P22" i="12" s="1"/>
  <c r="P417" i="11"/>
  <c r="C29" i="9"/>
  <c r="D29" i="8"/>
  <c r="D39" i="9"/>
  <c r="I39" i="8"/>
  <c r="J48" i="8"/>
  <c r="E48" i="9"/>
  <c r="F41" i="12"/>
  <c r="O41" i="12" s="1"/>
  <c r="O431" i="11"/>
  <c r="K38" i="8"/>
  <c r="F38" i="9"/>
  <c r="D38" i="9"/>
  <c r="I38" i="8"/>
  <c r="D47" i="8"/>
  <c r="C47" i="9"/>
  <c r="N47" i="8"/>
  <c r="I47" i="9"/>
  <c r="M37" i="8"/>
  <c r="H37" i="9"/>
  <c r="I27" i="8"/>
  <c r="D27" i="9"/>
  <c r="G6" i="9"/>
  <c r="L6" i="8"/>
  <c r="T35" i="21"/>
  <c r="J79" i="12"/>
  <c r="S79" i="12" s="1"/>
  <c r="S454" i="11"/>
  <c r="O52" i="21"/>
  <c r="D24" i="12"/>
  <c r="M24" i="12" s="1"/>
  <c r="M419" i="11"/>
  <c r="F60" i="12"/>
  <c r="O60" i="12" s="1"/>
  <c r="O443" i="11"/>
  <c r="E36" i="9"/>
  <c r="J36" i="8"/>
  <c r="D36" i="8"/>
  <c r="C36" i="9"/>
  <c r="F7" i="12"/>
  <c r="O7" i="12" s="1"/>
  <c r="O404" i="11"/>
  <c r="P42" i="21"/>
  <c r="E20" i="12"/>
  <c r="N20" i="12" s="1"/>
  <c r="N415" i="11"/>
  <c r="C23" i="9"/>
  <c r="D23" i="8"/>
  <c r="S42" i="21"/>
  <c r="I20" i="12"/>
  <c r="R20" i="12" s="1"/>
  <c r="R415" i="11"/>
  <c r="T32" i="21"/>
  <c r="J69" i="12"/>
  <c r="S448" i="11"/>
  <c r="S31" i="21"/>
  <c r="I78" i="12"/>
  <c r="R78" i="12" s="1"/>
  <c r="R453" i="11"/>
  <c r="F14" i="12"/>
  <c r="O14" i="12" s="1"/>
  <c r="O409" i="11"/>
  <c r="N46" i="8"/>
  <c r="I46" i="9"/>
  <c r="P17" i="21"/>
  <c r="E28" i="12"/>
  <c r="N421" i="11"/>
  <c r="Q17" i="21"/>
  <c r="G28" i="12"/>
  <c r="P421" i="11"/>
  <c r="V17" i="21"/>
  <c r="L28" i="12"/>
  <c r="U421" i="11"/>
  <c r="P43" i="21"/>
  <c r="E74" i="12"/>
  <c r="N74" i="12" s="1"/>
  <c r="N451" i="11"/>
  <c r="I12" i="21"/>
  <c r="H240" i="11"/>
  <c r="H55" i="21"/>
  <c r="G283" i="11"/>
  <c r="O24" i="9"/>
  <c r="J24" i="9"/>
  <c r="S24" i="9"/>
  <c r="P24" i="9"/>
  <c r="L24" i="9"/>
  <c r="N24" i="9"/>
  <c r="K24" i="9"/>
  <c r="Q24" i="9"/>
  <c r="R24" i="9"/>
  <c r="M24" i="9"/>
  <c r="Q55" i="21"/>
  <c r="G33" i="12"/>
  <c r="P33" i="12" s="1"/>
  <c r="P426" i="11"/>
  <c r="K41" i="8"/>
  <c r="F41" i="9"/>
  <c r="D16" i="8"/>
  <c r="C16" i="9"/>
  <c r="H15" i="9"/>
  <c r="M15" i="8"/>
  <c r="I14" i="8"/>
  <c r="D14" i="9"/>
  <c r="M13" i="8"/>
  <c r="H13" i="9"/>
  <c r="M16" i="8"/>
  <c r="H16" i="9"/>
  <c r="S39" i="21"/>
  <c r="I32" i="12"/>
  <c r="R32" i="12" s="1"/>
  <c r="R425" i="11"/>
  <c r="N9" i="8"/>
  <c r="I9" i="9"/>
  <c r="T27" i="21"/>
  <c r="J29" i="12"/>
  <c r="S29" i="12" s="1"/>
  <c r="S422" i="11"/>
  <c r="L43" i="8"/>
  <c r="G43" i="9"/>
  <c r="M31" i="8"/>
  <c r="H31" i="9"/>
  <c r="M45" i="8"/>
  <c r="H45" i="9"/>
  <c r="D45" i="8"/>
  <c r="C45" i="9"/>
  <c r="N45" i="8"/>
  <c r="I45" i="9"/>
  <c r="O7" i="21"/>
  <c r="D13" i="12"/>
  <c r="M13" i="12" s="1"/>
  <c r="M408" i="11"/>
  <c r="O50" i="21"/>
  <c r="D22" i="12"/>
  <c r="M22" i="12" s="1"/>
  <c r="M417" i="11"/>
  <c r="D29" i="9"/>
  <c r="I29" i="8"/>
  <c r="D17" i="9"/>
  <c r="I17" i="8"/>
  <c r="B39" i="9"/>
  <c r="C39" i="8"/>
  <c r="M51" i="8"/>
  <c r="H51" i="9"/>
  <c r="V18" i="21"/>
  <c r="L41" i="12"/>
  <c r="U41" i="12" s="1"/>
  <c r="U431" i="11"/>
  <c r="U17" i="21"/>
  <c r="K28" i="12"/>
  <c r="T421" i="11"/>
  <c r="C34" i="9"/>
  <c r="D34" i="8"/>
  <c r="M38" i="8"/>
  <c r="H38" i="9"/>
  <c r="Q51" i="21"/>
  <c r="G23" i="12"/>
  <c r="P23" i="12" s="1"/>
  <c r="P418" i="11"/>
  <c r="H47" i="9"/>
  <c r="M47" i="8"/>
  <c r="P51" i="21"/>
  <c r="E23" i="12"/>
  <c r="N23" i="12" s="1"/>
  <c r="N418" i="11"/>
  <c r="D37" i="8"/>
  <c r="C37" i="9"/>
  <c r="F30" i="9"/>
  <c r="K30" i="8"/>
  <c r="E27" i="9"/>
  <c r="J27" i="8"/>
  <c r="O35" i="21"/>
  <c r="D79" i="12"/>
  <c r="M79" i="12" s="1"/>
  <c r="M454" i="11"/>
  <c r="T44" i="21"/>
  <c r="J60" i="12"/>
  <c r="S60" i="12" s="1"/>
  <c r="S443" i="11"/>
  <c r="N36" i="8"/>
  <c r="I36" i="9"/>
  <c r="I36" i="8"/>
  <c r="D36" i="9"/>
  <c r="Q47" i="21"/>
  <c r="G7" i="12"/>
  <c r="P7" i="12" s="1"/>
  <c r="P404" i="11"/>
  <c r="H66" i="12"/>
  <c r="Q66" i="12" s="1"/>
  <c r="R19" i="21"/>
  <c r="Q447" i="11"/>
  <c r="H44" i="9"/>
  <c r="M44" i="8"/>
  <c r="R42" i="21"/>
  <c r="H20" i="12"/>
  <c r="Q20" i="12" s="1"/>
  <c r="Q415" i="11"/>
  <c r="D28" i="9"/>
  <c r="I28" i="8"/>
  <c r="E28" i="9"/>
  <c r="J28" i="8"/>
  <c r="U42" i="21"/>
  <c r="K20" i="12"/>
  <c r="T20" i="12" s="1"/>
  <c r="T415" i="11"/>
  <c r="I14" i="12"/>
  <c r="R14" i="12" s="1"/>
  <c r="S8" i="21"/>
  <c r="R409" i="11"/>
  <c r="F43" i="9"/>
  <c r="K43" i="8"/>
  <c r="P31" i="21"/>
  <c r="E78" i="12"/>
  <c r="N78" i="12" s="1"/>
  <c r="N453" i="11"/>
  <c r="M46" i="8"/>
  <c r="H46" i="9"/>
  <c r="D14" i="12"/>
  <c r="M14" i="12" s="1"/>
  <c r="O8" i="21"/>
  <c r="M409" i="11"/>
  <c r="K7" i="8"/>
  <c r="F7" i="9"/>
  <c r="S55" i="21"/>
  <c r="I33" i="12"/>
  <c r="R33" i="12" s="1"/>
  <c r="R426" i="11"/>
  <c r="V32" i="21"/>
  <c r="L69" i="12"/>
  <c r="U448" i="11"/>
  <c r="Q43" i="21"/>
  <c r="G74" i="12"/>
  <c r="P74" i="12" s="1"/>
  <c r="P451" i="11"/>
  <c r="C44" i="8"/>
  <c r="B44" i="9"/>
  <c r="J240" i="11"/>
  <c r="K12" i="21"/>
  <c r="O5" i="21"/>
  <c r="D39" i="12"/>
  <c r="M39" i="12" s="1"/>
  <c r="M429" i="11"/>
  <c r="K55" i="21"/>
  <c r="J283" i="11"/>
  <c r="L33" i="8"/>
  <c r="G33" i="9"/>
  <c r="U55" i="21"/>
  <c r="K33" i="12"/>
  <c r="T33" i="12" s="1"/>
  <c r="T426" i="11"/>
  <c r="C41" i="8"/>
  <c r="B41" i="9"/>
  <c r="K16" i="8"/>
  <c r="F16" i="9"/>
  <c r="F5" i="12"/>
  <c r="O5" i="12" s="1"/>
  <c r="O403" i="11"/>
  <c r="F15" i="9"/>
  <c r="K15" i="8"/>
  <c r="C35" i="8"/>
  <c r="B35" i="9"/>
  <c r="D35" i="8"/>
  <c r="C35" i="9"/>
  <c r="U52" i="21"/>
  <c r="K24" i="12"/>
  <c r="T24" i="12" s="1"/>
  <c r="T419" i="11"/>
  <c r="C13" i="8"/>
  <c r="B13" i="9"/>
  <c r="B16" i="9"/>
  <c r="C16" i="8"/>
  <c r="E9" i="9"/>
  <c r="J9" i="8"/>
  <c r="G9" i="9"/>
  <c r="L9" i="8"/>
  <c r="N5" i="8"/>
  <c r="I5" i="9"/>
  <c r="R27" i="21"/>
  <c r="H29" i="12"/>
  <c r="Q29" i="12" s="1"/>
  <c r="Q422" i="11"/>
  <c r="I31" i="9"/>
  <c r="N31" i="8"/>
  <c r="L31" i="8"/>
  <c r="G31" i="9"/>
  <c r="C45" i="8"/>
  <c r="B45" i="9"/>
  <c r="K13" i="12"/>
  <c r="T13" i="12" s="1"/>
  <c r="U7" i="21"/>
  <c r="T408" i="11"/>
  <c r="B49" i="9"/>
  <c r="C49" i="8"/>
  <c r="T50" i="21"/>
  <c r="J22" i="12"/>
  <c r="S22" i="12" s="1"/>
  <c r="S417" i="11"/>
  <c r="G29" i="9"/>
  <c r="L29" i="8"/>
  <c r="C17" i="9"/>
  <c r="D17" i="8"/>
  <c r="N39" i="8"/>
  <c r="I39" i="9"/>
  <c r="I51" i="9"/>
  <c r="N51" i="8"/>
  <c r="C51" i="8"/>
  <c r="B51" i="9"/>
  <c r="Q18" i="21"/>
  <c r="G41" i="12"/>
  <c r="P41" i="12" s="1"/>
  <c r="P431" i="11"/>
  <c r="K14" i="8"/>
  <c r="F14" i="9"/>
  <c r="S17" i="21"/>
  <c r="I28" i="12"/>
  <c r="R421" i="11"/>
  <c r="M34" i="8"/>
  <c r="H34" i="9"/>
  <c r="J38" i="8"/>
  <c r="E38" i="9"/>
  <c r="B47" i="9"/>
  <c r="C47" i="8"/>
  <c r="L23" i="12"/>
  <c r="U23" i="12" s="1"/>
  <c r="V51" i="21"/>
  <c r="U418" i="11"/>
  <c r="L37" i="8"/>
  <c r="G37" i="9"/>
  <c r="M30" i="8"/>
  <c r="H30" i="9"/>
  <c r="Q35" i="21"/>
  <c r="G79" i="12"/>
  <c r="P79" i="12" s="1"/>
  <c r="P454" i="11"/>
  <c r="O44" i="21"/>
  <c r="D60" i="12"/>
  <c r="M60" i="12" s="1"/>
  <c r="M443" i="11"/>
  <c r="K36" i="8"/>
  <c r="F36" i="9"/>
  <c r="V47" i="21"/>
  <c r="L7" i="12"/>
  <c r="U7" i="12" s="1"/>
  <c r="U404" i="11"/>
  <c r="I43" i="9"/>
  <c r="N43" i="8"/>
  <c r="D43" i="8"/>
  <c r="C43" i="9"/>
  <c r="T8" i="21"/>
  <c r="J14" i="12"/>
  <c r="S14" i="12" s="1"/>
  <c r="S409" i="11"/>
  <c r="P32" i="21"/>
  <c r="E69" i="12"/>
  <c r="N448" i="11"/>
  <c r="B7" i="9"/>
  <c r="C7" i="8"/>
  <c r="L7" i="8"/>
  <c r="G7" i="9"/>
  <c r="Q42" i="21"/>
  <c r="G20" i="12"/>
  <c r="P20" i="12" s="1"/>
  <c r="P415" i="11"/>
  <c r="V42" i="21"/>
  <c r="L20" i="12"/>
  <c r="U20" i="12" s="1"/>
  <c r="U415" i="11"/>
  <c r="I16" i="8"/>
  <c r="D16" i="9"/>
  <c r="H7" i="9"/>
  <c r="M7" i="8"/>
  <c r="R17" i="21"/>
  <c r="H28" i="12"/>
  <c r="Q421" i="11"/>
  <c r="V31" i="21"/>
  <c r="L78" i="12"/>
  <c r="U78" i="12" s="1"/>
  <c r="U453" i="11"/>
  <c r="E7" i="9"/>
  <c r="J7" i="8"/>
  <c r="E12" i="21"/>
  <c r="C240" i="11"/>
  <c r="L55" i="21"/>
  <c r="K283" i="11"/>
  <c r="D33" i="8"/>
  <c r="C33" i="9"/>
  <c r="I23" i="8"/>
  <c r="D23" i="9"/>
  <c r="J33" i="8"/>
  <c r="E33" i="9"/>
  <c r="N33" i="8"/>
  <c r="I33" i="9"/>
  <c r="P55" i="21"/>
  <c r="E33" i="12"/>
  <c r="N33" i="12" s="1"/>
  <c r="N426" i="11"/>
  <c r="L24" i="12"/>
  <c r="U24" i="12" s="1"/>
  <c r="V52" i="21"/>
  <c r="U419" i="11"/>
  <c r="M41" i="8"/>
  <c r="H41" i="9"/>
  <c r="H14" i="9"/>
  <c r="M14" i="8"/>
  <c r="H51" i="12"/>
  <c r="Q51" i="12" s="1"/>
  <c r="R58" i="21"/>
  <c r="Q437" i="11"/>
  <c r="N35" i="8"/>
  <c r="I35" i="9"/>
  <c r="I35" i="8"/>
  <c r="D35" i="9"/>
  <c r="M35" i="8"/>
  <c r="H35" i="9"/>
  <c r="J15" i="8"/>
  <c r="E15" i="9"/>
  <c r="D13" i="8"/>
  <c r="C13" i="9"/>
  <c r="G15" i="9"/>
  <c r="L15" i="8"/>
  <c r="S52" i="21"/>
  <c r="I24" i="12"/>
  <c r="R24" i="12" s="1"/>
  <c r="R419" i="11"/>
  <c r="I15" i="8"/>
  <c r="D15" i="9"/>
  <c r="U27" i="21"/>
  <c r="K29" i="12"/>
  <c r="T29" i="12" s="1"/>
  <c r="T422" i="11"/>
  <c r="I31" i="8"/>
  <c r="D31" i="9"/>
  <c r="D31" i="8"/>
  <c r="C31" i="9"/>
  <c r="R7" i="21"/>
  <c r="H13" i="12"/>
  <c r="Q13" i="12" s="1"/>
  <c r="Q408" i="11"/>
  <c r="R50" i="21"/>
  <c r="H22" i="12"/>
  <c r="Q22" i="12" s="1"/>
  <c r="Q417" i="11"/>
  <c r="N28" i="8"/>
  <c r="I28" i="9"/>
  <c r="K29" i="8"/>
  <c r="F29" i="9"/>
  <c r="E29" i="9"/>
  <c r="J29" i="8"/>
  <c r="C17" i="8"/>
  <c r="B17" i="9"/>
  <c r="E39" i="9"/>
  <c r="J39" i="8"/>
  <c r="M39" i="8"/>
  <c r="H39" i="9"/>
  <c r="J51" i="8"/>
  <c r="E51" i="9"/>
  <c r="D48" i="8"/>
  <c r="C48" i="9"/>
  <c r="N48" i="8"/>
  <c r="I48" i="9"/>
  <c r="T18" i="21"/>
  <c r="J41" i="12"/>
  <c r="S41" i="12" s="1"/>
  <c r="S431" i="11"/>
  <c r="J14" i="8"/>
  <c r="E14" i="9"/>
  <c r="I34" i="8"/>
  <c r="D34" i="9"/>
  <c r="T51" i="21"/>
  <c r="J23" i="12"/>
  <c r="S23" i="12" s="1"/>
  <c r="S418" i="11"/>
  <c r="K37" i="8"/>
  <c r="F37" i="9"/>
  <c r="C30" i="9"/>
  <c r="D30" i="8"/>
  <c r="I30" i="8"/>
  <c r="D30" i="9"/>
  <c r="S35" i="21"/>
  <c r="I79" i="12"/>
  <c r="R79" i="12" s="1"/>
  <c r="R454" i="11"/>
  <c r="P44" i="21"/>
  <c r="E60" i="12"/>
  <c r="N60" i="12" s="1"/>
  <c r="N443" i="11"/>
  <c r="V44" i="21"/>
  <c r="L60" i="12"/>
  <c r="U60" i="12" s="1"/>
  <c r="U443" i="11"/>
  <c r="G36" i="9"/>
  <c r="L36" i="8"/>
  <c r="U47" i="21"/>
  <c r="K7" i="12"/>
  <c r="T7" i="12" s="1"/>
  <c r="T404" i="11"/>
  <c r="C15" i="8"/>
  <c r="B15" i="9"/>
  <c r="C7" i="9"/>
  <c r="D7" i="8"/>
  <c r="J44" i="8"/>
  <c r="E44" i="9"/>
  <c r="Q8" i="21"/>
  <c r="G14" i="12"/>
  <c r="P14" i="12" s="1"/>
  <c r="P409" i="11"/>
  <c r="F46" i="9"/>
  <c r="K46" i="8"/>
  <c r="D14" i="8"/>
  <c r="C14" i="9"/>
  <c r="O32" i="21"/>
  <c r="D69" i="12"/>
  <c r="M448" i="11"/>
  <c r="H74" i="12"/>
  <c r="Q74" i="12" s="1"/>
  <c r="R43" i="21"/>
  <c r="Q451" i="11"/>
  <c r="N7" i="8"/>
  <c r="I7" i="9"/>
  <c r="H12" i="21"/>
  <c r="G240" i="11"/>
  <c r="C283" i="11"/>
  <c r="E55" i="21"/>
  <c r="J23" i="8"/>
  <c r="E23" i="9"/>
  <c r="T55" i="21"/>
  <c r="J33" i="12"/>
  <c r="S33" i="12" s="1"/>
  <c r="S426" i="11"/>
  <c r="J41" i="8"/>
  <c r="E41" i="9"/>
  <c r="F6" i="9"/>
  <c r="K6" i="8"/>
  <c r="K35" i="8"/>
  <c r="F35" i="9"/>
  <c r="F20" i="12"/>
  <c r="O20" i="12" s="1"/>
  <c r="O415" i="11"/>
  <c r="F27" i="9"/>
  <c r="K27" i="8"/>
  <c r="N15" i="8"/>
  <c r="I15" i="9"/>
  <c r="M6" i="8"/>
  <c r="H6" i="9"/>
  <c r="P27" i="21"/>
  <c r="E29" i="12"/>
  <c r="N29" i="12" s="1"/>
  <c r="N422" i="11"/>
  <c r="T52" i="21"/>
  <c r="J24" i="12"/>
  <c r="S24" i="12" s="1"/>
  <c r="S419" i="11"/>
  <c r="T7" i="21"/>
  <c r="J13" i="12"/>
  <c r="S13" i="12" s="1"/>
  <c r="S408" i="11"/>
  <c r="I16" i="9"/>
  <c r="N16" i="8"/>
  <c r="C49" i="9"/>
  <c r="D49" i="8"/>
  <c r="U50" i="21"/>
  <c r="K22" i="12"/>
  <c r="T22" i="12" s="1"/>
  <c r="T417" i="11"/>
  <c r="L28" i="8"/>
  <c r="G28" i="9"/>
  <c r="H29" i="9"/>
  <c r="M29" i="8"/>
  <c r="I29" i="9"/>
  <c r="N29" i="8"/>
  <c r="N17" i="8"/>
  <c r="I17" i="9"/>
  <c r="H17" i="9"/>
  <c r="M17" i="8"/>
  <c r="L39" i="8"/>
  <c r="G39" i="9"/>
  <c r="Q52" i="21"/>
  <c r="G24" i="12"/>
  <c r="P24" i="12" s="1"/>
  <c r="P419" i="11"/>
  <c r="G51" i="9"/>
  <c r="L51" i="8"/>
  <c r="G48" i="9"/>
  <c r="L48" i="8"/>
  <c r="U18" i="21"/>
  <c r="K41" i="12"/>
  <c r="T41" i="12" s="1"/>
  <c r="T431" i="11"/>
  <c r="B34" i="9"/>
  <c r="C34" i="8"/>
  <c r="G38" i="9"/>
  <c r="L38" i="8"/>
  <c r="F47" i="9"/>
  <c r="K47" i="8"/>
  <c r="D47" i="9"/>
  <c r="I47" i="8"/>
  <c r="U51" i="21"/>
  <c r="K23" i="12"/>
  <c r="T23" i="12" s="1"/>
  <c r="T418" i="11"/>
  <c r="I37" i="8"/>
  <c r="D37" i="9"/>
  <c r="I14" i="9"/>
  <c r="N14" i="8"/>
  <c r="E30" i="9"/>
  <c r="J30" i="8"/>
  <c r="I43" i="8"/>
  <c r="D43" i="9"/>
  <c r="U35" i="21"/>
  <c r="K79" i="12"/>
  <c r="T79" i="12" s="1"/>
  <c r="T454" i="11"/>
  <c r="R44" i="21"/>
  <c r="H60" i="12"/>
  <c r="Q60" i="12" s="1"/>
  <c r="Q443" i="11"/>
  <c r="Q58" i="21"/>
  <c r="G51" i="12"/>
  <c r="P51" i="12" s="1"/>
  <c r="P437" i="11"/>
  <c r="R47" i="21"/>
  <c r="H7" i="12"/>
  <c r="Q7" i="12" s="1"/>
  <c r="Q404" i="11"/>
  <c r="L44" i="8"/>
  <c r="G44" i="9"/>
  <c r="C43" i="8"/>
  <c r="B43" i="9"/>
  <c r="U8" i="21"/>
  <c r="K14" i="12"/>
  <c r="T14" i="12" s="1"/>
  <c r="T409" i="11"/>
  <c r="U32" i="21"/>
  <c r="K69" i="12"/>
  <c r="T448" i="11"/>
  <c r="T38" i="21"/>
  <c r="J19" i="12"/>
  <c r="S19" i="12" s="1"/>
  <c r="S414" i="11"/>
  <c r="B14" i="9"/>
  <c r="C14" i="8"/>
  <c r="S27" i="21"/>
  <c r="I29" i="12"/>
  <c r="R29" i="12" s="1"/>
  <c r="R422" i="11"/>
  <c r="Q7" i="21"/>
  <c r="G13" i="12"/>
  <c r="P13" i="12" s="1"/>
  <c r="P408" i="11"/>
  <c r="R8" i="21"/>
  <c r="H14" i="12"/>
  <c r="Q14" i="12" s="1"/>
  <c r="Q409" i="11"/>
  <c r="D15" i="8"/>
  <c r="C15" i="9"/>
  <c r="V43" i="21"/>
  <c r="L74" i="12"/>
  <c r="U74" i="12" s="1"/>
  <c r="U451" i="11"/>
  <c r="K240" i="11"/>
  <c r="L12" i="21"/>
  <c r="Q11" i="9"/>
  <c r="S11" i="9"/>
  <c r="K11" i="9"/>
  <c r="J11" i="9"/>
  <c r="R11" i="9"/>
  <c r="L11" i="9"/>
  <c r="O11" i="9"/>
  <c r="P11" i="9"/>
  <c r="N11" i="9"/>
  <c r="M11" i="9"/>
  <c r="G55" i="21"/>
  <c r="F283" i="11"/>
  <c r="N3" i="9"/>
  <c r="O3" i="9"/>
  <c r="Q3" i="9"/>
  <c r="P3" i="9"/>
  <c r="S3" i="9"/>
  <c r="K3" i="9"/>
  <c r="L3" i="9"/>
  <c r="R3" i="9"/>
  <c r="M3" i="9"/>
  <c r="J3" i="9"/>
  <c r="L16" i="8"/>
  <c r="G16" i="9"/>
  <c r="H33" i="9"/>
  <c r="M33" i="8"/>
  <c r="O55" i="21"/>
  <c r="D33" i="12"/>
  <c r="M33" i="12" s="1"/>
  <c r="M426" i="11"/>
  <c r="D6" i="8"/>
  <c r="C6" i="9"/>
  <c r="I13" i="9"/>
  <c r="N13" i="8"/>
  <c r="F13" i="9"/>
  <c r="K13" i="8"/>
  <c r="D9" i="9"/>
  <c r="I9" i="8"/>
  <c r="Q54" i="21"/>
  <c r="G25" i="12"/>
  <c r="P25" i="12" s="1"/>
  <c r="P420" i="11"/>
  <c r="B6" i="9"/>
  <c r="C6" i="8"/>
  <c r="S7" i="21"/>
  <c r="I13" i="12"/>
  <c r="R13" i="12" s="1"/>
  <c r="R408" i="11"/>
  <c r="F22" i="12"/>
  <c r="O22" i="12" s="1"/>
  <c r="O417" i="11"/>
  <c r="E5" i="9"/>
  <c r="J5" i="8"/>
  <c r="G17" i="9"/>
  <c r="L17" i="8"/>
  <c r="E17" i="9"/>
  <c r="J17" i="8"/>
  <c r="K39" i="8"/>
  <c r="F39" i="9"/>
  <c r="K51" i="8"/>
  <c r="F51" i="9"/>
  <c r="C48" i="8"/>
  <c r="B48" i="9"/>
  <c r="F48" i="9"/>
  <c r="K48" i="8"/>
  <c r="E41" i="12"/>
  <c r="N41" i="12" s="1"/>
  <c r="P18" i="21"/>
  <c r="N431" i="11"/>
  <c r="S18" i="21"/>
  <c r="I41" i="12"/>
  <c r="R41" i="12" s="1"/>
  <c r="R431" i="11"/>
  <c r="D28" i="8"/>
  <c r="C28" i="9"/>
  <c r="L34" i="8"/>
  <c r="G34" i="9"/>
  <c r="K34" i="8"/>
  <c r="F34" i="9"/>
  <c r="I34" i="9"/>
  <c r="N34" i="8"/>
  <c r="C38" i="9"/>
  <c r="D38" i="8"/>
  <c r="J37" i="8"/>
  <c r="E37" i="9"/>
  <c r="L30" i="8"/>
  <c r="G30" i="9"/>
  <c r="F5" i="9"/>
  <c r="K5" i="8"/>
  <c r="V35" i="21"/>
  <c r="L79" i="12"/>
  <c r="U79" i="12" s="1"/>
  <c r="U454" i="11"/>
  <c r="S44" i="21"/>
  <c r="I60" i="12"/>
  <c r="R60" i="12" s="1"/>
  <c r="R443" i="11"/>
  <c r="B36" i="9"/>
  <c r="C36" i="8"/>
  <c r="O47" i="21"/>
  <c r="D7" i="12"/>
  <c r="M7" i="12" s="1"/>
  <c r="M404" i="11"/>
  <c r="T49" i="21"/>
  <c r="J21" i="12"/>
  <c r="S21" i="12" s="1"/>
  <c r="S416" i="11"/>
  <c r="N27" i="8"/>
  <c r="I27" i="9"/>
  <c r="O54" i="21"/>
  <c r="D25" i="12"/>
  <c r="M25" i="12" s="1"/>
  <c r="M420" i="11"/>
  <c r="L38" i="12"/>
  <c r="V41" i="21"/>
  <c r="U428" i="11"/>
  <c r="U31" i="21"/>
  <c r="K78" i="12"/>
  <c r="T78" i="12" s="1"/>
  <c r="T453" i="11"/>
  <c r="M27" i="8"/>
  <c r="H27" i="9"/>
  <c r="V8" i="21"/>
  <c r="L14" i="12"/>
  <c r="U14" i="12" s="1"/>
  <c r="U409" i="11"/>
  <c r="D46" i="8"/>
  <c r="C46" i="9"/>
  <c r="Q32" i="21"/>
  <c r="G69" i="12"/>
  <c r="P448" i="11"/>
  <c r="F69" i="12"/>
  <c r="O448" i="11"/>
  <c r="C5" i="9"/>
  <c r="D5" i="8"/>
  <c r="H24" i="12"/>
  <c r="Q24" i="12" s="1"/>
  <c r="R52" i="21"/>
  <c r="Q419" i="11"/>
  <c r="R51" i="21"/>
  <c r="H23" i="12"/>
  <c r="Q23" i="12" s="1"/>
  <c r="Q418" i="11"/>
  <c r="P52" i="21"/>
  <c r="E24" i="12"/>
  <c r="N24" i="12" s="1"/>
  <c r="N419" i="11"/>
  <c r="S43" i="21"/>
  <c r="I74" i="12"/>
  <c r="R74" i="12" s="1"/>
  <c r="R451" i="11"/>
  <c r="D28" i="12"/>
  <c r="O17" i="21"/>
  <c r="M421" i="11"/>
  <c r="J12" i="21"/>
  <c r="I240" i="11"/>
  <c r="J4" i="9"/>
  <c r="P4" i="9"/>
  <c r="R4" i="9"/>
  <c r="S4" i="9"/>
  <c r="L4" i="9"/>
  <c r="O4" i="9"/>
  <c r="Q4" i="9"/>
  <c r="K4" i="9"/>
  <c r="M4" i="9"/>
  <c r="N4" i="9"/>
  <c r="J55" i="21"/>
  <c r="I283" i="11"/>
  <c r="N10" i="9"/>
  <c r="Q10" i="9"/>
  <c r="R10" i="9"/>
  <c r="J10" i="9"/>
  <c r="O10" i="9"/>
  <c r="S10" i="9"/>
  <c r="K10" i="9"/>
  <c r="P10" i="9"/>
  <c r="M10" i="9"/>
  <c r="L10" i="9"/>
  <c r="O43" i="21"/>
  <c r="D74" i="12"/>
  <c r="M74" i="12" s="1"/>
  <c r="M451" i="11"/>
  <c r="D9" i="14"/>
  <c r="D7" i="14"/>
  <c r="D3" i="14"/>
  <c r="D6" i="14"/>
  <c r="L59" i="21"/>
  <c r="D4" i="14"/>
  <c r="D5" i="14"/>
  <c r="J59" i="21"/>
  <c r="G59" i="21"/>
  <c r="D2" i="14"/>
  <c r="F59" i="21"/>
  <c r="I59" i="21"/>
  <c r="H59" i="21"/>
  <c r="K18" i="9"/>
  <c r="R18" i="9"/>
  <c r="L18" i="9"/>
  <c r="S18" i="9"/>
  <c r="M18" i="9"/>
  <c r="J18" i="9"/>
  <c r="P18" i="9"/>
  <c r="O18" i="9"/>
  <c r="N18" i="9"/>
  <c r="Q18" i="9"/>
  <c r="D8" i="14"/>
  <c r="E59" i="21"/>
  <c r="K59" i="21"/>
  <c r="R22" i="22" l="1"/>
  <c r="G365" i="11"/>
  <c r="Q22" i="22"/>
  <c r="F365" i="11"/>
  <c r="T19" i="22"/>
  <c r="I362" i="11"/>
  <c r="U45" i="22"/>
  <c r="J388" i="11"/>
  <c r="V9" i="22"/>
  <c r="K352" i="11"/>
  <c r="V27" i="22"/>
  <c r="K370" i="11"/>
  <c r="S50" i="22"/>
  <c r="H393" i="11"/>
  <c r="T53" i="22"/>
  <c r="I396" i="11"/>
  <c r="Q18" i="22"/>
  <c r="F361" i="11"/>
  <c r="U14" i="22"/>
  <c r="J357" i="11"/>
  <c r="S14" i="22"/>
  <c r="H357" i="11"/>
  <c r="O22" i="22"/>
  <c r="D365" i="11"/>
  <c r="U19" i="22"/>
  <c r="J362" i="11"/>
  <c r="O45" i="22"/>
  <c r="D388" i="11"/>
  <c r="O9" i="22"/>
  <c r="D352" i="11"/>
  <c r="R27" i="22"/>
  <c r="G370" i="11"/>
  <c r="T50" i="22"/>
  <c r="I393" i="11"/>
  <c r="U53" i="22"/>
  <c r="J396" i="11"/>
  <c r="S18" i="22"/>
  <c r="H361" i="11"/>
  <c r="V22" i="22"/>
  <c r="K365" i="11"/>
  <c r="S45" i="22"/>
  <c r="H388" i="11"/>
  <c r="T45" i="22"/>
  <c r="I388" i="11"/>
  <c r="S9" i="22"/>
  <c r="H352" i="11"/>
  <c r="T27" i="22"/>
  <c r="I370" i="11"/>
  <c r="N40" i="22"/>
  <c r="C383" i="11"/>
  <c r="Q50" i="22"/>
  <c r="F393" i="11"/>
  <c r="Q53" i="22"/>
  <c r="F396" i="11"/>
  <c r="P18" i="22"/>
  <c r="E361" i="11"/>
  <c r="P14" i="22"/>
  <c r="E357" i="11"/>
  <c r="P19" i="22"/>
  <c r="E362" i="11"/>
  <c r="Q45" i="22"/>
  <c r="F388" i="11"/>
  <c r="U27" i="22"/>
  <c r="J370" i="11"/>
  <c r="O50" i="22"/>
  <c r="D393" i="11"/>
  <c r="S53" i="22"/>
  <c r="H396" i="11"/>
  <c r="P53" i="22"/>
  <c r="E396" i="11"/>
  <c r="U18" i="22"/>
  <c r="J361" i="11"/>
  <c r="V14" i="22"/>
  <c r="K357" i="11"/>
  <c r="S22" i="22"/>
  <c r="H365" i="11"/>
  <c r="P22" i="22"/>
  <c r="E365" i="11"/>
  <c r="O19" i="22"/>
  <c r="D362" i="11"/>
  <c r="V45" i="22"/>
  <c r="K388" i="11"/>
  <c r="U9" i="22"/>
  <c r="J352" i="11"/>
  <c r="V18" i="22"/>
  <c r="K361" i="11"/>
  <c r="T14" i="22"/>
  <c r="I357" i="11"/>
  <c r="T22" i="22"/>
  <c r="I365" i="11"/>
  <c r="S19" i="22"/>
  <c r="H362" i="11"/>
  <c r="R45" i="22"/>
  <c r="G388" i="11"/>
  <c r="T9" i="22"/>
  <c r="I352" i="11"/>
  <c r="O27" i="22"/>
  <c r="D370" i="11"/>
  <c r="Q27" i="22"/>
  <c r="F370" i="11"/>
  <c r="P50" i="22"/>
  <c r="E393" i="11"/>
  <c r="O53" i="22"/>
  <c r="D396" i="11"/>
  <c r="O18" i="22"/>
  <c r="D361" i="11"/>
  <c r="T18" i="22"/>
  <c r="I361" i="11"/>
  <c r="O14" i="22"/>
  <c r="D357" i="11"/>
  <c r="U22" i="22"/>
  <c r="J365" i="11"/>
  <c r="R19" i="22"/>
  <c r="G362" i="11"/>
  <c r="P45" i="22"/>
  <c r="E388" i="11"/>
  <c r="R9" i="22"/>
  <c r="G352" i="11"/>
  <c r="P27" i="22"/>
  <c r="E370" i="11"/>
  <c r="R50" i="22"/>
  <c r="G393" i="11"/>
  <c r="V53" i="22"/>
  <c r="K396" i="11"/>
  <c r="R18" i="22"/>
  <c r="G361" i="11"/>
  <c r="Q14" i="22"/>
  <c r="F357" i="11"/>
  <c r="V19" i="22"/>
  <c r="K362" i="11"/>
  <c r="Q19" i="22"/>
  <c r="F362" i="11"/>
  <c r="Q9" i="22"/>
  <c r="F352" i="11"/>
  <c r="S27" i="22"/>
  <c r="H370" i="11"/>
  <c r="V50" i="22"/>
  <c r="K393" i="11"/>
  <c r="U50" i="22"/>
  <c r="J393" i="11"/>
  <c r="R53" i="22"/>
  <c r="G396" i="11"/>
  <c r="R14" i="22"/>
  <c r="G357" i="11"/>
  <c r="V47" i="22"/>
  <c r="K390" i="11"/>
  <c r="U7" i="22"/>
  <c r="J350" i="11"/>
  <c r="R47" i="22"/>
  <c r="G390" i="11"/>
  <c r="Q47" i="22"/>
  <c r="F390" i="11"/>
  <c r="S47" i="22"/>
  <c r="H390" i="11"/>
  <c r="S7" i="22"/>
  <c r="H350" i="11"/>
  <c r="O52" i="22"/>
  <c r="D395" i="11"/>
  <c r="T47" i="22"/>
  <c r="I390" i="11"/>
  <c r="P7" i="22"/>
  <c r="E350" i="11"/>
  <c r="O47" i="22"/>
  <c r="D390" i="11"/>
  <c r="P47" i="22"/>
  <c r="E390" i="11"/>
  <c r="U47" i="22"/>
  <c r="J390" i="11"/>
  <c r="V52" i="22"/>
  <c r="K395" i="11"/>
  <c r="S17" i="22"/>
  <c r="H360" i="11"/>
  <c r="Q3" i="22"/>
  <c r="F346" i="11"/>
  <c r="V17" i="22"/>
  <c r="K360" i="11"/>
  <c r="P3" i="22"/>
  <c r="E346" i="11"/>
  <c r="U25" i="22"/>
  <c r="J368" i="11"/>
  <c r="T36" i="22"/>
  <c r="I379" i="11"/>
  <c r="T52" i="22"/>
  <c r="I395" i="11"/>
  <c r="O17" i="22"/>
  <c r="D360" i="11"/>
  <c r="O3" i="22"/>
  <c r="D346" i="11"/>
  <c r="T25" i="22"/>
  <c r="I368" i="11"/>
  <c r="R52" i="22"/>
  <c r="G395" i="11"/>
  <c r="Q17" i="22"/>
  <c r="F360" i="11"/>
  <c r="V3" i="22"/>
  <c r="K346" i="11"/>
  <c r="P52" i="22"/>
  <c r="E395" i="11"/>
  <c r="P17" i="22"/>
  <c r="E360" i="11"/>
  <c r="U3" i="22"/>
  <c r="J346" i="11"/>
  <c r="P25" i="22"/>
  <c r="E368" i="11"/>
  <c r="R25" i="22"/>
  <c r="G368" i="11"/>
  <c r="U52" i="22"/>
  <c r="J395" i="11"/>
  <c r="T3" i="22"/>
  <c r="I346" i="11"/>
  <c r="Q25" i="22"/>
  <c r="F368" i="11"/>
  <c r="S52" i="22"/>
  <c r="H395" i="11"/>
  <c r="Q52" i="22"/>
  <c r="F395" i="11"/>
  <c r="R17" i="22"/>
  <c r="G360" i="11"/>
  <c r="R3" i="22"/>
  <c r="G346" i="11"/>
  <c r="T17" i="22"/>
  <c r="I360" i="11"/>
  <c r="U17" i="22"/>
  <c r="J360" i="11"/>
  <c r="S3" i="22"/>
  <c r="H346" i="11"/>
  <c r="P36" i="22"/>
  <c r="E379" i="11"/>
  <c r="R16" i="22"/>
  <c r="G359" i="11"/>
  <c r="Q16" i="22"/>
  <c r="F359" i="11"/>
  <c r="O16" i="22"/>
  <c r="D359" i="11"/>
  <c r="O25" i="22"/>
  <c r="D368" i="11"/>
  <c r="R36" i="22"/>
  <c r="G379" i="11"/>
  <c r="P16" i="22"/>
  <c r="E359" i="11"/>
  <c r="V25" i="22"/>
  <c r="K368" i="11"/>
  <c r="S36" i="22"/>
  <c r="H379" i="11"/>
  <c r="V16" i="22"/>
  <c r="K359" i="11"/>
  <c r="U36" i="22"/>
  <c r="J379" i="11"/>
  <c r="O36" i="22"/>
  <c r="D379" i="11"/>
  <c r="Q36" i="22"/>
  <c r="F379" i="11"/>
  <c r="U16" i="22"/>
  <c r="J359" i="11"/>
  <c r="V36" i="22"/>
  <c r="K379" i="11"/>
  <c r="T16" i="22"/>
  <c r="I359" i="11"/>
  <c r="S25" i="22"/>
  <c r="H368" i="11"/>
  <c r="S16" i="22"/>
  <c r="H359" i="11"/>
  <c r="S15" i="22"/>
  <c r="H358" i="11"/>
  <c r="Q15" i="22"/>
  <c r="F358" i="11"/>
  <c r="S26" i="22"/>
  <c r="H369" i="11"/>
  <c r="R42" i="22"/>
  <c r="G385" i="11"/>
  <c r="R15" i="22"/>
  <c r="G358" i="11"/>
  <c r="Q26" i="22"/>
  <c r="F369" i="11"/>
  <c r="R26" i="22"/>
  <c r="G369" i="11"/>
  <c r="P15" i="22"/>
  <c r="E358" i="11"/>
  <c r="P26" i="22"/>
  <c r="E369" i="11"/>
  <c r="V15" i="22"/>
  <c r="K358" i="11"/>
  <c r="O26" i="22"/>
  <c r="D369" i="11"/>
  <c r="V26" i="22"/>
  <c r="K369" i="11"/>
  <c r="U15" i="22"/>
  <c r="J358" i="11"/>
  <c r="T15" i="22"/>
  <c r="I358" i="11"/>
  <c r="T26" i="22"/>
  <c r="I369" i="11"/>
  <c r="O15" i="22"/>
  <c r="D358" i="11"/>
  <c r="U26" i="22"/>
  <c r="J369" i="11"/>
  <c r="P2" i="22"/>
  <c r="E345" i="11"/>
  <c r="S20" i="22"/>
  <c r="H363" i="11"/>
  <c r="T20" i="22"/>
  <c r="I363" i="11"/>
  <c r="Q42" i="22"/>
  <c r="F385" i="11"/>
  <c r="O2" i="22"/>
  <c r="D345" i="11"/>
  <c r="R20" i="22"/>
  <c r="G363" i="11"/>
  <c r="P42" i="22"/>
  <c r="E385" i="11"/>
  <c r="V2" i="22"/>
  <c r="K345" i="11"/>
  <c r="P20" i="22"/>
  <c r="E363" i="11"/>
  <c r="O42" i="22"/>
  <c r="D385" i="11"/>
  <c r="T2" i="22"/>
  <c r="I345" i="11"/>
  <c r="Q20" i="22"/>
  <c r="F363" i="11"/>
  <c r="S42" i="22"/>
  <c r="H385" i="11"/>
  <c r="U2" i="22"/>
  <c r="J345" i="11"/>
  <c r="O20" i="22"/>
  <c r="D363" i="11"/>
  <c r="S2" i="22"/>
  <c r="H345" i="11"/>
  <c r="V20" i="22"/>
  <c r="K363" i="11"/>
  <c r="U42" i="22"/>
  <c r="J385" i="11"/>
  <c r="Q2" i="22"/>
  <c r="F345" i="11"/>
  <c r="V42" i="22"/>
  <c r="K385" i="11"/>
  <c r="T42" i="22"/>
  <c r="I385" i="11"/>
  <c r="R2" i="22"/>
  <c r="G345" i="11"/>
  <c r="U20" i="22"/>
  <c r="J363" i="11"/>
  <c r="O4" i="22"/>
  <c r="D347" i="11"/>
  <c r="U41" i="22"/>
  <c r="J384" i="11"/>
  <c r="U46" i="22"/>
  <c r="J389" i="11"/>
  <c r="V21" i="22"/>
  <c r="K364" i="11"/>
  <c r="V4" i="22"/>
  <c r="K347" i="11"/>
  <c r="S46" i="22"/>
  <c r="H389" i="11"/>
  <c r="O21" i="22"/>
  <c r="D364" i="11"/>
  <c r="Q8" i="22"/>
  <c r="F351" i="11"/>
  <c r="T4" i="22"/>
  <c r="I347" i="11"/>
  <c r="R41" i="22"/>
  <c r="G384" i="11"/>
  <c r="R46" i="22"/>
  <c r="G389" i="11"/>
  <c r="U21" i="22"/>
  <c r="J364" i="11"/>
  <c r="P8" i="22"/>
  <c r="E351" i="11"/>
  <c r="R4" i="22"/>
  <c r="G347" i="11"/>
  <c r="P41" i="22"/>
  <c r="E384" i="11"/>
  <c r="V46" i="22"/>
  <c r="K389" i="11"/>
  <c r="T21" i="22"/>
  <c r="I364" i="11"/>
  <c r="T8" i="22"/>
  <c r="I351" i="11"/>
  <c r="U4" i="22"/>
  <c r="J347" i="11"/>
  <c r="O41" i="22"/>
  <c r="D384" i="11"/>
  <c r="P46" i="22"/>
  <c r="E389" i="11"/>
  <c r="Q46" i="22"/>
  <c r="F389" i="11"/>
  <c r="S21" i="22"/>
  <c r="H364" i="11"/>
  <c r="R8" i="22"/>
  <c r="G351" i="11"/>
  <c r="Q4" i="22"/>
  <c r="F347" i="11"/>
  <c r="T41" i="22"/>
  <c r="I384" i="11"/>
  <c r="V41" i="22"/>
  <c r="K384" i="11"/>
  <c r="O46" i="22"/>
  <c r="D389" i="11"/>
  <c r="R21" i="22"/>
  <c r="G364" i="11"/>
  <c r="S4" i="22"/>
  <c r="H347" i="11"/>
  <c r="Q41" i="22"/>
  <c r="F384" i="11"/>
  <c r="Q21" i="22"/>
  <c r="F364" i="11"/>
  <c r="S8" i="22"/>
  <c r="H351" i="11"/>
  <c r="P4" i="22"/>
  <c r="E347" i="11"/>
  <c r="S41" i="22"/>
  <c r="H384" i="11"/>
  <c r="T46" i="22"/>
  <c r="I389" i="11"/>
  <c r="P21" i="22"/>
  <c r="E364" i="11"/>
  <c r="U8" i="22"/>
  <c r="J351" i="11"/>
  <c r="V39" i="22"/>
  <c r="K382" i="11"/>
  <c r="O31" i="22"/>
  <c r="D374" i="11"/>
  <c r="T31" i="22"/>
  <c r="I374" i="11"/>
  <c r="P39" i="22"/>
  <c r="E382" i="11"/>
  <c r="R31" i="22"/>
  <c r="G374" i="11"/>
  <c r="O39" i="22"/>
  <c r="D382" i="11"/>
  <c r="U39" i="22"/>
  <c r="J382" i="11"/>
  <c r="S31" i="22"/>
  <c r="H374" i="11"/>
  <c r="P31" i="22"/>
  <c r="E374" i="11"/>
  <c r="T39" i="22"/>
  <c r="I382" i="11"/>
  <c r="V31" i="22"/>
  <c r="K374" i="11"/>
  <c r="S39" i="22"/>
  <c r="H382" i="11"/>
  <c r="Q31" i="22"/>
  <c r="F374" i="11"/>
  <c r="R39" i="22"/>
  <c r="G382" i="11"/>
  <c r="U31" i="22"/>
  <c r="J374" i="11"/>
  <c r="Q39" i="22"/>
  <c r="F382" i="11"/>
  <c r="D8" i="20"/>
  <c r="L58" i="22"/>
  <c r="D3" i="20"/>
  <c r="F58" i="22"/>
  <c r="D9" i="20"/>
  <c r="M58" i="22"/>
  <c r="D7" i="20"/>
  <c r="K58" i="22"/>
  <c r="D2" i="20"/>
  <c r="E58" i="22"/>
  <c r="D4" i="20"/>
  <c r="H58" i="22"/>
  <c r="D6" i="20"/>
  <c r="J58" i="22"/>
  <c r="D5" i="20"/>
  <c r="I58" i="22"/>
  <c r="K11" i="22"/>
  <c r="H54" i="22"/>
  <c r="M11" i="22"/>
  <c r="K54" i="22"/>
  <c r="M54" i="22"/>
  <c r="I11" i="22"/>
  <c r="E11" i="22"/>
  <c r="E54" i="22"/>
  <c r="J11" i="22"/>
  <c r="L11" i="22"/>
  <c r="L54" i="22"/>
  <c r="I54" i="22"/>
  <c r="H11" i="22"/>
  <c r="J54" i="22"/>
  <c r="W51" i="22"/>
  <c r="AA19" i="22"/>
  <c r="Y17" i="22"/>
  <c r="AD53" i="22"/>
  <c r="X19" i="22"/>
  <c r="AB8" i="22"/>
  <c r="W21" i="22"/>
  <c r="AE9" i="22"/>
  <c r="AE28" i="22"/>
  <c r="AC16" i="22"/>
  <c r="AB43" i="22"/>
  <c r="AB31" i="22"/>
  <c r="W26" i="22"/>
  <c r="AA18" i="22"/>
  <c r="Y48" i="22"/>
  <c r="AB51" i="22"/>
  <c r="Z48" i="22"/>
  <c r="W20" i="22"/>
  <c r="W4" i="22"/>
  <c r="AE54" i="22"/>
  <c r="X31" i="22"/>
  <c r="Z20" i="22"/>
  <c r="AD31" i="22"/>
  <c r="AC19" i="22"/>
  <c r="AA9" i="22"/>
  <c r="AA4" i="22"/>
  <c r="AA51" i="22"/>
  <c r="AE43" i="22"/>
  <c r="AD9" i="22"/>
  <c r="AD54" i="22"/>
  <c r="X22" i="22"/>
  <c r="AE51" i="22"/>
  <c r="Z8" i="22"/>
  <c r="AC14" i="22"/>
  <c r="Z37" i="22"/>
  <c r="Y15" i="22"/>
  <c r="AC26" i="22"/>
  <c r="AD18" i="22"/>
  <c r="AC8" i="22"/>
  <c r="AD17" i="22"/>
  <c r="AB22" i="22"/>
  <c r="AD48" i="22"/>
  <c r="AA43" i="22"/>
  <c r="Z19" i="22"/>
  <c r="AD22" i="22"/>
  <c r="X26" i="22"/>
  <c r="AB54" i="22"/>
  <c r="AC31" i="22"/>
  <c r="AA8" i="22"/>
  <c r="AC18" i="22"/>
  <c r="AA37" i="22"/>
  <c r="Z9" i="22"/>
  <c r="AB19" i="22"/>
  <c r="AE19" i="22"/>
  <c r="Z15" i="22"/>
  <c r="Z31" i="22"/>
  <c r="AD19" i="22"/>
  <c r="W48" i="22"/>
  <c r="AD4" i="22"/>
  <c r="X43" i="22"/>
  <c r="AA17" i="22"/>
  <c r="AE4" i="22"/>
  <c r="Z54" i="22"/>
  <c r="Y3" i="22"/>
  <c r="AE15" i="22"/>
  <c r="AC17" i="22"/>
  <c r="X18" i="22"/>
  <c r="AA21" i="22"/>
  <c r="W43" i="22"/>
  <c r="AE48" i="22"/>
  <c r="W9" i="22"/>
  <c r="X48" i="22"/>
  <c r="AD26" i="22"/>
  <c r="AA47" i="22"/>
  <c r="W17" i="22"/>
  <c r="AC22" i="22"/>
  <c r="AB9" i="22"/>
  <c r="AB26" i="22"/>
  <c r="AC43" i="22"/>
  <c r="AD21" i="22"/>
  <c r="AC9" i="22"/>
  <c r="AE18" i="22"/>
  <c r="AD8" i="22"/>
  <c r="AA15" i="22"/>
  <c r="Z4" i="22"/>
  <c r="Z18" i="22"/>
  <c r="W8" i="22"/>
  <c r="AE53" i="22"/>
  <c r="AB21" i="22"/>
  <c r="AA22" i="22"/>
  <c r="W29" i="22"/>
  <c r="Z51" i="22"/>
  <c r="X53" i="22"/>
  <c r="AD15" i="22"/>
  <c r="Z26" i="22"/>
  <c r="W54" i="22"/>
  <c r="AE31" i="22"/>
  <c r="AB25" i="22"/>
  <c r="X51" i="22"/>
  <c r="AB53" i="22"/>
  <c r="Z22" i="22"/>
  <c r="X21" i="22"/>
  <c r="AC54" i="22"/>
  <c r="Y31" i="22"/>
  <c r="Z17" i="22"/>
  <c r="Y26" i="22"/>
  <c r="AE21" i="22"/>
  <c r="AC48" i="22"/>
  <c r="X15" i="22"/>
  <c r="Y43" i="22"/>
  <c r="AE8" i="22"/>
  <c r="Z21" i="22"/>
  <c r="Y9" i="22"/>
  <c r="AB15" i="22"/>
  <c r="Y4" i="22"/>
  <c r="W19" i="22"/>
  <c r="AD51" i="22"/>
  <c r="Y53" i="22"/>
  <c r="Y19" i="22"/>
  <c r="Z53" i="22"/>
  <c r="Z46" i="22"/>
  <c r="AA54" i="22"/>
  <c r="AE17" i="22"/>
  <c r="AA48" i="22"/>
  <c r="AE26" i="22"/>
  <c r="X9" i="22"/>
  <c r="AD43" i="22"/>
  <c r="W31" i="22"/>
  <c r="X8" i="22"/>
  <c r="AC51" i="22"/>
  <c r="W15" i="22"/>
  <c r="AA42" i="22"/>
  <c r="Y21" i="22"/>
  <c r="Y54" i="22"/>
  <c r="W22" i="22"/>
  <c r="AC21" i="22"/>
  <c r="X4" i="22"/>
  <c r="X54" i="22"/>
  <c r="X17" i="22"/>
  <c r="AC15" i="22"/>
  <c r="AA31" i="22"/>
  <c r="AB48" i="22"/>
  <c r="AB4" i="22"/>
  <c r="Y8" i="22"/>
  <c r="AA26" i="22"/>
  <c r="Z43" i="22"/>
  <c r="Y22" i="22"/>
  <c r="AC4" i="22"/>
  <c r="Y51" i="22"/>
  <c r="AC53" i="22"/>
  <c r="W53" i="22"/>
  <c r="AE22" i="22"/>
  <c r="AD7" i="22"/>
  <c r="AB17" i="22"/>
  <c r="K18" i="8"/>
  <c r="F18" i="9"/>
  <c r="G18" i="9"/>
  <c r="L18" i="8"/>
  <c r="H18" i="9"/>
  <c r="M18" i="8"/>
  <c r="N26" i="9"/>
  <c r="J26" i="9"/>
  <c r="S26" i="9"/>
  <c r="L26" i="9"/>
  <c r="Q26" i="9"/>
  <c r="K26" i="9"/>
  <c r="O26" i="9"/>
  <c r="R26" i="9"/>
  <c r="P26" i="9"/>
  <c r="M26" i="9"/>
  <c r="F32" i="12"/>
  <c r="O32" i="12" s="1"/>
  <c r="O425" i="11"/>
  <c r="V33" i="21"/>
  <c r="L5" i="12"/>
  <c r="U5" i="12" s="1"/>
  <c r="U403" i="11"/>
  <c r="V58" i="21"/>
  <c r="L51" i="12"/>
  <c r="U51" i="12" s="1"/>
  <c r="U437" i="11"/>
  <c r="Q34" i="21"/>
  <c r="G3" i="12"/>
  <c r="P3" i="12" s="1"/>
  <c r="P402" i="11"/>
  <c r="Q10" i="21"/>
  <c r="G57" i="12"/>
  <c r="P57" i="12" s="1"/>
  <c r="P440" i="11"/>
  <c r="F50" i="12"/>
  <c r="O50" i="12" s="1"/>
  <c r="O436" i="11"/>
  <c r="V6" i="21"/>
  <c r="L12" i="12"/>
  <c r="U12" i="12" s="1"/>
  <c r="U407" i="11"/>
  <c r="U49" i="21"/>
  <c r="K21" i="12"/>
  <c r="T21" i="12" s="1"/>
  <c r="T416" i="11"/>
  <c r="T39" i="21"/>
  <c r="J32" i="12"/>
  <c r="S32" i="12" s="1"/>
  <c r="S425" i="11"/>
  <c r="F66" i="12"/>
  <c r="O66" i="12" s="1"/>
  <c r="O447" i="11"/>
  <c r="R39" i="21"/>
  <c r="H32" i="12"/>
  <c r="Q32" i="12" s="1"/>
  <c r="Q425" i="11"/>
  <c r="D66" i="12"/>
  <c r="M66" i="12" s="1"/>
  <c r="O19" i="21"/>
  <c r="M447" i="11"/>
  <c r="J38" i="12"/>
  <c r="T41" i="21"/>
  <c r="S428" i="11"/>
  <c r="D19" i="12"/>
  <c r="M19" i="12" s="1"/>
  <c r="O38" i="21"/>
  <c r="M414" i="11"/>
  <c r="U54" i="21"/>
  <c r="K25" i="12"/>
  <c r="T25" i="12" s="1"/>
  <c r="T420" i="11"/>
  <c r="Q38" i="21"/>
  <c r="G19" i="12"/>
  <c r="P19" i="12" s="1"/>
  <c r="P414" i="11"/>
  <c r="P2" i="21"/>
  <c r="E10" i="12"/>
  <c r="N405" i="11"/>
  <c r="R54" i="21"/>
  <c r="H25" i="12"/>
  <c r="Q25" i="12" s="1"/>
  <c r="Q420" i="11"/>
  <c r="T57" i="21"/>
  <c r="J53" i="12"/>
  <c r="S438" i="11"/>
  <c r="V39" i="21"/>
  <c r="L32" i="12"/>
  <c r="U32" i="12" s="1"/>
  <c r="U425" i="11"/>
  <c r="P33" i="21"/>
  <c r="E5" i="12"/>
  <c r="N5" i="12" s="1"/>
  <c r="N403" i="11"/>
  <c r="U58" i="21"/>
  <c r="K51" i="12"/>
  <c r="T51" i="12" s="1"/>
  <c r="T437" i="11"/>
  <c r="F3" i="12"/>
  <c r="O3" i="12" s="1"/>
  <c r="O402" i="11"/>
  <c r="P10" i="21"/>
  <c r="E57" i="12"/>
  <c r="N57" i="12" s="1"/>
  <c r="N440" i="11"/>
  <c r="V23" i="21"/>
  <c r="L50" i="12"/>
  <c r="U50" i="12" s="1"/>
  <c r="U436" i="11"/>
  <c r="V37" i="21"/>
  <c r="L59" i="12"/>
  <c r="U59" i="12" s="1"/>
  <c r="U442" i="11"/>
  <c r="F25" i="12"/>
  <c r="O25" i="12" s="1"/>
  <c r="O420" i="11"/>
  <c r="O21" i="21"/>
  <c r="D65" i="12"/>
  <c r="M446" i="11"/>
  <c r="O41" i="21"/>
  <c r="D38" i="12"/>
  <c r="M428" i="11"/>
  <c r="U41" i="21"/>
  <c r="K38" i="12"/>
  <c r="T428" i="11"/>
  <c r="L10" i="12"/>
  <c r="V2" i="21"/>
  <c r="U405" i="11"/>
  <c r="S12" i="21"/>
  <c r="I77" i="12"/>
  <c r="R452" i="11"/>
  <c r="F51" i="12"/>
  <c r="O51" i="12" s="1"/>
  <c r="O437" i="11"/>
  <c r="Q12" i="21"/>
  <c r="G77" i="12"/>
  <c r="P452" i="11"/>
  <c r="O51" i="21"/>
  <c r="D23" i="12"/>
  <c r="M23" i="12" s="1"/>
  <c r="M418" i="11"/>
  <c r="S57" i="21"/>
  <c r="I53" i="12"/>
  <c r="R438" i="11"/>
  <c r="M25" i="9"/>
  <c r="S25" i="9"/>
  <c r="J25" i="9"/>
  <c r="N25" i="9"/>
  <c r="K25" i="9"/>
  <c r="O25" i="9"/>
  <c r="P25" i="9"/>
  <c r="Q25" i="9"/>
  <c r="R25" i="9"/>
  <c r="L25" i="9"/>
  <c r="D18" i="9"/>
  <c r="I18" i="8"/>
  <c r="O37" i="21"/>
  <c r="D59" i="12"/>
  <c r="M59" i="12" s="1"/>
  <c r="M442" i="11"/>
  <c r="Q39" i="21"/>
  <c r="G32" i="12"/>
  <c r="P32" i="12" s="1"/>
  <c r="P425" i="11"/>
  <c r="K5" i="12"/>
  <c r="T5" i="12" s="1"/>
  <c r="U33" i="21"/>
  <c r="T403" i="11"/>
  <c r="S58" i="21"/>
  <c r="I51" i="12"/>
  <c r="R51" i="12" s="1"/>
  <c r="R437" i="11"/>
  <c r="S34" i="21"/>
  <c r="I3" i="12"/>
  <c r="R3" i="12" s="1"/>
  <c r="R402" i="11"/>
  <c r="U34" i="21"/>
  <c r="K3" i="12"/>
  <c r="T3" i="12" s="1"/>
  <c r="T402" i="11"/>
  <c r="D50" i="12"/>
  <c r="M50" i="12" s="1"/>
  <c r="O23" i="21"/>
  <c r="M436" i="11"/>
  <c r="O33" i="21"/>
  <c r="D5" i="12"/>
  <c r="M5" i="12" s="1"/>
  <c r="M403" i="11"/>
  <c r="Q49" i="21"/>
  <c r="G21" i="12"/>
  <c r="P21" i="12" s="1"/>
  <c r="P416" i="11"/>
  <c r="F21" i="12"/>
  <c r="O21" i="12" s="1"/>
  <c r="O416" i="11"/>
  <c r="O49" i="21"/>
  <c r="D21" i="12"/>
  <c r="M21" i="12" s="1"/>
  <c r="M416" i="11"/>
  <c r="T19" i="21"/>
  <c r="J66" i="12"/>
  <c r="S66" i="12" s="1"/>
  <c r="S447" i="11"/>
  <c r="U19" i="21"/>
  <c r="K66" i="12"/>
  <c r="T66" i="12" s="1"/>
  <c r="T447" i="11"/>
  <c r="Q41" i="21"/>
  <c r="G38" i="12"/>
  <c r="P428" i="11"/>
  <c r="R12" i="21"/>
  <c r="H77" i="12"/>
  <c r="Q452" i="11"/>
  <c r="U57" i="21"/>
  <c r="K53" i="12"/>
  <c r="T438" i="11"/>
  <c r="O57" i="21"/>
  <c r="D53" i="12"/>
  <c r="M438" i="11"/>
  <c r="F23" i="12"/>
  <c r="O23" i="12" s="1"/>
  <c r="O418" i="11"/>
  <c r="F53" i="12"/>
  <c r="O438" i="11"/>
  <c r="Q6" i="21"/>
  <c r="G12" i="12"/>
  <c r="P12" i="12" s="1"/>
  <c r="P407" i="11"/>
  <c r="P34" i="21"/>
  <c r="E3" i="12"/>
  <c r="N3" i="12" s="1"/>
  <c r="N402" i="11"/>
  <c r="U10" i="21"/>
  <c r="K57" i="12"/>
  <c r="T57" i="12" s="1"/>
  <c r="T440" i="11"/>
  <c r="T6" i="21"/>
  <c r="J12" i="12"/>
  <c r="S12" i="12" s="1"/>
  <c r="S407" i="11"/>
  <c r="S23" i="21"/>
  <c r="I50" i="12"/>
  <c r="R50" i="12" s="1"/>
  <c r="R436" i="11"/>
  <c r="T29" i="21"/>
  <c r="J30" i="12"/>
  <c r="S30" i="12" s="1"/>
  <c r="S423" i="11"/>
  <c r="V54" i="21"/>
  <c r="L25" i="12"/>
  <c r="U25" i="12" s="1"/>
  <c r="U420" i="11"/>
  <c r="J51" i="12"/>
  <c r="S51" i="12" s="1"/>
  <c r="T58" i="21"/>
  <c r="S437" i="11"/>
  <c r="S2" i="21"/>
  <c r="I10" i="12"/>
  <c r="R405" i="11"/>
  <c r="C18" i="8"/>
  <c r="B18" i="9"/>
  <c r="C18" i="9"/>
  <c r="D18" i="8"/>
  <c r="L57" i="12"/>
  <c r="U57" i="12" s="1"/>
  <c r="V10" i="21"/>
  <c r="U440" i="11"/>
  <c r="V34" i="21"/>
  <c r="L3" i="12"/>
  <c r="U3" i="12" s="1"/>
  <c r="U402" i="11"/>
  <c r="P23" i="21"/>
  <c r="E50" i="12"/>
  <c r="N50" i="12" s="1"/>
  <c r="N436" i="11"/>
  <c r="R23" i="21"/>
  <c r="H50" i="12"/>
  <c r="Q50" i="12" s="1"/>
  <c r="Q436" i="11"/>
  <c r="U29" i="21"/>
  <c r="K30" i="12"/>
  <c r="T30" i="12" s="1"/>
  <c r="T423" i="11"/>
  <c r="S21" i="21"/>
  <c r="I65" i="12"/>
  <c r="R446" i="11"/>
  <c r="R2" i="21"/>
  <c r="H10" i="12"/>
  <c r="Q405" i="11"/>
  <c r="Q57" i="21"/>
  <c r="G53" i="12"/>
  <c r="P438" i="11"/>
  <c r="V38" i="21"/>
  <c r="L19" i="12"/>
  <c r="U19" i="12" s="1"/>
  <c r="U414" i="11"/>
  <c r="R10" i="21"/>
  <c r="H57" i="12"/>
  <c r="Q57" i="12" s="1"/>
  <c r="Q440" i="11"/>
  <c r="P39" i="21"/>
  <c r="E32" i="12"/>
  <c r="N32" i="12" s="1"/>
  <c r="N425" i="11"/>
  <c r="D51" i="12"/>
  <c r="M51" i="12" s="1"/>
  <c r="O58" i="21"/>
  <c r="M437" i="11"/>
  <c r="P37" i="21"/>
  <c r="E59" i="12"/>
  <c r="N59" i="12" s="1"/>
  <c r="N442" i="11"/>
  <c r="U23" i="21"/>
  <c r="K50" i="12"/>
  <c r="T50" i="12" s="1"/>
  <c r="T436" i="11"/>
  <c r="S19" i="21"/>
  <c r="I66" i="12"/>
  <c r="R66" i="12" s="1"/>
  <c r="R447" i="11"/>
  <c r="Q29" i="21"/>
  <c r="G30" i="12"/>
  <c r="P30" i="12" s="1"/>
  <c r="P423" i="11"/>
  <c r="O12" i="21"/>
  <c r="D77" i="12"/>
  <c r="M452" i="11"/>
  <c r="U38" i="21"/>
  <c r="K19" i="12"/>
  <c r="T19" i="12" s="1"/>
  <c r="T414" i="11"/>
  <c r="R21" i="21"/>
  <c r="H65" i="12"/>
  <c r="Q446" i="11"/>
  <c r="H5" i="12"/>
  <c r="Q5" i="12" s="1"/>
  <c r="R33" i="21"/>
  <c r="Q403" i="11"/>
  <c r="I12" i="12"/>
  <c r="R12" i="12" s="1"/>
  <c r="S6" i="21"/>
  <c r="R407" i="11"/>
  <c r="U37" i="21"/>
  <c r="K59" i="12"/>
  <c r="T59" i="12" s="1"/>
  <c r="T442" i="11"/>
  <c r="T34" i="21"/>
  <c r="J3" i="12"/>
  <c r="S3" i="12" s="1"/>
  <c r="S402" i="11"/>
  <c r="S10" i="21"/>
  <c r="I57" i="12"/>
  <c r="R57" i="12" s="1"/>
  <c r="R440" i="11"/>
  <c r="O39" i="21"/>
  <c r="D32" i="12"/>
  <c r="M32" i="12" s="1"/>
  <c r="M425" i="11"/>
  <c r="V19" i="21"/>
  <c r="L66" i="12"/>
  <c r="U66" i="12" s="1"/>
  <c r="U447" i="11"/>
  <c r="V49" i="21"/>
  <c r="L21" i="12"/>
  <c r="U21" i="12" s="1"/>
  <c r="U416" i="11"/>
  <c r="J65" i="12"/>
  <c r="T21" i="21"/>
  <c r="S446" i="11"/>
  <c r="R29" i="21"/>
  <c r="H30" i="12"/>
  <c r="Q30" i="12" s="1"/>
  <c r="Q423" i="11"/>
  <c r="R41" i="21"/>
  <c r="H38" i="12"/>
  <c r="Q428" i="11"/>
  <c r="V21" i="21"/>
  <c r="L65" i="12"/>
  <c r="U446" i="11"/>
  <c r="F10" i="12"/>
  <c r="O405" i="11"/>
  <c r="P41" i="21"/>
  <c r="E38" i="12"/>
  <c r="N428" i="11"/>
  <c r="S38" i="21"/>
  <c r="I19" i="12"/>
  <c r="R19" i="12" s="1"/>
  <c r="R414" i="11"/>
  <c r="P57" i="21"/>
  <c r="E53" i="12"/>
  <c r="N438" i="11"/>
  <c r="S51" i="21"/>
  <c r="I23" i="12"/>
  <c r="R23" i="12" s="1"/>
  <c r="R418" i="11"/>
  <c r="S29" i="21"/>
  <c r="I30" i="12"/>
  <c r="R30" i="12" s="1"/>
  <c r="R423" i="11"/>
  <c r="E18" i="9"/>
  <c r="J18" i="8"/>
  <c r="N18" i="8"/>
  <c r="I18" i="9"/>
  <c r="F12" i="12"/>
  <c r="O12" i="12" s="1"/>
  <c r="O407" i="11"/>
  <c r="Q37" i="21"/>
  <c r="G59" i="12"/>
  <c r="P59" i="12" s="1"/>
  <c r="P442" i="11"/>
  <c r="Q33" i="21"/>
  <c r="G5" i="12"/>
  <c r="P5" i="12" s="1"/>
  <c r="P403" i="11"/>
  <c r="P49" i="21"/>
  <c r="E21" i="12"/>
  <c r="N21" i="12" s="1"/>
  <c r="N416" i="11"/>
  <c r="Q19" i="21"/>
  <c r="G66" i="12"/>
  <c r="P66" i="12" s="1"/>
  <c r="P447" i="11"/>
  <c r="S41" i="21"/>
  <c r="I38" i="12"/>
  <c r="R428" i="11"/>
  <c r="P54" i="21"/>
  <c r="E25" i="12"/>
  <c r="N25" i="12" s="1"/>
  <c r="N420" i="11"/>
  <c r="F65" i="12"/>
  <c r="O446" i="11"/>
  <c r="U12" i="21"/>
  <c r="K77" i="12"/>
  <c r="T452" i="11"/>
  <c r="P6" i="21"/>
  <c r="E12" i="12"/>
  <c r="N12" i="12" s="1"/>
  <c r="N407" i="11"/>
  <c r="O20" i="21"/>
  <c r="D2" i="12"/>
  <c r="T33" i="21"/>
  <c r="J5" i="12"/>
  <c r="S5" i="12" s="1"/>
  <c r="S403" i="11"/>
  <c r="S37" i="21"/>
  <c r="I59" i="12"/>
  <c r="R59" i="12" s="1"/>
  <c r="R442" i="11"/>
  <c r="O34" i="21"/>
  <c r="D3" i="12"/>
  <c r="M3" i="12" s="1"/>
  <c r="M402" i="11"/>
  <c r="O10" i="21"/>
  <c r="D57" i="12"/>
  <c r="M57" i="12" s="1"/>
  <c r="M440" i="11"/>
  <c r="R6" i="21"/>
  <c r="H12" i="12"/>
  <c r="Q12" i="12" s="1"/>
  <c r="Q407" i="11"/>
  <c r="T37" i="21"/>
  <c r="J59" i="12"/>
  <c r="S59" i="12" s="1"/>
  <c r="S442" i="11"/>
  <c r="H21" i="12"/>
  <c r="Q21" i="12" s="1"/>
  <c r="R49" i="21"/>
  <c r="Q416" i="11"/>
  <c r="F30" i="12"/>
  <c r="O30" i="12" s="1"/>
  <c r="O423" i="11"/>
  <c r="U21" i="21"/>
  <c r="K65" i="12"/>
  <c r="T446" i="11"/>
  <c r="D30" i="12"/>
  <c r="M30" i="12" s="1"/>
  <c r="O29" i="21"/>
  <c r="M423" i="11"/>
  <c r="T2" i="21"/>
  <c r="J10" i="12"/>
  <c r="S405" i="11"/>
  <c r="I25" i="12"/>
  <c r="R25" i="12" s="1"/>
  <c r="S54" i="21"/>
  <c r="R420" i="11"/>
  <c r="R57" i="21"/>
  <c r="H53" i="12"/>
  <c r="Q438" i="11"/>
  <c r="V57" i="21"/>
  <c r="L53" i="12"/>
  <c r="U438" i="11"/>
  <c r="R38" i="21"/>
  <c r="H19" i="12"/>
  <c r="Q19" i="12" s="1"/>
  <c r="Q414" i="11"/>
  <c r="F77" i="12"/>
  <c r="O452" i="11"/>
  <c r="P58" i="21"/>
  <c r="E51" i="12"/>
  <c r="N51" i="12" s="1"/>
  <c r="N437" i="11"/>
  <c r="O6" i="21"/>
  <c r="D12" i="12"/>
  <c r="M12" i="12" s="1"/>
  <c r="M407" i="11"/>
  <c r="S33" i="21"/>
  <c r="I5" i="12"/>
  <c r="R5" i="12" s="1"/>
  <c r="R403" i="11"/>
  <c r="T10" i="21"/>
  <c r="J57" i="12"/>
  <c r="S57" i="12" s="1"/>
  <c r="S440" i="11"/>
  <c r="R34" i="21"/>
  <c r="H3" i="12"/>
  <c r="Q3" i="12" s="1"/>
  <c r="Q402" i="11"/>
  <c r="F57" i="12"/>
  <c r="O57" i="12" s="1"/>
  <c r="O440" i="11"/>
  <c r="F59" i="12"/>
  <c r="O59" i="12" s="1"/>
  <c r="O442" i="11"/>
  <c r="P19" i="21"/>
  <c r="E66" i="12"/>
  <c r="N66" i="12" s="1"/>
  <c r="N447" i="11"/>
  <c r="U39" i="21"/>
  <c r="K32" i="12"/>
  <c r="T32" i="12" s="1"/>
  <c r="T425" i="11"/>
  <c r="S49" i="21"/>
  <c r="I21" i="12"/>
  <c r="R21" i="12" s="1"/>
  <c r="R416" i="11"/>
  <c r="Q23" i="21"/>
  <c r="G50" i="12"/>
  <c r="P50" i="12" s="1"/>
  <c r="P436" i="11"/>
  <c r="P21" i="21"/>
  <c r="E65" i="12"/>
  <c r="N446" i="11"/>
  <c r="F38" i="12"/>
  <c r="O428" i="11"/>
  <c r="V29" i="21"/>
  <c r="L30" i="12"/>
  <c r="U30" i="12" s="1"/>
  <c r="U423" i="11"/>
  <c r="T54" i="21"/>
  <c r="J25" i="12"/>
  <c r="S25" i="12" s="1"/>
  <c r="S420" i="11"/>
  <c r="P12" i="21"/>
  <c r="E77" i="12"/>
  <c r="N452" i="11"/>
  <c r="V12" i="21"/>
  <c r="L77" i="12"/>
  <c r="U452" i="11"/>
  <c r="P38" i="21"/>
  <c r="E19" i="12"/>
  <c r="N19" i="12" s="1"/>
  <c r="N414" i="11"/>
  <c r="F19" i="12"/>
  <c r="O19" i="12" s="1"/>
  <c r="O414" i="11"/>
  <c r="U2" i="21"/>
  <c r="K10" i="12"/>
  <c r="T405" i="11"/>
  <c r="P22" i="21"/>
  <c r="E73" i="12"/>
  <c r="N450" i="11"/>
  <c r="E10" i="9"/>
  <c r="J10" i="8"/>
  <c r="O14" i="21"/>
  <c r="D43" i="12"/>
  <c r="M43" i="12" s="1"/>
  <c r="M432" i="11"/>
  <c r="J3" i="8"/>
  <c r="E3" i="9"/>
  <c r="I11" i="8"/>
  <c r="D11" i="9"/>
  <c r="R13" i="21"/>
  <c r="H40" i="12"/>
  <c r="Q40" i="12" s="1"/>
  <c r="Q430" i="11"/>
  <c r="R28" i="12"/>
  <c r="F48" i="12"/>
  <c r="O434" i="11"/>
  <c r="I24" i="8"/>
  <c r="D24" i="9"/>
  <c r="P5" i="21"/>
  <c r="E39" i="12"/>
  <c r="N39" i="12" s="1"/>
  <c r="N429" i="11"/>
  <c r="O12" i="9"/>
  <c r="N12" i="9"/>
  <c r="M12" i="9"/>
  <c r="S12" i="9"/>
  <c r="K12" i="9"/>
  <c r="P12" i="9"/>
  <c r="L12" i="9"/>
  <c r="R12" i="9"/>
  <c r="J12" i="9"/>
  <c r="Q12" i="9"/>
  <c r="P28" i="21"/>
  <c r="E18" i="12"/>
  <c r="N18" i="12" s="1"/>
  <c r="N413" i="11"/>
  <c r="T28" i="21"/>
  <c r="J18" i="12"/>
  <c r="S18" i="12" s="1"/>
  <c r="S413" i="11"/>
  <c r="S28" i="12"/>
  <c r="R8" i="9"/>
  <c r="Q8" i="9"/>
  <c r="K8" i="9"/>
  <c r="M8" i="9"/>
  <c r="L8" i="9"/>
  <c r="N8" i="9"/>
  <c r="S8" i="9"/>
  <c r="J8" i="9"/>
  <c r="P8" i="9"/>
  <c r="O8" i="9"/>
  <c r="U22" i="21"/>
  <c r="K73" i="12"/>
  <c r="T450" i="11"/>
  <c r="D10" i="8"/>
  <c r="C10" i="9"/>
  <c r="N10" i="8"/>
  <c r="I10" i="9"/>
  <c r="Q14" i="21"/>
  <c r="G43" i="12"/>
  <c r="P43" i="12" s="1"/>
  <c r="P432" i="11"/>
  <c r="I4" i="8"/>
  <c r="D4" i="9"/>
  <c r="B11" i="9"/>
  <c r="C11" i="8"/>
  <c r="N52" i="9"/>
  <c r="K52" i="9"/>
  <c r="J52" i="9"/>
  <c r="Q52" i="9"/>
  <c r="P52" i="9"/>
  <c r="L52" i="9"/>
  <c r="M52" i="9"/>
  <c r="S52" i="9"/>
  <c r="R52" i="9"/>
  <c r="O52" i="9"/>
  <c r="V13" i="21"/>
  <c r="L40" i="12"/>
  <c r="U40" i="12" s="1"/>
  <c r="U430" i="11"/>
  <c r="O3" i="21"/>
  <c r="D48" i="12"/>
  <c r="M434" i="11"/>
  <c r="D24" i="8"/>
  <c r="C24" i="9"/>
  <c r="R5" i="21"/>
  <c r="H39" i="12"/>
  <c r="Q39" i="12" s="1"/>
  <c r="Q429" i="11"/>
  <c r="N28" i="12"/>
  <c r="O28" i="12"/>
  <c r="Q28" i="21"/>
  <c r="G18" i="12"/>
  <c r="P18" i="12" s="1"/>
  <c r="P413" i="11"/>
  <c r="S22" i="21"/>
  <c r="I73" i="12"/>
  <c r="R450" i="11"/>
  <c r="P14" i="21"/>
  <c r="E43" i="12"/>
  <c r="N43" i="12" s="1"/>
  <c r="N432" i="11"/>
  <c r="M4" i="8"/>
  <c r="H4" i="9"/>
  <c r="D3" i="8"/>
  <c r="C3" i="9"/>
  <c r="F11" i="9"/>
  <c r="K11" i="8"/>
  <c r="U13" i="21"/>
  <c r="K40" i="12"/>
  <c r="T40" i="12" s="1"/>
  <c r="T430" i="11"/>
  <c r="Q3" i="21"/>
  <c r="G48" i="12"/>
  <c r="P434" i="11"/>
  <c r="U3" i="21"/>
  <c r="K48" i="12"/>
  <c r="T434" i="11"/>
  <c r="B24" i="9"/>
  <c r="C24" i="8"/>
  <c r="K39" i="12"/>
  <c r="T39" i="12" s="1"/>
  <c r="U5" i="21"/>
  <c r="T429" i="11"/>
  <c r="S28" i="21"/>
  <c r="I18" i="12"/>
  <c r="R18" i="12" s="1"/>
  <c r="R413" i="11"/>
  <c r="Q42" i="9"/>
  <c r="J42" i="9"/>
  <c r="L42" i="9"/>
  <c r="N42" i="9"/>
  <c r="K42" i="9"/>
  <c r="R42" i="9"/>
  <c r="M42" i="9"/>
  <c r="S42" i="9"/>
  <c r="O42" i="9"/>
  <c r="P42" i="9"/>
  <c r="V22" i="21"/>
  <c r="L73" i="12"/>
  <c r="U450" i="11"/>
  <c r="G10" i="9"/>
  <c r="L10" i="8"/>
  <c r="F10" i="9"/>
  <c r="K10" i="8"/>
  <c r="R14" i="21"/>
  <c r="H43" i="12"/>
  <c r="Q43" i="12" s="1"/>
  <c r="Q432" i="11"/>
  <c r="J4" i="8"/>
  <c r="E4" i="9"/>
  <c r="M28" i="12"/>
  <c r="O69" i="12"/>
  <c r="U38" i="12"/>
  <c r="D3" i="9"/>
  <c r="I3" i="8"/>
  <c r="K3" i="8"/>
  <c r="F3" i="9"/>
  <c r="N50" i="9"/>
  <c r="O50" i="9"/>
  <c r="L50" i="9"/>
  <c r="R50" i="9"/>
  <c r="Q50" i="9"/>
  <c r="M50" i="9"/>
  <c r="K50" i="9"/>
  <c r="S50" i="9"/>
  <c r="J50" i="9"/>
  <c r="P50" i="9"/>
  <c r="M69" i="12"/>
  <c r="O13" i="21"/>
  <c r="D40" i="12"/>
  <c r="M40" i="12" s="1"/>
  <c r="M430" i="11"/>
  <c r="Q28" i="12"/>
  <c r="J48" i="12"/>
  <c r="T3" i="21"/>
  <c r="S434" i="11"/>
  <c r="U69" i="12"/>
  <c r="S5" i="21"/>
  <c r="I39" i="12"/>
  <c r="R39" i="12" s="1"/>
  <c r="R429" i="11"/>
  <c r="U28" i="12"/>
  <c r="S69" i="12"/>
  <c r="F18" i="12"/>
  <c r="O18" i="12" s="1"/>
  <c r="O413" i="11"/>
  <c r="Q22" i="21"/>
  <c r="G73" i="12"/>
  <c r="P450" i="11"/>
  <c r="F73" i="12"/>
  <c r="O450" i="11"/>
  <c r="C10" i="8"/>
  <c r="B10" i="9"/>
  <c r="F43" i="12"/>
  <c r="O43" i="12" s="1"/>
  <c r="O432" i="11"/>
  <c r="S14" i="21"/>
  <c r="I43" i="12"/>
  <c r="R43" i="12" s="1"/>
  <c r="R432" i="11"/>
  <c r="B4" i="9"/>
  <c r="C4" i="8"/>
  <c r="I4" i="9"/>
  <c r="N4" i="8"/>
  <c r="M3" i="8"/>
  <c r="H3" i="9"/>
  <c r="M11" i="8"/>
  <c r="H11" i="9"/>
  <c r="L11" i="8"/>
  <c r="G11" i="9"/>
  <c r="R40" i="9"/>
  <c r="J40" i="9"/>
  <c r="Q40" i="9"/>
  <c r="N40" i="9"/>
  <c r="L40" i="9"/>
  <c r="P40" i="9"/>
  <c r="M40" i="9"/>
  <c r="K40" i="9"/>
  <c r="O40" i="9"/>
  <c r="S40" i="9"/>
  <c r="P49" i="9"/>
  <c r="N49" i="9"/>
  <c r="S49" i="9"/>
  <c r="K49" i="9"/>
  <c r="Q49" i="9"/>
  <c r="J49" i="9"/>
  <c r="M49" i="9"/>
  <c r="L49" i="9"/>
  <c r="R49" i="9"/>
  <c r="O49" i="9"/>
  <c r="F40" i="12"/>
  <c r="O40" i="12" s="1"/>
  <c r="O430" i="11"/>
  <c r="P13" i="21"/>
  <c r="E40" i="12"/>
  <c r="N40" i="12" s="1"/>
  <c r="N430" i="11"/>
  <c r="N69" i="12"/>
  <c r="S3" i="21"/>
  <c r="I48" i="12"/>
  <c r="R434" i="11"/>
  <c r="N24" i="8"/>
  <c r="I24" i="9"/>
  <c r="L24" i="8"/>
  <c r="G24" i="9"/>
  <c r="F81" i="12"/>
  <c r="O81" i="12" s="1"/>
  <c r="O456" i="11"/>
  <c r="T5" i="21"/>
  <c r="J39" i="12"/>
  <c r="S39" i="12" s="1"/>
  <c r="S429" i="11"/>
  <c r="J22" i="9"/>
  <c r="P22" i="9"/>
  <c r="S22" i="9"/>
  <c r="M22" i="9"/>
  <c r="N22" i="9"/>
  <c r="L22" i="9"/>
  <c r="Q22" i="9"/>
  <c r="O22" i="9"/>
  <c r="K22" i="9"/>
  <c r="R22" i="9"/>
  <c r="P65" i="12"/>
  <c r="G63" i="12"/>
  <c r="R28" i="21"/>
  <c r="H18" i="12"/>
  <c r="Q18" i="12" s="1"/>
  <c r="Q413" i="11"/>
  <c r="R69" i="12"/>
  <c r="R22" i="21"/>
  <c r="H73" i="12"/>
  <c r="Q450" i="11"/>
  <c r="T14" i="21"/>
  <c r="J43" i="12"/>
  <c r="S43" i="12" s="1"/>
  <c r="S432" i="11"/>
  <c r="K4" i="8"/>
  <c r="F4" i="9"/>
  <c r="P69" i="12"/>
  <c r="G3" i="9"/>
  <c r="L3" i="8"/>
  <c r="J11" i="8"/>
  <c r="E11" i="9"/>
  <c r="T13" i="21"/>
  <c r="J40" i="12"/>
  <c r="S40" i="12" s="1"/>
  <c r="S430" i="11"/>
  <c r="R3" i="21"/>
  <c r="H48" i="12"/>
  <c r="Q434" i="11"/>
  <c r="F24" i="9"/>
  <c r="K24" i="8"/>
  <c r="H24" i="9"/>
  <c r="M24" i="8"/>
  <c r="F39" i="12"/>
  <c r="O39" i="12" s="1"/>
  <c r="O429" i="11"/>
  <c r="Q69" i="12"/>
  <c r="O28" i="21"/>
  <c r="D18" i="12"/>
  <c r="M18" i="12" s="1"/>
  <c r="M413" i="11"/>
  <c r="T22" i="21"/>
  <c r="J73" i="12"/>
  <c r="S450" i="11"/>
  <c r="P2" i="9"/>
  <c r="J2" i="9"/>
  <c r="R2" i="9"/>
  <c r="N2" i="9"/>
  <c r="K2" i="9"/>
  <c r="M2" i="9"/>
  <c r="L2" i="9"/>
  <c r="S2" i="9"/>
  <c r="Q2" i="9"/>
  <c r="O2" i="9"/>
  <c r="D10" i="9"/>
  <c r="I10" i="8"/>
  <c r="L43" i="12"/>
  <c r="U43" i="12" s="1"/>
  <c r="V14" i="21"/>
  <c r="U432" i="11"/>
  <c r="L4" i="8"/>
  <c r="G4" i="9"/>
  <c r="D4" i="8"/>
  <c r="C4" i="9"/>
  <c r="I3" i="9"/>
  <c r="N3" i="8"/>
  <c r="S13" i="21"/>
  <c r="I40" i="12"/>
  <c r="R40" i="12" s="1"/>
  <c r="R430" i="11"/>
  <c r="V3" i="21"/>
  <c r="L48" i="12"/>
  <c r="U434" i="11"/>
  <c r="T28" i="12"/>
  <c r="J24" i="8"/>
  <c r="E24" i="9"/>
  <c r="Q5" i="21"/>
  <c r="G39" i="12"/>
  <c r="P39" i="12" s="1"/>
  <c r="P429" i="11"/>
  <c r="P28" i="12"/>
  <c r="U28" i="21"/>
  <c r="K18" i="12"/>
  <c r="T18" i="12" s="1"/>
  <c r="T413" i="11"/>
  <c r="O22" i="21"/>
  <c r="D73" i="12"/>
  <c r="M450" i="11"/>
  <c r="Q2" i="21"/>
  <c r="G10" i="12"/>
  <c r="P405" i="11"/>
  <c r="M10" i="8"/>
  <c r="H10" i="9"/>
  <c r="K43" i="12"/>
  <c r="T43" i="12" s="1"/>
  <c r="U14" i="21"/>
  <c r="T432" i="11"/>
  <c r="C3" i="8"/>
  <c r="B3" i="9"/>
  <c r="M19" i="9"/>
  <c r="R19" i="9"/>
  <c r="L19" i="9"/>
  <c r="N19" i="9"/>
  <c r="Q19" i="9"/>
  <c r="P19" i="9"/>
  <c r="K19" i="9"/>
  <c r="O19" i="9"/>
  <c r="J19" i="9"/>
  <c r="S19" i="9"/>
  <c r="D11" i="8"/>
  <c r="C11" i="9"/>
  <c r="I11" i="9"/>
  <c r="N11" i="8"/>
  <c r="T69" i="12"/>
  <c r="Q13" i="21"/>
  <c r="G40" i="12"/>
  <c r="P40" i="12" s="1"/>
  <c r="P430" i="11"/>
  <c r="P3" i="21"/>
  <c r="E48" i="12"/>
  <c r="N434" i="11"/>
  <c r="V5" i="21"/>
  <c r="L39" i="12"/>
  <c r="U39" i="12" s="1"/>
  <c r="U429" i="11"/>
  <c r="V28" i="21"/>
  <c r="L18" i="12"/>
  <c r="U18" i="12" s="1"/>
  <c r="U413" i="11"/>
  <c r="C26" i="8" l="1"/>
  <c r="B26" i="9"/>
  <c r="D26" i="8"/>
  <c r="C26" i="9"/>
  <c r="W1" i="22"/>
  <c r="M401" i="11"/>
  <c r="T33" i="22"/>
  <c r="I376" i="11"/>
  <c r="O30" i="22"/>
  <c r="D373" i="11"/>
  <c r="N20" i="22"/>
  <c r="C363" i="11"/>
  <c r="U49" i="22"/>
  <c r="J392" i="11"/>
  <c r="R33" i="22"/>
  <c r="G376" i="11"/>
  <c r="N25" i="22"/>
  <c r="C368" i="11"/>
  <c r="V30" i="22"/>
  <c r="K373" i="11"/>
  <c r="O49" i="22"/>
  <c r="D392" i="11"/>
  <c r="P33" i="22"/>
  <c r="E376" i="11"/>
  <c r="N7" i="22"/>
  <c r="C350" i="11"/>
  <c r="R49" i="22"/>
  <c r="G392" i="11"/>
  <c r="N17" i="22"/>
  <c r="C360" i="11"/>
  <c r="N16" i="22"/>
  <c r="C359" i="11"/>
  <c r="N41" i="22"/>
  <c r="C384" i="11"/>
  <c r="T30" i="22"/>
  <c r="I373" i="11"/>
  <c r="S30" i="22"/>
  <c r="H373" i="11"/>
  <c r="N2" i="22"/>
  <c r="C345" i="11"/>
  <c r="N47" i="22"/>
  <c r="C390" i="11"/>
  <c r="Q33" i="22"/>
  <c r="F376" i="11"/>
  <c r="U30" i="22"/>
  <c r="J373" i="11"/>
  <c r="N18" i="22"/>
  <c r="C361" i="11"/>
  <c r="N36" i="22"/>
  <c r="C379" i="11"/>
  <c r="N52" i="22"/>
  <c r="C395" i="11"/>
  <c r="V33" i="22"/>
  <c r="K376" i="11"/>
  <c r="R30" i="22"/>
  <c r="G373" i="11"/>
  <c r="N26" i="22"/>
  <c r="C369" i="11"/>
  <c r="U33" i="22"/>
  <c r="J376" i="11"/>
  <c r="Q30" i="22"/>
  <c r="F373" i="11"/>
  <c r="N31" i="22"/>
  <c r="C374" i="11"/>
  <c r="S33" i="22"/>
  <c r="H376" i="11"/>
  <c r="O33" i="22"/>
  <c r="D376" i="11"/>
  <c r="P30" i="22"/>
  <c r="E373" i="11"/>
  <c r="N21" i="22"/>
  <c r="C364" i="11"/>
  <c r="N3" i="22"/>
  <c r="C346" i="11"/>
  <c r="V32" i="22"/>
  <c r="K375" i="11"/>
  <c r="T32" i="22"/>
  <c r="I375" i="11"/>
  <c r="P13" i="22"/>
  <c r="E356" i="11"/>
  <c r="O1" i="22"/>
  <c r="D344" i="11"/>
  <c r="O29" i="22"/>
  <c r="D372" i="11"/>
  <c r="N53" i="22"/>
  <c r="C396" i="11"/>
  <c r="N45" i="22"/>
  <c r="C388" i="11"/>
  <c r="T49" i="22"/>
  <c r="I392" i="11"/>
  <c r="N14" i="22"/>
  <c r="C357" i="11"/>
  <c r="V13" i="22"/>
  <c r="K356" i="11"/>
  <c r="N4" i="22"/>
  <c r="C347" i="11"/>
  <c r="U29" i="22"/>
  <c r="J372" i="11"/>
  <c r="N22" i="22"/>
  <c r="C365" i="11"/>
  <c r="Q49" i="22"/>
  <c r="F392" i="11"/>
  <c r="S49" i="22"/>
  <c r="H392" i="11"/>
  <c r="U32" i="22"/>
  <c r="J375" i="11"/>
  <c r="O13" i="22"/>
  <c r="D356" i="11"/>
  <c r="N46" i="22"/>
  <c r="C389" i="11"/>
  <c r="U1" i="22"/>
  <c r="J344" i="11"/>
  <c r="T29" i="22"/>
  <c r="I372" i="11"/>
  <c r="P49" i="22"/>
  <c r="E392" i="11"/>
  <c r="N15" i="22"/>
  <c r="C358" i="11"/>
  <c r="R32" i="22"/>
  <c r="G375" i="11"/>
  <c r="T1" i="22"/>
  <c r="I344" i="11"/>
  <c r="S29" i="22"/>
  <c r="H372" i="11"/>
  <c r="N19" i="22"/>
  <c r="C362" i="11"/>
  <c r="N27" i="22"/>
  <c r="C370" i="11"/>
  <c r="V49" i="22"/>
  <c r="K392" i="11"/>
  <c r="N8" i="22"/>
  <c r="C351" i="11"/>
  <c r="S32" i="22"/>
  <c r="H375" i="11"/>
  <c r="T13" i="22"/>
  <c r="I356" i="11"/>
  <c r="S1" i="22"/>
  <c r="H344" i="11"/>
  <c r="R29" i="22"/>
  <c r="G372" i="11"/>
  <c r="N42" i="22"/>
  <c r="C385" i="11"/>
  <c r="Q32" i="22"/>
  <c r="F375" i="11"/>
  <c r="Q13" i="22"/>
  <c r="F356" i="11"/>
  <c r="R1" i="22"/>
  <c r="G344" i="11"/>
  <c r="P29" i="22"/>
  <c r="E372" i="11"/>
  <c r="O32" i="22"/>
  <c r="D375" i="11"/>
  <c r="N39" i="22"/>
  <c r="C382" i="11"/>
  <c r="S13" i="22"/>
  <c r="H356" i="11"/>
  <c r="U13" i="22"/>
  <c r="J356" i="11"/>
  <c r="P1" i="22"/>
  <c r="E344" i="11"/>
  <c r="Q1" i="22"/>
  <c r="F344" i="11"/>
  <c r="Q29" i="22"/>
  <c r="F372" i="11"/>
  <c r="P32" i="22"/>
  <c r="E375" i="11"/>
  <c r="R13" i="22"/>
  <c r="G356" i="11"/>
  <c r="V1" i="22"/>
  <c r="K344" i="11"/>
  <c r="V29" i="22"/>
  <c r="K372" i="11"/>
  <c r="N9" i="22"/>
  <c r="C352" i="11"/>
  <c r="N50" i="22"/>
  <c r="C393" i="11"/>
  <c r="C52" i="9"/>
  <c r="D52" i="8"/>
  <c r="C52" i="8"/>
  <c r="B52" i="9"/>
  <c r="X34" i="22"/>
  <c r="Z29" i="22"/>
  <c r="W50" i="22"/>
  <c r="AE34" i="22"/>
  <c r="AE29" i="22"/>
  <c r="Z30" i="22"/>
  <c r="AD32" i="22"/>
  <c r="AE13" i="22"/>
  <c r="Z5" i="22"/>
  <c r="AD13" i="22"/>
  <c r="AA50" i="22"/>
  <c r="X30" i="22"/>
  <c r="Y13" i="22"/>
  <c r="AC34" i="22"/>
  <c r="AA30" i="22"/>
  <c r="Y14" i="22"/>
  <c r="X52" i="22"/>
  <c r="W23" i="22"/>
  <c r="AA16" i="22"/>
  <c r="X7" i="22"/>
  <c r="AD52" i="22"/>
  <c r="AB28" i="22"/>
  <c r="AB23" i="22"/>
  <c r="AC46" i="22"/>
  <c r="AA3" i="22"/>
  <c r="W52" i="22"/>
  <c r="X36" i="22"/>
  <c r="X2" i="22"/>
  <c r="Y16" i="22"/>
  <c r="W36" i="22"/>
  <c r="W28" i="22"/>
  <c r="AE42" i="22"/>
  <c r="AC28" i="22"/>
  <c r="AC30" i="22"/>
  <c r="Y56" i="22"/>
  <c r="AB29" i="22"/>
  <c r="AA32" i="22"/>
  <c r="AB13" i="22"/>
  <c r="AD34" i="22"/>
  <c r="AD30" i="22"/>
  <c r="AA29" i="22"/>
  <c r="W34" i="22"/>
  <c r="AC13" i="22"/>
  <c r="Y28" i="22"/>
  <c r="AB16" i="22"/>
  <c r="AC40" i="22"/>
  <c r="AA14" i="22"/>
  <c r="W40" i="22"/>
  <c r="Z3" i="22"/>
  <c r="AB18" i="22"/>
  <c r="W25" i="22"/>
  <c r="AD36" i="22"/>
  <c r="Z38" i="22"/>
  <c r="AE20" i="22"/>
  <c r="Y18" i="22"/>
  <c r="AA52" i="22"/>
  <c r="AB37" i="22"/>
  <c r="Y2" i="22"/>
  <c r="AE25" i="22"/>
  <c r="AA20" i="22"/>
  <c r="Y47" i="22"/>
  <c r="AE7" i="22"/>
  <c r="Z2" i="22"/>
  <c r="AB30" i="22"/>
  <c r="AC29" i="22"/>
  <c r="Z32" i="22"/>
  <c r="X14" i="22"/>
  <c r="Y42" i="22"/>
  <c r="X37" i="22"/>
  <c r="AB20" i="22"/>
  <c r="AC3" i="22"/>
  <c r="X28" i="22"/>
  <c r="AA28" i="22"/>
  <c r="AD42" i="22"/>
  <c r="AA46" i="22"/>
  <c r="X25" i="22"/>
  <c r="AD23" i="22"/>
  <c r="AC7" i="22"/>
  <c r="AC47" i="22"/>
  <c r="Z16" i="22"/>
  <c r="W42" i="22"/>
  <c r="Z52" i="22"/>
  <c r="AE5" i="22"/>
  <c r="AD20" i="22"/>
  <c r="Y25" i="22"/>
  <c r="W13" i="22"/>
  <c r="AC32" i="22"/>
  <c r="Y30" i="22"/>
  <c r="AC20" i="22"/>
  <c r="X46" i="22"/>
  <c r="AD46" i="22"/>
  <c r="AC42" i="22"/>
  <c r="Y46" i="22"/>
  <c r="Z47" i="22"/>
  <c r="AE16" i="22"/>
  <c r="Z23" i="22"/>
  <c r="AE2" i="22"/>
  <c r="AB5" i="22"/>
  <c r="Z7" i="22"/>
  <c r="W38" i="22"/>
  <c r="AD2" i="22"/>
  <c r="W46" i="22"/>
  <c r="AE36" i="22"/>
  <c r="AD37" i="22"/>
  <c r="W47" i="22"/>
  <c r="AC25" i="22"/>
  <c r="AA13" i="22"/>
  <c r="AB34" i="22"/>
  <c r="AB32" i="22"/>
  <c r="Z34" i="22"/>
  <c r="X13" i="22"/>
  <c r="X50" i="22"/>
  <c r="AD25" i="22"/>
  <c r="Y40" i="22"/>
  <c r="AB3" i="22"/>
  <c r="AE38" i="22"/>
  <c r="W2" i="22"/>
  <c r="Z42" i="22"/>
  <c r="X38" i="22"/>
  <c r="AB40" i="22"/>
  <c r="X42" i="22"/>
  <c r="AA5" i="22"/>
  <c r="AC23" i="22"/>
  <c r="Z28" i="22"/>
  <c r="AD3" i="22"/>
  <c r="AB38" i="22"/>
  <c r="X5" i="22"/>
  <c r="Y36" i="22"/>
  <c r="AE37" i="22"/>
  <c r="Y50" i="22"/>
  <c r="AB50" i="22"/>
  <c r="Y34" i="22"/>
  <c r="AD5" i="22"/>
  <c r="AE52" i="22"/>
  <c r="AC5" i="22"/>
  <c r="X20" i="22"/>
  <c r="Y5" i="22"/>
  <c r="AA23" i="22"/>
  <c r="AB7" i="22"/>
  <c r="AD14" i="22"/>
  <c r="AA40" i="22"/>
  <c r="AA36" i="22"/>
  <c r="AD40" i="22"/>
  <c r="W16" i="22"/>
  <c r="W3" i="22"/>
  <c r="Y37" i="22"/>
  <c r="AD28" i="22"/>
  <c r="W14" i="22"/>
  <c r="AE32" i="22"/>
  <c r="AC50" i="22"/>
  <c r="AA34" i="22"/>
  <c r="W30" i="22"/>
  <c r="AE50" i="22"/>
  <c r="X32" i="22"/>
  <c r="Z13" i="22"/>
  <c r="AE30" i="22"/>
  <c r="AD50" i="22"/>
  <c r="W32" i="22"/>
  <c r="AE23" i="22"/>
  <c r="Z36" i="22"/>
  <c r="AA2" i="22"/>
  <c r="Y23" i="22"/>
  <c r="AA7" i="22"/>
  <c r="X16" i="22"/>
  <c r="AE47" i="22"/>
  <c r="AB47" i="22"/>
  <c r="AE14" i="22"/>
  <c r="AE40" i="22"/>
  <c r="AC37" i="22"/>
  <c r="AD38" i="22"/>
  <c r="AB2" i="22"/>
  <c r="Y20" i="22"/>
  <c r="X40" i="22"/>
  <c r="X3" i="22"/>
  <c r="AC38" i="22"/>
  <c r="AA25" i="22"/>
  <c r="AD16" i="22"/>
  <c r="Z40" i="22"/>
  <c r="Y29" i="22"/>
  <c r="Y32" i="22"/>
  <c r="Z50" i="22"/>
  <c r="AD29" i="22"/>
  <c r="X29" i="22"/>
  <c r="X47" i="22"/>
  <c r="W7" i="22"/>
  <c r="Y52" i="22"/>
  <c r="AA38" i="22"/>
  <c r="AB42" i="22"/>
  <c r="Y7" i="22"/>
  <c r="AB14" i="22"/>
  <c r="AE46" i="22"/>
  <c r="AC2" i="22"/>
  <c r="W37" i="22"/>
  <c r="AB46" i="22"/>
  <c r="AB36" i="22"/>
  <c r="Y38" i="22"/>
  <c r="AD47" i="22"/>
  <c r="Z25" i="22"/>
  <c r="W18" i="22"/>
  <c r="AB52" i="22"/>
  <c r="Z14" i="22"/>
  <c r="AE3" i="22"/>
  <c r="J2" i="13"/>
  <c r="V20" i="21"/>
  <c r="L2" i="12"/>
  <c r="D2" i="8"/>
  <c r="C2" i="9"/>
  <c r="D10" i="12"/>
  <c r="O2" i="21"/>
  <c r="M405" i="11"/>
  <c r="O56" i="21"/>
  <c r="D70" i="12"/>
  <c r="M449" i="11"/>
  <c r="L22" i="8"/>
  <c r="G22" i="9"/>
  <c r="P16" i="21"/>
  <c r="E49" i="12"/>
  <c r="N49" i="12" s="1"/>
  <c r="N435" i="11"/>
  <c r="F61" i="12"/>
  <c r="O61" i="12" s="1"/>
  <c r="O444" i="11"/>
  <c r="J40" i="8"/>
  <c r="E40" i="9"/>
  <c r="I40" i="9"/>
  <c r="N40" i="8"/>
  <c r="H81" i="12"/>
  <c r="Q81" i="12" s="1"/>
  <c r="R48" i="21"/>
  <c r="Q456" i="11"/>
  <c r="G50" i="9"/>
  <c r="L50" i="8"/>
  <c r="H42" i="9"/>
  <c r="M42" i="8"/>
  <c r="K72" i="12"/>
  <c r="T73" i="12"/>
  <c r="N8" i="8"/>
  <c r="I8" i="9"/>
  <c r="C8" i="9"/>
  <c r="D8" i="8"/>
  <c r="S26" i="21"/>
  <c r="I17" i="12"/>
  <c r="R17" i="12" s="1"/>
  <c r="R412" i="11"/>
  <c r="B12" i="9"/>
  <c r="C12" i="8"/>
  <c r="J12" i="8"/>
  <c r="E12" i="9"/>
  <c r="N77" i="12"/>
  <c r="I31" i="12"/>
  <c r="S30" i="21"/>
  <c r="R424" i="11"/>
  <c r="G56" i="12"/>
  <c r="Q9" i="21"/>
  <c r="P439" i="11"/>
  <c r="M53" i="12"/>
  <c r="T38" i="12"/>
  <c r="K37" i="12"/>
  <c r="H26" i="9"/>
  <c r="M26" i="8"/>
  <c r="C19" i="9"/>
  <c r="D19" i="8"/>
  <c r="K2" i="8"/>
  <c r="F2" i="9"/>
  <c r="V56" i="21"/>
  <c r="L70" i="12"/>
  <c r="U449" i="11"/>
  <c r="S16" i="21"/>
  <c r="I49" i="12"/>
  <c r="R49" i="12" s="1"/>
  <c r="R435" i="11"/>
  <c r="E49" i="9"/>
  <c r="J49" i="8"/>
  <c r="D49" i="9"/>
  <c r="I49" i="8"/>
  <c r="S46" i="21"/>
  <c r="I61" i="12"/>
  <c r="R61" i="12" s="1"/>
  <c r="R444" i="11"/>
  <c r="V46" i="21"/>
  <c r="L61" i="12"/>
  <c r="U61" i="12" s="1"/>
  <c r="U444" i="11"/>
  <c r="D40" i="9"/>
  <c r="I40" i="8"/>
  <c r="Q48" i="21"/>
  <c r="G81" i="12"/>
  <c r="P81" i="12" s="1"/>
  <c r="P456" i="11"/>
  <c r="D50" i="8"/>
  <c r="C50" i="9"/>
  <c r="L37" i="12"/>
  <c r="U73" i="12"/>
  <c r="L72" i="12"/>
  <c r="C42" i="9"/>
  <c r="D42" i="8"/>
  <c r="I42" i="9"/>
  <c r="N42" i="8"/>
  <c r="C42" i="8"/>
  <c r="B42" i="9"/>
  <c r="K52" i="8"/>
  <c r="F52" i="9"/>
  <c r="L8" i="8"/>
  <c r="G8" i="9"/>
  <c r="V26" i="21"/>
  <c r="L17" i="12"/>
  <c r="U17" i="12" s="1"/>
  <c r="U412" i="11"/>
  <c r="G12" i="9"/>
  <c r="L12" i="8"/>
  <c r="O38" i="12"/>
  <c r="F37" i="12"/>
  <c r="F31" i="12"/>
  <c r="O424" i="11"/>
  <c r="U65" i="12"/>
  <c r="L63" i="12"/>
  <c r="F56" i="12"/>
  <c r="O439" i="11"/>
  <c r="H25" i="9"/>
  <c r="M25" i="8"/>
  <c r="I25" i="8"/>
  <c r="D25" i="9"/>
  <c r="J37" i="12"/>
  <c r="S38" i="12"/>
  <c r="G26" i="9"/>
  <c r="L26" i="8"/>
  <c r="N48" i="12"/>
  <c r="R20" i="21"/>
  <c r="H2" i="12"/>
  <c r="R56" i="21"/>
  <c r="H70" i="12"/>
  <c r="Q449" i="11"/>
  <c r="Q73" i="12"/>
  <c r="H72" i="12"/>
  <c r="M22" i="8"/>
  <c r="H22" i="9"/>
  <c r="F49" i="12"/>
  <c r="O49" i="12" s="1"/>
  <c r="O435" i="11"/>
  <c r="M49" i="8"/>
  <c r="H49" i="9"/>
  <c r="R46" i="21"/>
  <c r="H61" i="12"/>
  <c r="Q61" i="12" s="1"/>
  <c r="Q444" i="11"/>
  <c r="S48" i="21"/>
  <c r="I81" i="12"/>
  <c r="R81" i="12" s="1"/>
  <c r="R456" i="11"/>
  <c r="H50" i="9"/>
  <c r="M50" i="8"/>
  <c r="P48" i="12"/>
  <c r="M48" i="12"/>
  <c r="E8" i="9"/>
  <c r="J8" i="8"/>
  <c r="T26" i="21"/>
  <c r="J17" i="12"/>
  <c r="S17" i="12" s="1"/>
  <c r="S412" i="11"/>
  <c r="T65" i="12"/>
  <c r="K63" i="12"/>
  <c r="O65" i="12"/>
  <c r="F63" i="12"/>
  <c r="J31" i="12"/>
  <c r="T30" i="21"/>
  <c r="S424" i="11"/>
  <c r="M77" i="12"/>
  <c r="R65" i="12"/>
  <c r="I63" i="12"/>
  <c r="O9" i="21"/>
  <c r="D56" i="12"/>
  <c r="M439" i="11"/>
  <c r="V9" i="21"/>
  <c r="L56" i="12"/>
  <c r="U439" i="11"/>
  <c r="G37" i="12"/>
  <c r="P38" i="12"/>
  <c r="L25" i="8"/>
  <c r="G25" i="9"/>
  <c r="R77" i="12"/>
  <c r="E26" i="9"/>
  <c r="J26" i="8"/>
  <c r="L19" i="8"/>
  <c r="G19" i="9"/>
  <c r="U20" i="21"/>
  <c r="K2" i="12"/>
  <c r="C19" i="8"/>
  <c r="B19" i="9"/>
  <c r="J19" i="8"/>
  <c r="E19" i="9"/>
  <c r="E2" i="9"/>
  <c r="J2" i="8"/>
  <c r="H2" i="9"/>
  <c r="M2" i="8"/>
  <c r="C2" i="8"/>
  <c r="B2" i="9"/>
  <c r="Q48" i="12"/>
  <c r="T56" i="21"/>
  <c r="J70" i="12"/>
  <c r="S449" i="11"/>
  <c r="D22" i="9"/>
  <c r="I22" i="8"/>
  <c r="T16" i="21"/>
  <c r="J49" i="12"/>
  <c r="S49" i="12" s="1"/>
  <c r="S435" i="11"/>
  <c r="K49" i="8"/>
  <c r="F49" i="9"/>
  <c r="P46" i="21"/>
  <c r="E61" i="12"/>
  <c r="N61" i="12" s="1"/>
  <c r="N444" i="11"/>
  <c r="F40" i="9"/>
  <c r="K40" i="8"/>
  <c r="O48" i="21"/>
  <c r="D81" i="12"/>
  <c r="M81" i="12" s="1"/>
  <c r="M456" i="11"/>
  <c r="M52" i="8"/>
  <c r="H52" i="9"/>
  <c r="M8" i="8"/>
  <c r="H8" i="9"/>
  <c r="K17" i="12"/>
  <c r="T17" i="12" s="1"/>
  <c r="U26" i="21"/>
  <c r="T412" i="11"/>
  <c r="I12" i="8"/>
  <c r="D12" i="9"/>
  <c r="O48" i="12"/>
  <c r="F47" i="12"/>
  <c r="N65" i="12"/>
  <c r="E63" i="12"/>
  <c r="U53" i="12"/>
  <c r="R30" i="21"/>
  <c r="H31" i="12"/>
  <c r="Q424" i="11"/>
  <c r="Q30" i="21"/>
  <c r="G31" i="12"/>
  <c r="P424" i="11"/>
  <c r="S65" i="12"/>
  <c r="J63" i="12"/>
  <c r="U9" i="21"/>
  <c r="K56" i="12"/>
  <c r="T439" i="11"/>
  <c r="T53" i="12"/>
  <c r="C25" i="9"/>
  <c r="D25" i="8"/>
  <c r="M38" i="12"/>
  <c r="D37" i="12"/>
  <c r="Q20" i="21"/>
  <c r="G2" i="12"/>
  <c r="T20" i="21"/>
  <c r="J2" i="12"/>
  <c r="D19" i="9"/>
  <c r="I19" i="8"/>
  <c r="M19" i="8"/>
  <c r="H19" i="9"/>
  <c r="P10" i="12"/>
  <c r="N2" i="8"/>
  <c r="I2" i="9"/>
  <c r="S56" i="21"/>
  <c r="I70" i="12"/>
  <c r="R449" i="11"/>
  <c r="P63" i="12"/>
  <c r="B22" i="9"/>
  <c r="C22" i="8"/>
  <c r="D22" i="8"/>
  <c r="C22" i="9"/>
  <c r="H49" i="12"/>
  <c r="Q49" i="12" s="1"/>
  <c r="R16" i="21"/>
  <c r="Q435" i="11"/>
  <c r="J61" i="12"/>
  <c r="S61" i="12" s="1"/>
  <c r="T46" i="21"/>
  <c r="S444" i="11"/>
  <c r="H40" i="9"/>
  <c r="M40" i="8"/>
  <c r="L40" i="8"/>
  <c r="G40" i="9"/>
  <c r="F72" i="12"/>
  <c r="O73" i="12"/>
  <c r="E81" i="12"/>
  <c r="N81" i="12" s="1"/>
  <c r="P48" i="21"/>
  <c r="N456" i="11"/>
  <c r="S48" i="12"/>
  <c r="R73" i="12"/>
  <c r="I72" i="12"/>
  <c r="J52" i="8"/>
  <c r="E52" i="9"/>
  <c r="D8" i="9"/>
  <c r="I8" i="8"/>
  <c r="O26" i="21"/>
  <c r="D17" i="12"/>
  <c r="M17" i="12" s="1"/>
  <c r="M412" i="11"/>
  <c r="S10" i="12"/>
  <c r="U30" i="21"/>
  <c r="K31" i="12"/>
  <c r="T424" i="11"/>
  <c r="N38" i="12"/>
  <c r="E37" i="12"/>
  <c r="Q38" i="12"/>
  <c r="H37" i="12"/>
  <c r="Q65" i="12"/>
  <c r="H63" i="12"/>
  <c r="P53" i="12"/>
  <c r="R9" i="21"/>
  <c r="H56" i="12"/>
  <c r="Q439" i="11"/>
  <c r="O53" i="12"/>
  <c r="I25" i="9"/>
  <c r="N25" i="8"/>
  <c r="B25" i="9"/>
  <c r="C25" i="8"/>
  <c r="N10" i="12"/>
  <c r="I26" i="9"/>
  <c r="N26" i="8"/>
  <c r="F19" i="9"/>
  <c r="K19" i="8"/>
  <c r="T12" i="21"/>
  <c r="J77" i="12"/>
  <c r="S452" i="11"/>
  <c r="U48" i="12"/>
  <c r="D2" i="9"/>
  <c r="I2" i="8"/>
  <c r="J72" i="12"/>
  <c r="S73" i="12"/>
  <c r="K32" i="9"/>
  <c r="N32" i="9"/>
  <c r="L32" i="9"/>
  <c r="J32" i="9"/>
  <c r="O32" i="9"/>
  <c r="P32" i="9"/>
  <c r="S32" i="9"/>
  <c r="Q32" i="9"/>
  <c r="M32" i="9"/>
  <c r="R32" i="9"/>
  <c r="F70" i="12"/>
  <c r="O449" i="11"/>
  <c r="F22" i="9"/>
  <c r="K22" i="8"/>
  <c r="J22" i="8"/>
  <c r="E22" i="9"/>
  <c r="Q16" i="21"/>
  <c r="G49" i="12"/>
  <c r="P49" i="12" s="1"/>
  <c r="P435" i="11"/>
  <c r="R48" i="12"/>
  <c r="I47" i="12"/>
  <c r="R20" i="9"/>
  <c r="M20" i="9"/>
  <c r="O20" i="9"/>
  <c r="N20" i="9"/>
  <c r="Q20" i="9"/>
  <c r="K20" i="9"/>
  <c r="P20" i="9"/>
  <c r="J20" i="9"/>
  <c r="L20" i="9"/>
  <c r="S20" i="9"/>
  <c r="G49" i="9"/>
  <c r="L49" i="8"/>
  <c r="Q46" i="21"/>
  <c r="G61" i="12"/>
  <c r="P61" i="12" s="1"/>
  <c r="P444" i="11"/>
  <c r="U48" i="21"/>
  <c r="K81" i="12"/>
  <c r="T81" i="12" s="1"/>
  <c r="T456" i="11"/>
  <c r="I50" i="8"/>
  <c r="D50" i="9"/>
  <c r="G42" i="9"/>
  <c r="L42" i="8"/>
  <c r="K42" i="8"/>
  <c r="F42" i="9"/>
  <c r="K8" i="8"/>
  <c r="F8" i="9"/>
  <c r="C8" i="8"/>
  <c r="B8" i="9"/>
  <c r="Q26" i="21"/>
  <c r="G17" i="12"/>
  <c r="P17" i="12" s="1"/>
  <c r="P412" i="11"/>
  <c r="F12" i="9"/>
  <c r="K12" i="8"/>
  <c r="P29" i="21"/>
  <c r="E30" i="12"/>
  <c r="N423" i="11"/>
  <c r="T10" i="12"/>
  <c r="U77" i="12"/>
  <c r="O30" i="21"/>
  <c r="D31" i="12"/>
  <c r="M424" i="11"/>
  <c r="T9" i="21"/>
  <c r="J56" i="12"/>
  <c r="S439" i="11"/>
  <c r="E25" i="9"/>
  <c r="J25" i="8"/>
  <c r="P77" i="12"/>
  <c r="K26" i="8"/>
  <c r="F26" i="9"/>
  <c r="E2" i="12"/>
  <c r="P20" i="21"/>
  <c r="Q56" i="21"/>
  <c r="G70" i="12"/>
  <c r="P449" i="11"/>
  <c r="U56" i="21"/>
  <c r="K70" i="12"/>
  <c r="T449" i="11"/>
  <c r="N22" i="8"/>
  <c r="I22" i="9"/>
  <c r="U16" i="21"/>
  <c r="K49" i="12"/>
  <c r="T49" i="12" s="1"/>
  <c r="T435" i="11"/>
  <c r="O46" i="21"/>
  <c r="D61" i="12"/>
  <c r="M61" i="12" s="1"/>
  <c r="M444" i="11"/>
  <c r="P73" i="12"/>
  <c r="G72" i="12"/>
  <c r="V48" i="21"/>
  <c r="L81" i="12"/>
  <c r="U81" i="12" s="1"/>
  <c r="U456" i="11"/>
  <c r="K50" i="8"/>
  <c r="F50" i="9"/>
  <c r="B50" i="9"/>
  <c r="C50" i="8"/>
  <c r="D42" i="9"/>
  <c r="I42" i="8"/>
  <c r="I52" i="8"/>
  <c r="D52" i="9"/>
  <c r="F17" i="12"/>
  <c r="O17" i="12" s="1"/>
  <c r="O412" i="11"/>
  <c r="N12" i="8"/>
  <c r="I12" i="9"/>
  <c r="O77" i="12"/>
  <c r="Q53" i="12"/>
  <c r="M2" i="12"/>
  <c r="D4" i="12"/>
  <c r="L31" i="12"/>
  <c r="V30" i="21"/>
  <c r="U424" i="11"/>
  <c r="N53" i="12"/>
  <c r="S9" i="21"/>
  <c r="I56" i="12"/>
  <c r="R439" i="11"/>
  <c r="R10" i="12"/>
  <c r="U10" i="12"/>
  <c r="M65" i="12"/>
  <c r="D63" i="12"/>
  <c r="S53" i="12"/>
  <c r="D26" i="9"/>
  <c r="I26" i="8"/>
  <c r="F2" i="12"/>
  <c r="S20" i="21"/>
  <c r="I2" i="12"/>
  <c r="N19" i="8"/>
  <c r="I19" i="9"/>
  <c r="M73" i="12"/>
  <c r="D72" i="12"/>
  <c r="T23" i="21"/>
  <c r="J50" i="12"/>
  <c r="S50" i="12" s="1"/>
  <c r="S436" i="11"/>
  <c r="L2" i="8"/>
  <c r="G2" i="9"/>
  <c r="P56" i="21"/>
  <c r="E70" i="12"/>
  <c r="N449" i="11"/>
  <c r="O16" i="21"/>
  <c r="D49" i="12"/>
  <c r="M49" i="12" s="1"/>
  <c r="M435" i="11"/>
  <c r="V16" i="21"/>
  <c r="L49" i="12"/>
  <c r="U49" i="12" s="1"/>
  <c r="U435" i="11"/>
  <c r="N49" i="8"/>
  <c r="I49" i="9"/>
  <c r="U46" i="21"/>
  <c r="K61" i="12"/>
  <c r="T61" i="12" s="1"/>
  <c r="T444" i="11"/>
  <c r="T48" i="21"/>
  <c r="J81" i="12"/>
  <c r="S81" i="12" s="1"/>
  <c r="S456" i="11"/>
  <c r="J50" i="8"/>
  <c r="E50" i="9"/>
  <c r="I50" i="9"/>
  <c r="N50" i="8"/>
  <c r="E42" i="9"/>
  <c r="J42" i="8"/>
  <c r="T48" i="12"/>
  <c r="K47" i="12"/>
  <c r="I52" i="9"/>
  <c r="N52" i="8"/>
  <c r="L52" i="8"/>
  <c r="G52" i="9"/>
  <c r="R26" i="21"/>
  <c r="H17" i="12"/>
  <c r="Q17" i="12" s="1"/>
  <c r="Q412" i="11"/>
  <c r="P26" i="21"/>
  <c r="E17" i="12"/>
  <c r="N17" i="12" s="1"/>
  <c r="N412" i="11"/>
  <c r="D12" i="8"/>
  <c r="C12" i="9"/>
  <c r="H12" i="9"/>
  <c r="M12" i="8"/>
  <c r="N73" i="12"/>
  <c r="E72" i="12"/>
  <c r="T77" i="12"/>
  <c r="I37" i="12"/>
  <c r="R38" i="12"/>
  <c r="P30" i="21"/>
  <c r="E31" i="12"/>
  <c r="N31" i="12" s="1"/>
  <c r="N424" i="11"/>
  <c r="O10" i="12"/>
  <c r="Q10" i="12"/>
  <c r="P9" i="21"/>
  <c r="E56" i="12"/>
  <c r="N439" i="11"/>
  <c r="Q77" i="12"/>
  <c r="K25" i="8"/>
  <c r="F25" i="9"/>
  <c r="R53" i="12"/>
  <c r="G2" i="13"/>
  <c r="J3" i="13"/>
  <c r="F2" i="13"/>
  <c r="R59" i="21"/>
  <c r="I2" i="13"/>
  <c r="P59" i="21" l="1"/>
  <c r="S59" i="21"/>
  <c r="AB1" i="22"/>
  <c r="R401" i="11"/>
  <c r="Y1" i="22"/>
  <c r="O401" i="11"/>
  <c r="X1" i="22"/>
  <c r="N401" i="11"/>
  <c r="AC1" i="22"/>
  <c r="S401" i="11"/>
  <c r="Z1" i="22"/>
  <c r="P401" i="11"/>
  <c r="AD1" i="22"/>
  <c r="T401" i="11"/>
  <c r="AA1" i="22"/>
  <c r="Q401" i="11"/>
  <c r="AE1" i="22"/>
  <c r="U401" i="11"/>
  <c r="V37" i="22"/>
  <c r="K380" i="11"/>
  <c r="P55" i="22"/>
  <c r="E398" i="11"/>
  <c r="O48" i="22"/>
  <c r="D391" i="11"/>
  <c r="O12" i="22"/>
  <c r="D355" i="11"/>
  <c r="Q38" i="22"/>
  <c r="F381" i="11"/>
  <c r="S38" i="22"/>
  <c r="H381" i="11"/>
  <c r="S43" i="22"/>
  <c r="H386" i="11"/>
  <c r="N30" i="22"/>
  <c r="C373" i="11"/>
  <c r="Q24" i="22"/>
  <c r="F367" i="11"/>
  <c r="U35" i="22"/>
  <c r="J378" i="11"/>
  <c r="U51" i="22"/>
  <c r="J394" i="11"/>
  <c r="V55" i="22"/>
  <c r="K398" i="11"/>
  <c r="T48" i="22"/>
  <c r="I391" i="11"/>
  <c r="U12" i="22"/>
  <c r="J355" i="11"/>
  <c r="T12" i="22"/>
  <c r="I355" i="11"/>
  <c r="U38" i="22"/>
  <c r="J381" i="11"/>
  <c r="U43" i="22"/>
  <c r="J386" i="11"/>
  <c r="Q23" i="22"/>
  <c r="F366" i="11"/>
  <c r="N13" i="22"/>
  <c r="C356" i="11"/>
  <c r="T24" i="22"/>
  <c r="I367" i="11"/>
  <c r="R35" i="22"/>
  <c r="G378" i="11"/>
  <c r="T34" i="22"/>
  <c r="I377" i="11"/>
  <c r="O51" i="22"/>
  <c r="D394" i="11"/>
  <c r="P51" i="22"/>
  <c r="E394" i="11"/>
  <c r="U37" i="22"/>
  <c r="J380" i="11"/>
  <c r="S48" i="22"/>
  <c r="H391" i="11"/>
  <c r="V12" i="22"/>
  <c r="K355" i="11"/>
  <c r="P38" i="22"/>
  <c r="E381" i="11"/>
  <c r="Q43" i="22"/>
  <c r="F386" i="11"/>
  <c r="T23" i="22"/>
  <c r="I366" i="11"/>
  <c r="P24" i="22"/>
  <c r="E367" i="11"/>
  <c r="Q35" i="22"/>
  <c r="F378" i="11"/>
  <c r="N1" i="22"/>
  <c r="C344" i="11"/>
  <c r="U34" i="22"/>
  <c r="J377" i="11"/>
  <c r="Q37" i="22"/>
  <c r="F380" i="11"/>
  <c r="S37" i="22"/>
  <c r="H380" i="11"/>
  <c r="U55" i="22"/>
  <c r="J398" i="11"/>
  <c r="V48" i="22"/>
  <c r="K391" i="11"/>
  <c r="O38" i="22"/>
  <c r="D381" i="11"/>
  <c r="P43" i="22"/>
  <c r="E386" i="11"/>
  <c r="R43" i="22"/>
  <c r="G386" i="11"/>
  <c r="N49" i="22"/>
  <c r="C392" i="11"/>
  <c r="S23" i="22"/>
  <c r="H366" i="11"/>
  <c r="O24" i="22"/>
  <c r="D367" i="11"/>
  <c r="S24" i="22"/>
  <c r="H367" i="11"/>
  <c r="O35" i="22"/>
  <c r="D378" i="11"/>
  <c r="P35" i="22"/>
  <c r="E378" i="11"/>
  <c r="N29" i="22"/>
  <c r="C372" i="11"/>
  <c r="P34" i="22"/>
  <c r="E377" i="11"/>
  <c r="S51" i="22"/>
  <c r="H394" i="11"/>
  <c r="N32" i="22"/>
  <c r="C375" i="11"/>
  <c r="T37" i="22"/>
  <c r="I380" i="11"/>
  <c r="T55" i="22"/>
  <c r="I398" i="11"/>
  <c r="U48" i="22"/>
  <c r="J391" i="11"/>
  <c r="S12" i="22"/>
  <c r="H355" i="11"/>
  <c r="R38" i="22"/>
  <c r="G381" i="11"/>
  <c r="V43" i="22"/>
  <c r="K386" i="11"/>
  <c r="O23" i="22"/>
  <c r="D366" i="11"/>
  <c r="R24" i="22"/>
  <c r="G367" i="11"/>
  <c r="V35" i="22"/>
  <c r="K378" i="11"/>
  <c r="S34" i="22"/>
  <c r="H377" i="11"/>
  <c r="V51" i="22"/>
  <c r="K394" i="11"/>
  <c r="P37" i="22"/>
  <c r="E380" i="11"/>
  <c r="Q55" i="22"/>
  <c r="F398" i="11"/>
  <c r="P48" i="22"/>
  <c r="E391" i="11"/>
  <c r="R12" i="22"/>
  <c r="G355" i="11"/>
  <c r="V38" i="22"/>
  <c r="K381" i="11"/>
  <c r="O43" i="22"/>
  <c r="D386" i="11"/>
  <c r="P23" i="22"/>
  <c r="E366" i="11"/>
  <c r="V23" i="22"/>
  <c r="K366" i="11"/>
  <c r="U24" i="22"/>
  <c r="J367" i="11"/>
  <c r="R34" i="22"/>
  <c r="G377" i="11"/>
  <c r="V34" i="22"/>
  <c r="K377" i="11"/>
  <c r="T51" i="22"/>
  <c r="I394" i="11"/>
  <c r="R55" i="22"/>
  <c r="G398" i="11"/>
  <c r="R48" i="22"/>
  <c r="G391" i="11"/>
  <c r="P12" i="22"/>
  <c r="E355" i="11"/>
  <c r="T43" i="22"/>
  <c r="I386" i="11"/>
  <c r="U23" i="22"/>
  <c r="J366" i="11"/>
  <c r="T35" i="22"/>
  <c r="I378" i="11"/>
  <c r="Q34" i="22"/>
  <c r="F377" i="11"/>
  <c r="R51" i="22"/>
  <c r="G394" i="11"/>
  <c r="R37" i="22"/>
  <c r="G380" i="11"/>
  <c r="O37" i="22"/>
  <c r="D380" i="11"/>
  <c r="O55" i="22"/>
  <c r="D398" i="11"/>
  <c r="S55" i="22"/>
  <c r="H398" i="11"/>
  <c r="Q48" i="22"/>
  <c r="F391" i="11"/>
  <c r="Q12" i="22"/>
  <c r="F355" i="11"/>
  <c r="T38" i="22"/>
  <c r="I381" i="11"/>
  <c r="R23" i="22"/>
  <c r="G366" i="11"/>
  <c r="V24" i="22"/>
  <c r="K367" i="11"/>
  <c r="S35" i="22"/>
  <c r="H378" i="11"/>
  <c r="N33" i="22"/>
  <c r="C376" i="11"/>
  <c r="O34" i="22"/>
  <c r="D377" i="11"/>
  <c r="Q51" i="22"/>
  <c r="F394" i="11"/>
  <c r="E47" i="12"/>
  <c r="X12" i="22"/>
  <c r="W35" i="22"/>
  <c r="AC52" i="22"/>
  <c r="AB49" i="22"/>
  <c r="AB56" i="22"/>
  <c r="Z39" i="22"/>
  <c r="X35" i="22"/>
  <c r="X39" i="22"/>
  <c r="AB39" i="22"/>
  <c r="Z49" i="22"/>
  <c r="AD56" i="22"/>
  <c r="W12" i="22"/>
  <c r="AA35" i="22"/>
  <c r="AC35" i="22"/>
  <c r="AE39" i="22"/>
  <c r="AA44" i="22"/>
  <c r="Z56" i="22"/>
  <c r="AA12" i="22"/>
  <c r="AC39" i="22"/>
  <c r="AA24" i="22"/>
  <c r="AC24" i="22"/>
  <c r="AC12" i="22"/>
  <c r="Y35" i="22"/>
  <c r="Y24" i="22"/>
  <c r="Y44" i="22"/>
  <c r="W49" i="22"/>
  <c r="W5" i="22"/>
  <c r="X24" i="22"/>
  <c r="X49" i="22"/>
  <c r="AE56" i="22"/>
  <c r="AA39" i="22"/>
  <c r="AD24" i="22"/>
  <c r="X44" i="22"/>
  <c r="AE44" i="22"/>
  <c r="AE49" i="22"/>
  <c r="AB24" i="22"/>
  <c r="AA56" i="22"/>
  <c r="AD44" i="22"/>
  <c r="Z12" i="22"/>
  <c r="X56" i="22"/>
  <c r="W39" i="22"/>
  <c r="AE35" i="22"/>
  <c r="AD35" i="22"/>
  <c r="W24" i="22"/>
  <c r="Y49" i="22"/>
  <c r="AC49" i="22"/>
  <c r="AA49" i="22"/>
  <c r="Y39" i="22"/>
  <c r="AC56" i="22"/>
  <c r="AC36" i="22"/>
  <c r="AE24" i="22"/>
  <c r="Y12" i="22"/>
  <c r="W44" i="22"/>
  <c r="AD49" i="22"/>
  <c r="X23" i="22"/>
  <c r="Z35" i="22"/>
  <c r="AC44" i="22"/>
  <c r="AD39" i="22"/>
  <c r="AD12" i="22"/>
  <c r="AB44" i="22"/>
  <c r="AB35" i="22"/>
  <c r="Z44" i="22"/>
  <c r="Z24" i="22"/>
  <c r="W56" i="22"/>
  <c r="AE12" i="22"/>
  <c r="AB12" i="22"/>
  <c r="N72" i="12"/>
  <c r="M4" i="12"/>
  <c r="D6" i="12"/>
  <c r="P72" i="12"/>
  <c r="R47" i="12"/>
  <c r="G32" i="9"/>
  <c r="L32" i="8"/>
  <c r="O72" i="12"/>
  <c r="T56" i="12"/>
  <c r="K55" i="12"/>
  <c r="S63" i="12"/>
  <c r="U56" i="12"/>
  <c r="L55" i="12"/>
  <c r="R63" i="12"/>
  <c r="O63" i="12"/>
  <c r="P24" i="21"/>
  <c r="E16" i="12"/>
  <c r="N411" i="11"/>
  <c r="F80" i="12"/>
  <c r="O455" i="11"/>
  <c r="M10" i="12"/>
  <c r="R37" i="12"/>
  <c r="M72" i="12"/>
  <c r="R56" i="12"/>
  <c r="I55" i="12"/>
  <c r="U31" i="12"/>
  <c r="L27" i="12"/>
  <c r="T70" i="12"/>
  <c r="K68" i="12"/>
  <c r="S56" i="12"/>
  <c r="J55" i="12"/>
  <c r="N30" i="12"/>
  <c r="E27" i="12"/>
  <c r="J20" i="8"/>
  <c r="E20" i="9"/>
  <c r="I32" i="9"/>
  <c r="N32" i="8"/>
  <c r="D32" i="9"/>
  <c r="I32" i="8"/>
  <c r="Q56" i="12"/>
  <c r="H55" i="12"/>
  <c r="Q37" i="12"/>
  <c r="J47" i="12"/>
  <c r="N63" i="12"/>
  <c r="U36" i="21"/>
  <c r="K80" i="12"/>
  <c r="T455" i="11"/>
  <c r="N47" i="12"/>
  <c r="S37" i="12"/>
  <c r="O56" i="12"/>
  <c r="F55" i="12"/>
  <c r="T24" i="21"/>
  <c r="J16" i="12"/>
  <c r="S411" i="11"/>
  <c r="T37" i="12"/>
  <c r="G3" i="13"/>
  <c r="T47" i="12"/>
  <c r="E80" i="12"/>
  <c r="P36" i="21"/>
  <c r="N70" i="12"/>
  <c r="E68" i="12"/>
  <c r="I20" i="9"/>
  <c r="N20" i="8"/>
  <c r="O70" i="12"/>
  <c r="F68" i="12"/>
  <c r="M32" i="8"/>
  <c r="H32" i="9"/>
  <c r="T31" i="12"/>
  <c r="K27" i="12"/>
  <c r="S2" i="12"/>
  <c r="J4" i="12"/>
  <c r="M37" i="12"/>
  <c r="P31" i="12"/>
  <c r="G27" i="12"/>
  <c r="K4" i="12"/>
  <c r="T2" i="12"/>
  <c r="Q70" i="12"/>
  <c r="H68" i="12"/>
  <c r="F16" i="12"/>
  <c r="O411" i="11"/>
  <c r="R36" i="21"/>
  <c r="H80" i="12"/>
  <c r="Q455" i="11"/>
  <c r="G20" i="9"/>
  <c r="L20" i="8"/>
  <c r="C32" i="8"/>
  <c r="B32" i="9"/>
  <c r="S72" i="12"/>
  <c r="S77" i="12"/>
  <c r="N37" i="12"/>
  <c r="R70" i="12"/>
  <c r="I68" i="12"/>
  <c r="O47" i="12"/>
  <c r="H47" i="12"/>
  <c r="M56" i="12"/>
  <c r="D55" i="12"/>
  <c r="S31" i="12"/>
  <c r="J27" i="12"/>
  <c r="V24" i="21"/>
  <c r="L16" i="12"/>
  <c r="U411" i="11"/>
  <c r="R2" i="12"/>
  <c r="I4" i="12"/>
  <c r="P70" i="12"/>
  <c r="G68" i="12"/>
  <c r="E4" i="12"/>
  <c r="N2" i="12"/>
  <c r="M31" i="12"/>
  <c r="D27" i="12"/>
  <c r="C20" i="9"/>
  <c r="D20" i="8"/>
  <c r="B20" i="9"/>
  <c r="C20" i="8"/>
  <c r="R72" i="12"/>
  <c r="S36" i="21"/>
  <c r="I80" i="12"/>
  <c r="R455" i="11"/>
  <c r="S24" i="21"/>
  <c r="I16" i="12"/>
  <c r="R411" i="11"/>
  <c r="U37" i="12"/>
  <c r="P56" i="12"/>
  <c r="G55" i="12"/>
  <c r="M70" i="12"/>
  <c r="D68" i="12"/>
  <c r="M63" i="12"/>
  <c r="K20" i="8"/>
  <c r="F20" i="9"/>
  <c r="J32" i="8"/>
  <c r="E32" i="9"/>
  <c r="P2" i="12"/>
  <c r="G4" i="12"/>
  <c r="Q31" i="12"/>
  <c r="H27" i="12"/>
  <c r="S70" i="12"/>
  <c r="J68" i="12"/>
  <c r="G47" i="12"/>
  <c r="O37" i="12"/>
  <c r="O24" i="21"/>
  <c r="D16" i="12"/>
  <c r="M16" i="12" s="1"/>
  <c r="U70" i="12"/>
  <c r="L68" i="12"/>
  <c r="T72" i="12"/>
  <c r="L4" i="12"/>
  <c r="U2" i="12"/>
  <c r="F4" i="12"/>
  <c r="O2" i="12"/>
  <c r="H20" i="9"/>
  <c r="M20" i="8"/>
  <c r="K32" i="8"/>
  <c r="F32" i="9"/>
  <c r="Q63" i="12"/>
  <c r="T63" i="12"/>
  <c r="D47" i="12"/>
  <c r="H4" i="12"/>
  <c r="Q2" i="12"/>
  <c r="U63" i="12"/>
  <c r="O31" i="12"/>
  <c r="F27" i="12"/>
  <c r="R24" i="21"/>
  <c r="H16" i="12"/>
  <c r="Q411" i="11"/>
  <c r="T36" i="21"/>
  <c r="J80" i="12"/>
  <c r="S80" i="12" s="1"/>
  <c r="S455" i="11"/>
  <c r="H3" i="13"/>
  <c r="H2" i="13"/>
  <c r="N56" i="12"/>
  <c r="E55" i="12"/>
  <c r="D20" i="9"/>
  <c r="I20" i="8"/>
  <c r="C32" i="9"/>
  <c r="D32" i="8"/>
  <c r="L47" i="12"/>
  <c r="P37" i="12"/>
  <c r="Q72" i="12"/>
  <c r="Q24" i="21"/>
  <c r="G16" i="12"/>
  <c r="P411" i="11"/>
  <c r="U72" i="12"/>
  <c r="R31" i="12"/>
  <c r="I27" i="12"/>
  <c r="F3" i="13"/>
  <c r="H4" i="13"/>
  <c r="J4" i="13"/>
  <c r="I3" i="13"/>
  <c r="G4" i="13"/>
  <c r="T59" i="21" l="1"/>
  <c r="W11" i="22"/>
  <c r="M411" i="11"/>
  <c r="C3" i="14"/>
  <c r="N455" i="11"/>
  <c r="R11" i="22"/>
  <c r="G354" i="11"/>
  <c r="N12" i="22"/>
  <c r="C355" i="11"/>
  <c r="P5" i="22"/>
  <c r="E348" i="11"/>
  <c r="T54" i="22"/>
  <c r="I397" i="11"/>
  <c r="S11" i="22"/>
  <c r="H354" i="11"/>
  <c r="N55" i="22"/>
  <c r="C398" i="11"/>
  <c r="T5" i="22"/>
  <c r="I348" i="11"/>
  <c r="P54" i="22"/>
  <c r="E397" i="11"/>
  <c r="P11" i="22"/>
  <c r="E354" i="11"/>
  <c r="N35" i="22"/>
  <c r="C378" i="11"/>
  <c r="Q5" i="22"/>
  <c r="F348" i="11"/>
  <c r="O54" i="22"/>
  <c r="D397" i="11"/>
  <c r="V11" i="22"/>
  <c r="K354" i="11"/>
  <c r="N24" i="22"/>
  <c r="C367" i="11"/>
  <c r="O5" i="22"/>
  <c r="D348" i="11"/>
  <c r="R54" i="22"/>
  <c r="G397" i="11"/>
  <c r="N38" i="22"/>
  <c r="C381" i="11"/>
  <c r="Q54" i="22"/>
  <c r="F397" i="11"/>
  <c r="T11" i="22"/>
  <c r="I354" i="11"/>
  <c r="N34" i="22"/>
  <c r="C377" i="11"/>
  <c r="N48" i="22"/>
  <c r="C391" i="11"/>
  <c r="S5" i="22"/>
  <c r="H348" i="11"/>
  <c r="U5" i="22"/>
  <c r="J348" i="11"/>
  <c r="V54" i="22"/>
  <c r="K397" i="11"/>
  <c r="O11" i="22"/>
  <c r="D354" i="11"/>
  <c r="Q11" i="22"/>
  <c r="F354" i="11"/>
  <c r="N23" i="22"/>
  <c r="C366" i="11"/>
  <c r="V5" i="22"/>
  <c r="K348" i="11"/>
  <c r="N43" i="22"/>
  <c r="C386" i="11"/>
  <c r="S54" i="22"/>
  <c r="H397" i="11"/>
  <c r="U11" i="22"/>
  <c r="J354" i="11"/>
  <c r="N51" i="22"/>
  <c r="C394" i="11"/>
  <c r="R5" i="22"/>
  <c r="G348" i="11"/>
  <c r="U54" i="22"/>
  <c r="J397" i="11"/>
  <c r="N37" i="22"/>
  <c r="C380" i="11"/>
  <c r="C3" i="20"/>
  <c r="X58" i="22"/>
  <c r="AA55" i="22"/>
  <c r="Y11" i="22"/>
  <c r="AB55" i="22"/>
  <c r="AB11" i="22"/>
  <c r="AD55" i="22"/>
  <c r="X11" i="22"/>
  <c r="AA11" i="22"/>
  <c r="X55" i="22"/>
  <c r="AC11" i="22"/>
  <c r="Z11" i="22"/>
  <c r="Y55" i="22"/>
  <c r="AC55" i="22"/>
  <c r="Y58" i="22"/>
  <c r="AE11" i="22"/>
  <c r="N55" i="12"/>
  <c r="O68" i="12"/>
  <c r="U55" i="12"/>
  <c r="O27" i="12"/>
  <c r="U68" i="12"/>
  <c r="R4" i="12"/>
  <c r="I6" i="12"/>
  <c r="Q47" i="12"/>
  <c r="N80" i="12"/>
  <c r="E76" i="12"/>
  <c r="S55" i="12"/>
  <c r="R55" i="12"/>
  <c r="R27" i="12"/>
  <c r="C5" i="14"/>
  <c r="V36" i="21"/>
  <c r="L80" i="12"/>
  <c r="V59" i="21"/>
  <c r="R68" i="12"/>
  <c r="O16" i="12"/>
  <c r="F9" i="12"/>
  <c r="Q68" i="12"/>
  <c r="N27" i="12"/>
  <c r="U27" i="12"/>
  <c r="D9" i="12"/>
  <c r="Q27" i="12"/>
  <c r="P55" i="12"/>
  <c r="M27" i="12"/>
  <c r="Q36" i="21"/>
  <c r="G80" i="12"/>
  <c r="P455" i="11"/>
  <c r="Q59" i="21"/>
  <c r="M55" i="12"/>
  <c r="T4" i="12"/>
  <c r="K6" i="12"/>
  <c r="S16" i="12"/>
  <c r="J9" i="12"/>
  <c r="M6" i="12"/>
  <c r="D8" i="12"/>
  <c r="M8" i="12" s="1"/>
  <c r="F6" i="12"/>
  <c r="O4" i="12"/>
  <c r="P4" i="12"/>
  <c r="G6" i="12"/>
  <c r="M68" i="12"/>
  <c r="J76" i="12"/>
  <c r="S4" i="12"/>
  <c r="J6" i="12"/>
  <c r="T27" i="12"/>
  <c r="U24" i="21"/>
  <c r="K16" i="12"/>
  <c r="U59" i="21"/>
  <c r="S47" i="12"/>
  <c r="Q55" i="12"/>
  <c r="P16" i="12"/>
  <c r="G9" i="12"/>
  <c r="Q16" i="12"/>
  <c r="H9" i="12"/>
  <c r="R16" i="12"/>
  <c r="I9" i="12"/>
  <c r="R80" i="12"/>
  <c r="I76" i="12"/>
  <c r="E6" i="12"/>
  <c r="N4" i="12"/>
  <c r="Q80" i="12"/>
  <c r="H76" i="12"/>
  <c r="C7" i="14"/>
  <c r="T68" i="12"/>
  <c r="O80" i="12"/>
  <c r="F76" i="12"/>
  <c r="U47" i="12"/>
  <c r="P68" i="12"/>
  <c r="S27" i="12"/>
  <c r="N68" i="12"/>
  <c r="T55" i="12"/>
  <c r="Q4" i="12"/>
  <c r="H6" i="12"/>
  <c r="M47" i="12"/>
  <c r="U4" i="12"/>
  <c r="L6" i="12"/>
  <c r="P47" i="12"/>
  <c r="S68" i="12"/>
  <c r="U16" i="12"/>
  <c r="L9" i="12"/>
  <c r="C6" i="14"/>
  <c r="P27" i="12"/>
  <c r="O55" i="12"/>
  <c r="T80" i="12"/>
  <c r="K76" i="12"/>
  <c r="N16" i="12"/>
  <c r="E9" i="12"/>
  <c r="I4" i="13"/>
  <c r="J5" i="13"/>
  <c r="H5" i="13"/>
  <c r="G5" i="13"/>
  <c r="F4" i="13"/>
  <c r="AD11" i="22" l="1"/>
  <c r="T411" i="11"/>
  <c r="AE55" i="22"/>
  <c r="U455" i="11"/>
  <c r="N11" i="22"/>
  <c r="C354" i="11"/>
  <c r="N54" i="22"/>
  <c r="C397" i="11"/>
  <c r="N5" i="22"/>
  <c r="C348" i="11"/>
  <c r="C6" i="20"/>
  <c r="AB58" i="22"/>
  <c r="C7" i="20"/>
  <c r="AC58" i="22"/>
  <c r="Z55" i="22"/>
  <c r="C5" i="20"/>
  <c r="AA58" i="22"/>
  <c r="N9" i="12"/>
  <c r="O76" i="12"/>
  <c r="T16" i="12"/>
  <c r="K9" i="12"/>
  <c r="E2" i="13"/>
  <c r="B2" i="13"/>
  <c r="O9" i="12"/>
  <c r="E8" i="12"/>
  <c r="N8" i="12" s="1"/>
  <c r="N6" i="12"/>
  <c r="R9" i="12"/>
  <c r="J8" i="12"/>
  <c r="S8" i="12" s="1"/>
  <c r="S6" i="12"/>
  <c r="O36" i="21"/>
  <c r="D80" i="12"/>
  <c r="O59" i="21"/>
  <c r="Q76" i="12"/>
  <c r="C2" i="13"/>
  <c r="M9" i="12"/>
  <c r="D26" i="12"/>
  <c r="C9" i="14"/>
  <c r="I8" i="12"/>
  <c r="R8" i="12" s="1"/>
  <c r="R6" i="12"/>
  <c r="P9" i="12"/>
  <c r="G8" i="12"/>
  <c r="P8" i="12" s="1"/>
  <c r="P6" i="12"/>
  <c r="U80" i="12"/>
  <c r="L76" i="12"/>
  <c r="N76" i="12"/>
  <c r="U6" i="12"/>
  <c r="L8" i="12"/>
  <c r="U8" i="12" s="1"/>
  <c r="R76" i="12"/>
  <c r="S9" i="12"/>
  <c r="J26" i="12"/>
  <c r="C4" i="14"/>
  <c r="T76" i="12"/>
  <c r="Q6" i="12"/>
  <c r="H8" i="12"/>
  <c r="Q8" i="12" s="1"/>
  <c r="Q9" i="12"/>
  <c r="D2" i="13"/>
  <c r="O6" i="12"/>
  <c r="F8" i="12"/>
  <c r="O8" i="12" s="1"/>
  <c r="P80" i="12"/>
  <c r="G76" i="12"/>
  <c r="U9" i="12"/>
  <c r="C8" i="14"/>
  <c r="S76" i="12"/>
  <c r="K8" i="12"/>
  <c r="T8" i="12" s="1"/>
  <c r="T6" i="12"/>
  <c r="J6" i="13"/>
  <c r="H6" i="13"/>
  <c r="G6" i="13"/>
  <c r="I5" i="13"/>
  <c r="F5" i="13"/>
  <c r="W55" i="22" l="1"/>
  <c r="M455" i="11"/>
  <c r="L26" i="12"/>
  <c r="G26" i="12"/>
  <c r="AE58" i="22"/>
  <c r="C9" i="20"/>
  <c r="C8" i="20"/>
  <c r="AD58" i="22"/>
  <c r="C4" i="20"/>
  <c r="Z58" i="22"/>
  <c r="T9" i="12"/>
  <c r="K26" i="12"/>
  <c r="U26" i="12"/>
  <c r="L34" i="12"/>
  <c r="I26" i="12"/>
  <c r="B3" i="13"/>
  <c r="U76" i="12"/>
  <c r="M26" i="12"/>
  <c r="D34" i="12"/>
  <c r="F26" i="12"/>
  <c r="H26" i="12"/>
  <c r="C3" i="13"/>
  <c r="E3" i="13"/>
  <c r="S26" i="12"/>
  <c r="J34" i="12"/>
  <c r="P26" i="12"/>
  <c r="G34" i="12"/>
  <c r="P76" i="12"/>
  <c r="C2" i="14"/>
  <c r="E26" i="12"/>
  <c r="D3" i="13"/>
  <c r="M80" i="12"/>
  <c r="D76" i="12"/>
  <c r="I6" i="13"/>
  <c r="J7" i="13"/>
  <c r="F6" i="13"/>
  <c r="G7" i="13"/>
  <c r="H7" i="13"/>
  <c r="W58" i="22" l="1"/>
  <c r="C2" i="20"/>
  <c r="G36" i="12"/>
  <c r="P34" i="12"/>
  <c r="R26" i="12"/>
  <c r="I34" i="12"/>
  <c r="M76" i="12"/>
  <c r="J36" i="12"/>
  <c r="S34" i="12"/>
  <c r="E4" i="13"/>
  <c r="L36" i="12"/>
  <c r="U34" i="12"/>
  <c r="Q26" i="12"/>
  <c r="H34" i="12"/>
  <c r="M34" i="12"/>
  <c r="D36" i="12"/>
  <c r="N26" i="12"/>
  <c r="E34" i="12"/>
  <c r="D4" i="13"/>
  <c r="T26" i="12"/>
  <c r="K34" i="12"/>
  <c r="C4" i="13"/>
  <c r="O26" i="12"/>
  <c r="F34" i="12"/>
  <c r="B4" i="13"/>
  <c r="I7" i="13"/>
  <c r="H8" i="13"/>
  <c r="G8" i="13"/>
  <c r="F7" i="13"/>
  <c r="J8" i="13"/>
  <c r="U36" i="12" l="1"/>
  <c r="L42" i="12"/>
  <c r="B5" i="13"/>
  <c r="E5" i="13"/>
  <c r="C5" i="13"/>
  <c r="E36" i="12"/>
  <c r="N34" i="12"/>
  <c r="P36" i="12"/>
  <c r="G42" i="12"/>
  <c r="D5" i="13"/>
  <c r="H36" i="12"/>
  <c r="Q34" i="12"/>
  <c r="O34" i="12"/>
  <c r="F36" i="12"/>
  <c r="M36" i="12"/>
  <c r="D42" i="12"/>
  <c r="K36" i="12"/>
  <c r="T34" i="12"/>
  <c r="S36" i="12"/>
  <c r="J42" i="12"/>
  <c r="R34" i="12"/>
  <c r="I36" i="12"/>
  <c r="I8" i="13"/>
  <c r="G9" i="13"/>
  <c r="H9" i="13"/>
  <c r="J9" i="13"/>
  <c r="F8" i="13"/>
  <c r="V7" i="22" l="1"/>
  <c r="K350" i="11"/>
  <c r="O7" i="22"/>
  <c r="D350" i="11"/>
  <c r="O8" i="22"/>
  <c r="D351" i="11"/>
  <c r="P9" i="22"/>
  <c r="E352" i="11"/>
  <c r="V8" i="22"/>
  <c r="K351" i="11"/>
  <c r="Q7" i="22"/>
  <c r="F350" i="11"/>
  <c r="P57" i="22"/>
  <c r="E400" i="11"/>
  <c r="R7" i="22"/>
  <c r="G350" i="11"/>
  <c r="T7" i="22"/>
  <c r="I350" i="11"/>
  <c r="B6" i="13"/>
  <c r="N36" i="12"/>
  <c r="E42" i="12"/>
  <c r="M42" i="12"/>
  <c r="D44" i="12"/>
  <c r="C6" i="13"/>
  <c r="Q36" i="12"/>
  <c r="H42" i="12"/>
  <c r="E6" i="13"/>
  <c r="D6" i="13"/>
  <c r="L44" i="12"/>
  <c r="U42" i="12"/>
  <c r="O36" i="12"/>
  <c r="F42" i="12"/>
  <c r="R36" i="12"/>
  <c r="I42" i="12"/>
  <c r="T36" i="12"/>
  <c r="K42" i="12"/>
  <c r="P42" i="12"/>
  <c r="G44" i="12"/>
  <c r="S42" i="12"/>
  <c r="J44" i="12"/>
  <c r="J10" i="13"/>
  <c r="F9" i="13"/>
  <c r="H10" i="13"/>
  <c r="I9" i="13"/>
  <c r="G10" i="13"/>
  <c r="N58" i="22" l="1"/>
  <c r="B2" i="14"/>
  <c r="U58" i="22"/>
  <c r="B8" i="14"/>
  <c r="T58" i="22"/>
  <c r="B7" i="14"/>
  <c r="S58" i="22"/>
  <c r="B6" i="14"/>
  <c r="V58" i="22"/>
  <c r="B9" i="14"/>
  <c r="Q58" i="22"/>
  <c r="B4" i="14"/>
  <c r="O58" i="22"/>
  <c r="B3" i="14"/>
  <c r="R58" i="22"/>
  <c r="B5" i="14"/>
  <c r="P58" i="22"/>
  <c r="B6" i="20"/>
  <c r="B9" i="20"/>
  <c r="B4" i="20"/>
  <c r="B3" i="20"/>
  <c r="B5" i="20"/>
  <c r="B2" i="20"/>
  <c r="B8" i="20"/>
  <c r="B7" i="20"/>
  <c r="S44" i="12"/>
  <c r="J46" i="12"/>
  <c r="P44" i="12"/>
  <c r="G46" i="12"/>
  <c r="T42" i="12"/>
  <c r="K44" i="12"/>
  <c r="R42" i="12"/>
  <c r="I44" i="12"/>
  <c r="N42" i="12"/>
  <c r="E44" i="12"/>
  <c r="U44" i="12"/>
  <c r="L46" i="12"/>
  <c r="C7" i="13"/>
  <c r="D7" i="13"/>
  <c r="B7" i="13"/>
  <c r="O42" i="12"/>
  <c r="F44" i="12"/>
  <c r="Q42" i="12"/>
  <c r="H44" i="12"/>
  <c r="M44" i="12"/>
  <c r="D46" i="12"/>
  <c r="E7" i="13"/>
  <c r="F10" i="13"/>
  <c r="H11" i="13"/>
  <c r="G11" i="13"/>
  <c r="I10" i="13"/>
  <c r="J11" i="13"/>
  <c r="Q44" i="12" l="1"/>
  <c r="H46" i="12"/>
  <c r="U46" i="12"/>
  <c r="L52" i="12"/>
  <c r="P46" i="12"/>
  <c r="G52" i="12"/>
  <c r="D8" i="13"/>
  <c r="S46" i="12"/>
  <c r="J52" i="12"/>
  <c r="E8" i="13"/>
  <c r="O44" i="12"/>
  <c r="F46" i="12"/>
  <c r="B8" i="13"/>
  <c r="R44" i="12"/>
  <c r="I46" i="12"/>
  <c r="M46" i="12"/>
  <c r="D52" i="12"/>
  <c r="C8" i="13"/>
  <c r="N44" i="12"/>
  <c r="E46" i="12"/>
  <c r="T44" i="12"/>
  <c r="K46" i="12"/>
  <c r="G12" i="13"/>
  <c r="I11" i="13"/>
  <c r="H12" i="13"/>
  <c r="J12" i="13"/>
  <c r="F11" i="13"/>
  <c r="B9" i="13" l="1"/>
  <c r="Q46" i="12"/>
  <c r="H52" i="12"/>
  <c r="S52" i="12"/>
  <c r="J54" i="12"/>
  <c r="N46" i="12"/>
  <c r="E52" i="12"/>
  <c r="P52" i="12"/>
  <c r="G54" i="12"/>
  <c r="T46" i="12"/>
  <c r="K52" i="12"/>
  <c r="D9" i="13"/>
  <c r="O46" i="12"/>
  <c r="F52" i="12"/>
  <c r="R46" i="12"/>
  <c r="I52" i="12"/>
  <c r="U52" i="12"/>
  <c r="L54" i="12"/>
  <c r="C9" i="13"/>
  <c r="M52" i="12"/>
  <c r="D54" i="12"/>
  <c r="E9" i="13"/>
  <c r="G13" i="13"/>
  <c r="J13" i="13"/>
  <c r="H13" i="13"/>
  <c r="I12" i="13"/>
  <c r="F12" i="13"/>
  <c r="Q52" i="12" l="1"/>
  <c r="H54" i="12"/>
  <c r="C10" i="13"/>
  <c r="S54" i="12"/>
  <c r="J62" i="12"/>
  <c r="M54" i="12"/>
  <c r="D62" i="12"/>
  <c r="P54" i="12"/>
  <c r="G62" i="12"/>
  <c r="D10" i="13"/>
  <c r="B10" i="13"/>
  <c r="O52" i="12"/>
  <c r="F54" i="12"/>
  <c r="E10" i="13"/>
  <c r="R52" i="12"/>
  <c r="I54" i="12"/>
  <c r="N52" i="12"/>
  <c r="E54" i="12"/>
  <c r="U54" i="12"/>
  <c r="L62" i="12"/>
  <c r="T52" i="12"/>
  <c r="K54" i="12"/>
  <c r="I13" i="13"/>
  <c r="G14" i="13"/>
  <c r="F13" i="13"/>
  <c r="J14" i="13"/>
  <c r="H14" i="13"/>
  <c r="M62" i="12" l="1"/>
  <c r="D67" i="12"/>
  <c r="N54" i="12"/>
  <c r="E62" i="12"/>
  <c r="B11" i="13"/>
  <c r="S62" i="12"/>
  <c r="J67" i="12"/>
  <c r="R54" i="12"/>
  <c r="I62" i="12"/>
  <c r="D11" i="13"/>
  <c r="T54" i="12"/>
  <c r="K62" i="12"/>
  <c r="P62" i="12"/>
  <c r="G67" i="12"/>
  <c r="Q54" i="12"/>
  <c r="H62" i="12"/>
  <c r="C11" i="13"/>
  <c r="E11" i="13"/>
  <c r="U62" i="12"/>
  <c r="L67" i="12"/>
  <c r="O54" i="12"/>
  <c r="F62" i="12"/>
  <c r="I14" i="13"/>
  <c r="F14" i="13"/>
  <c r="H15" i="13"/>
  <c r="J15" i="13"/>
  <c r="G15" i="13"/>
  <c r="U67" i="12" l="1"/>
  <c r="L71" i="12"/>
  <c r="P67" i="12"/>
  <c r="G71" i="12"/>
  <c r="E12" i="13"/>
  <c r="B12" i="13"/>
  <c r="D12" i="13"/>
  <c r="O62" i="12"/>
  <c r="F67" i="12"/>
  <c r="Q62" i="12"/>
  <c r="H67" i="12"/>
  <c r="R62" i="12"/>
  <c r="I67" i="12"/>
  <c r="M67" i="12"/>
  <c r="D71" i="12"/>
  <c r="S67" i="12"/>
  <c r="J71" i="12"/>
  <c r="T62" i="12"/>
  <c r="K67" i="12"/>
  <c r="C12" i="13"/>
  <c r="N62" i="12"/>
  <c r="E67" i="12"/>
  <c r="I15" i="13"/>
  <c r="H16" i="13"/>
  <c r="G16" i="13"/>
  <c r="F15" i="13"/>
  <c r="J16" i="13"/>
  <c r="Q67" i="12" l="1"/>
  <c r="H71" i="12"/>
  <c r="E13" i="13"/>
  <c r="P71" i="12"/>
  <c r="G75" i="12"/>
  <c r="R67" i="12"/>
  <c r="I71" i="12"/>
  <c r="C13" i="13"/>
  <c r="B13" i="13"/>
  <c r="T67" i="12"/>
  <c r="K71" i="12"/>
  <c r="S71" i="12"/>
  <c r="J75" i="12"/>
  <c r="O67" i="12"/>
  <c r="F71" i="12"/>
  <c r="N67" i="12"/>
  <c r="E71" i="12"/>
  <c r="M71" i="12"/>
  <c r="D75" i="12"/>
  <c r="D13" i="13"/>
  <c r="U71" i="12"/>
  <c r="L75" i="12"/>
  <c r="F16" i="13"/>
  <c r="I16" i="13"/>
  <c r="J17" i="13"/>
  <c r="G17" i="13"/>
  <c r="H17" i="13"/>
  <c r="T71" i="12" l="1"/>
  <c r="K75" i="12"/>
  <c r="S75" i="12"/>
  <c r="J82" i="12"/>
  <c r="P75" i="12"/>
  <c r="G82" i="12"/>
  <c r="N71" i="12"/>
  <c r="E75" i="12"/>
  <c r="B14" i="13"/>
  <c r="E14" i="13"/>
  <c r="R71" i="12"/>
  <c r="I75" i="12"/>
  <c r="M75" i="12"/>
  <c r="D82" i="12"/>
  <c r="Q71" i="12"/>
  <c r="H75" i="12"/>
  <c r="D14" i="13"/>
  <c r="U75" i="12"/>
  <c r="L82" i="12"/>
  <c r="O71" i="12"/>
  <c r="F75" i="12"/>
  <c r="C14" i="13"/>
  <c r="I17" i="13"/>
  <c r="G18" i="13"/>
  <c r="F17" i="13"/>
  <c r="J18" i="13"/>
  <c r="H18" i="13"/>
  <c r="D15" i="13" l="1"/>
  <c r="O75" i="12"/>
  <c r="F82" i="12"/>
  <c r="M82" i="12"/>
  <c r="D84" i="12"/>
  <c r="M84" i="12" s="1"/>
  <c r="N75" i="12"/>
  <c r="E82" i="12"/>
  <c r="U82" i="12"/>
  <c r="L84" i="12"/>
  <c r="U84" i="12" s="1"/>
  <c r="S82" i="12"/>
  <c r="J84" i="12"/>
  <c r="S84" i="12" s="1"/>
  <c r="Q75" i="12"/>
  <c r="H82" i="12"/>
  <c r="T75" i="12"/>
  <c r="K82" i="12"/>
  <c r="R75" i="12"/>
  <c r="I82" i="12"/>
  <c r="P82" i="12"/>
  <c r="G84" i="12"/>
  <c r="P84" i="12" s="1"/>
  <c r="E15" i="13"/>
  <c r="C15" i="13"/>
  <c r="B15" i="13"/>
  <c r="H19" i="13"/>
  <c r="F18" i="13"/>
  <c r="I18" i="13"/>
  <c r="G19" i="13"/>
  <c r="J19" i="13"/>
  <c r="C16" i="13" l="1"/>
  <c r="E16" i="13"/>
  <c r="O82" i="12"/>
  <c r="F84" i="12"/>
  <c r="O84" i="12" s="1"/>
  <c r="N82" i="12"/>
  <c r="E84" i="12"/>
  <c r="N84" i="12" s="1"/>
  <c r="R82" i="12"/>
  <c r="I84" i="12"/>
  <c r="R84" i="12" s="1"/>
  <c r="T82" i="12"/>
  <c r="K84" i="12"/>
  <c r="T84" i="12" s="1"/>
  <c r="Q82" i="12"/>
  <c r="H84" i="12"/>
  <c r="Q84" i="12" s="1"/>
  <c r="B16" i="13"/>
  <c r="D16" i="13"/>
  <c r="H20" i="13"/>
  <c r="H21" i="13" s="1"/>
  <c r="F19" i="13"/>
  <c r="G20" i="13"/>
  <c r="G21" i="13" s="1"/>
  <c r="J20" i="13"/>
  <c r="J21" i="13" s="1"/>
  <c r="I19" i="13"/>
  <c r="B17" i="13" l="1"/>
  <c r="D17" i="13"/>
  <c r="C17" i="13"/>
  <c r="E17" i="13"/>
  <c r="I20" i="13"/>
  <c r="I21" i="13" s="1"/>
  <c r="F20" i="13"/>
  <c r="F21" i="13" s="1"/>
  <c r="E18" i="13" l="1"/>
  <c r="D18" i="13"/>
  <c r="C18" i="13"/>
  <c r="B18" i="13"/>
  <c r="B19" i="13" l="1"/>
  <c r="B20" i="13"/>
  <c r="B21" i="13" s="1"/>
  <c r="D19" i="13"/>
  <c r="D20" i="13"/>
  <c r="D21" i="13" s="1"/>
  <c r="C19" i="13"/>
  <c r="C20" i="13"/>
  <c r="C21" i="13" s="1"/>
  <c r="E19" i="13"/>
  <c r="E20" i="13"/>
  <c r="E21" i="13" s="1"/>
</calcChain>
</file>

<file path=xl/sharedStrings.xml><?xml version="1.0" encoding="utf-8"?>
<sst xmlns="http://schemas.openxmlformats.org/spreadsheetml/2006/main" count="10547" uniqueCount="320">
  <si>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</si>
  <si>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</si>
  <si>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</si>
  <si>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</si>
  <si>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</si>
  <si>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</si>
  <si>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</si>
  <si>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</si>
  <si>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</si>
  <si>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</si>
  <si>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</si>
  <si>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</si>
  <si>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</si>
  <si>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</si>
  <si>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</si>
  <si>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</si>
  <si>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</si>
  <si>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</si>
  <si>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</si>
  <si>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</si>
  <si>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</si>
  <si>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</si>
  <si>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</si>
  <si>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</si>
  <si>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</si>
  <si>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</si>
  <si>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</si>
  <si>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</si>
  <si>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</si>
  <si>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</si>
  <si>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</si>
  <si>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</si>
  <si>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</si>
  <si>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</si>
  <si>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</si>
  <si>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</si>
  <si>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</si>
  <si>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</si>
  <si>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</si>
  <si>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</si>
  <si>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</si>
  <si>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</si>
  <si>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</si>
  <si>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</si>
  <si>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</si>
  <si>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</si>
  <si>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</si>
  <si>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</si>
  <si>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</si>
  <si>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</si>
  <si>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</si>
  <si>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</si>
  <si>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</si>
  <si>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</si>
  <si>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</si>
  <si>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</si>
  <si>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</si>
  <si>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</si>
  <si>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</si>
  <si>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</si>
  <si>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</si>
  <si>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</si>
  <si>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</si>
  <si>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</si>
  <si>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</si>
  <si>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</si>
  <si>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</si>
  <si>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</si>
  <si>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</si>
  <si>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</si>
  <si>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</si>
  <si>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</si>
  <si>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</si>
  <si>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</si>
  <si>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</si>
  <si>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</si>
  <si>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</si>
  <si>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</si>
  <si>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</si>
  <si>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</si>
  <si>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</si>
  <si>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</si>
  <si>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</si>
  <si>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</si>
  <si>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</si>
  <si>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</si>
  <si>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</si>
  <si>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</si>
  <si>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</si>
  <si>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</si>
  <si>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</si>
  <si>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</si>
  <si>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</si>
  <si>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</si>
  <si>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</si>
  <si>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</si>
  <si>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</si>
  <si>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</si>
  <si>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</si>
  <si>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</si>
  <si>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</si>
  <si>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</si>
  <si>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</si>
  <si>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</si>
  <si>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</si>
  <si>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</si>
  <si>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</si>
  <si>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</si>
  <si>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</si>
  <si>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</si>
  <si>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</si>
  <si>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</si>
  <si>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</si>
  <si>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</si>
  <si>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</si>
  <si>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</si>
  <si>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</si>
  <si>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</si>
  <si>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</si>
  <si>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</si>
  <si>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</si>
  <si>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</si>
  <si>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</si>
  <si>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</si>
  <si>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</si>
  <si>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</si>
  <si>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</si>
  <si>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</si>
  <si>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</si>
  <si>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</si>
  <si>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</si>
  <si>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</si>
  <si>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</si>
  <si>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</si>
  <si>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</si>
  <si>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</si>
  <si>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</si>
  <si>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</si>
  <si>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</si>
  <si>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</si>
  <si>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</si>
  <si>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</si>
  <si>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</si>
  <si>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</si>
  <si>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</si>
  <si>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</si>
  <si>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</si>
  <si>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</si>
  <si>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</si>
  <si>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</si>
  <si>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</si>
  <si>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</si>
  <si>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</si>
  <si>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</si>
  <si>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</si>
  <si>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</si>
  <si>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</si>
  <si>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</si>
  <si>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</si>
  <si>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</si>
  <si>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</si>
  <si>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</si>
  <si>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</si>
  <si>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</si>
  <si>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</si>
  <si>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</si>
  <si>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</si>
  <si>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</si>
  <si>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</si>
  <si>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</si>
  <si>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</si>
  <si>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</si>
  <si>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</si>
  <si>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</si>
  <si>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</si>
  <si>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</si>
  <si>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</si>
  <si>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</si>
  <si>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</si>
  <si>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</si>
  <si>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</si>
  <si>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</si>
  <si>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</si>
  <si>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</si>
  <si>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</si>
  <si>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</si>
  <si>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</si>
  <si>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</si>
  <si>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</si>
  <si>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</si>
  <si>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</si>
  <si>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</si>
  <si>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</si>
  <si>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</si>
  <si>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</si>
  <si>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</si>
  <si>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</si>
  <si>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</si>
  <si>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</si>
  <si>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</si>
  <si>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</si>
  <si>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</si>
  <si>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</si>
  <si>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</si>
  <si>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</si>
  <si>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</si>
  <si>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</si>
  <si>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</si>
  <si>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</si>
  <si>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</si>
  <si>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</si>
  <si>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</si>
  <si>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</si>
  <si>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</si>
  <si>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</si>
  <si>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</si>
  <si>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</si>
  <si>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</si>
  <si>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</si>
  <si>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</si>
  <si>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</si>
  <si>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</si>
  <si>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</si>
  <si>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</si>
  <si>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</si>
  <si>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</si>
  <si>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</si>
  <si>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</si>
  <si>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</si>
  <si>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</si>
  <si>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</si>
  <si>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</si>
  <si>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</si>
  <si>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</si>
  <si>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</si>
  <si>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</si>
  <si>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</si>
  <si>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</si>
  <si>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</si>
  <si>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</si>
  <si>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</si>
  <si>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</si>
  <si>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</si>
  <si>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</si>
  <si>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</si>
  <si>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</si>
  <si>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</si>
  <si>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</si>
  <si>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</si>
  <si>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</si>
  <si>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</si>
  <si>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</si>
  <si>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</si>
  <si>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</si>
  <si>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</si>
  <si>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</si>
  <si>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</si>
  <si>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</si>
  <si>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</si>
  <si>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</si>
  <si>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</si>
  <si>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</si>
  <si>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</si>
  <si>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</si>
  <si>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</si>
  <si>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</si>
  <si>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</si>
  <si>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</si>
  <si>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</si>
  <si>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</si>
  <si>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</si>
  <si>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</si>
  <si>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</si>
  <si>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</si>
  <si>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</si>
  <si>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</si>
  <si>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</si>
  <si>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</si>
  <si>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</si>
  <si>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</si>
  <si>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</si>
  <si>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</si>
  <si>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</si>
  <si>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</si>
  <si>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</si>
  <si>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</si>
  <si>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</si>
  <si>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</si>
  <si>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</si>
  <si>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</si>
  <si>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</si>
  <si>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</si>
  <si>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</si>
  <si>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</si>
  <si>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</si>
  <si>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</si>
  <si>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</si>
  <si>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</si>
  <si>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</si>
  <si>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</si>
  <si>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</si>
  <si>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</si>
  <si>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</si>
  <si>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</si>
  <si>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</si>
  <si>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</si>
  <si>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</si>
  <si>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</si>
  <si>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</si>
  <si>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</si>
  <si>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</si>
  <si>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</si>
  <si>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</si>
  <si>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</si>
  <si>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</si>
  <si>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</si>
  <si>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</si>
  <si>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difference</t>
  </si>
  <si>
    <t>final_projection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</si>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</sst>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" fillId="0" borderId="4" xfId="0" applyFont="1" applyBorder="1"/>
    <xf numFmtId="0" fontId="14" fillId="0" borderId="0" xfId="0" applyFont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democratic%20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tions"/>
      <sheetName val="Polls"/>
      <sheetName val="Calculation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>
        <row r="3">
          <cell r="E3">
            <v>11</v>
          </cell>
          <cell r="F3">
            <v>0</v>
          </cell>
          <cell r="G3">
            <v>0</v>
          </cell>
          <cell r="H3">
            <v>9</v>
          </cell>
          <cell r="I3">
            <v>1</v>
          </cell>
          <cell r="J3">
            <v>12</v>
          </cell>
          <cell r="K3">
            <v>0</v>
          </cell>
          <cell r="L3">
            <v>8</v>
          </cell>
          <cell r="M3">
            <v>0</v>
          </cell>
          <cell r="N3">
            <v>0.19910969343989385</v>
          </cell>
          <cell r="O3">
            <v>3.0861896602956861E-2</v>
          </cell>
          <cell r="Q3">
            <v>0.15826454107857849</v>
          </cell>
          <cell r="R3">
            <v>9.0147381390254688E-2</v>
          </cell>
          <cell r="S3">
            <v>0.23218348684849388</v>
          </cell>
          <cell r="T3">
            <v>3.4554251297401251E-2</v>
          </cell>
          <cell r="U3">
            <v>0.15501501161114156</v>
          </cell>
          <cell r="V3">
            <v>3.9768029664397603E-2</v>
          </cell>
        </row>
        <row r="4">
          <cell r="E4">
            <v>7</v>
          </cell>
          <cell r="F4">
            <v>0</v>
          </cell>
          <cell r="G4">
            <v>0</v>
          </cell>
          <cell r="H4">
            <v>3</v>
          </cell>
          <cell r="I4">
            <v>0</v>
          </cell>
          <cell r="J4">
            <v>9</v>
          </cell>
          <cell r="K4">
            <v>0</v>
          </cell>
          <cell r="L4">
            <v>5</v>
          </cell>
          <cell r="M4">
            <v>0</v>
          </cell>
          <cell r="N4">
            <v>0.19763988262338708</v>
          </cell>
          <cell r="O4">
            <v>0</v>
          </cell>
          <cell r="Q4">
            <v>0.138107224597599</v>
          </cell>
          <cell r="R4">
            <v>7.5283730432431292E-2</v>
          </cell>
          <cell r="S4">
            <v>0.27716371124423883</v>
          </cell>
          <cell r="T4">
            <v>3.9190713337241209E-2</v>
          </cell>
          <cell r="U4">
            <v>0.15605781837220589</v>
          </cell>
          <cell r="V4">
            <v>4.2644347785934136E-2</v>
          </cell>
        </row>
        <row r="5">
          <cell r="E5">
            <v>16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15</v>
          </cell>
          <cell r="K5">
            <v>0</v>
          </cell>
          <cell r="L5">
            <v>5</v>
          </cell>
          <cell r="M5">
            <v>0</v>
          </cell>
          <cell r="N5">
            <v>0.28321897868669926</v>
          </cell>
          <cell r="O5">
            <v>0</v>
          </cell>
          <cell r="Q5">
            <v>6.8563919786824842E-2</v>
          </cell>
          <cell r="R5">
            <v>3.131507087430084E-2</v>
          </cell>
          <cell r="S5">
            <v>0.25108402023115928</v>
          </cell>
          <cell r="T5">
            <v>7.9211802815629492E-2</v>
          </cell>
          <cell r="U5">
            <v>0.14684499504295007</v>
          </cell>
          <cell r="V5">
            <v>5.5393950677469828E-2</v>
          </cell>
        </row>
        <row r="6">
          <cell r="E6">
            <v>34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16</v>
          </cell>
          <cell r="K6">
            <v>2</v>
          </cell>
          <cell r="L6">
            <v>2</v>
          </cell>
          <cell r="M6">
            <v>0</v>
          </cell>
          <cell r="N6">
            <v>0.40078252348469623</v>
          </cell>
          <cell r="O6">
            <v>0</v>
          </cell>
          <cell r="Q6">
            <v>5.0130532389430181E-2</v>
          </cell>
          <cell r="R6">
            <v>2.7038753644022754E-2</v>
          </cell>
          <cell r="S6">
            <v>0.1807418088716462</v>
          </cell>
          <cell r="T6">
            <v>9.9896223454461711E-2</v>
          </cell>
          <cell r="U6">
            <v>0.10511318235187786</v>
          </cell>
          <cell r="V6">
            <v>3.7493939538635279E-2</v>
          </cell>
        </row>
        <row r="7">
          <cell r="E7">
            <v>32</v>
          </cell>
          <cell r="F7">
            <v>3</v>
          </cell>
          <cell r="G7">
            <v>0</v>
          </cell>
          <cell r="H7">
            <v>0</v>
          </cell>
          <cell r="I7">
            <v>0</v>
          </cell>
          <cell r="J7">
            <v>14</v>
          </cell>
          <cell r="K7">
            <v>0</v>
          </cell>
          <cell r="L7">
            <v>3</v>
          </cell>
          <cell r="M7">
            <v>0</v>
          </cell>
          <cell r="N7">
            <v>0.39457859802098555</v>
          </cell>
          <cell r="O7">
            <v>0.12025720089502691</v>
          </cell>
          <cell r="Q7">
            <v>4.9362347573759402E-2</v>
          </cell>
          <cell r="R7">
            <v>3.1404365785486159E-2</v>
          </cell>
          <cell r="S7">
            <v>0.1709377235408541</v>
          </cell>
          <cell r="T7">
            <v>2.5285364956063226E-2</v>
          </cell>
          <cell r="U7">
            <v>0.12160366842025955</v>
          </cell>
          <cell r="V7">
            <v>3.6570730807565094E-2</v>
          </cell>
        </row>
        <row r="8">
          <cell r="E8">
            <v>3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2</v>
          </cell>
          <cell r="K8">
            <v>0</v>
          </cell>
          <cell r="L8">
            <v>1</v>
          </cell>
          <cell r="M8">
            <v>0</v>
          </cell>
          <cell r="N8">
            <v>0.2973167280858286</v>
          </cell>
          <cell r="O8">
            <v>9.0392888283451239E-2</v>
          </cell>
          <cell r="Q8">
            <v>7.4964386217514181E-2</v>
          </cell>
          <cell r="R8">
            <v>3.4994536692633749E-2</v>
          </cell>
          <cell r="S8">
            <v>0.23293302708092803</v>
          </cell>
          <cell r="T8">
            <v>2.0976005013021534E-2</v>
          </cell>
          <cell r="U8">
            <v>0.15636813571923344</v>
          </cell>
          <cell r="V8">
            <v>4.2054292907389122E-2</v>
          </cell>
        </row>
        <row r="9">
          <cell r="E9">
            <v>17</v>
          </cell>
          <cell r="F9">
            <v>2</v>
          </cell>
          <cell r="G9">
            <v>0</v>
          </cell>
          <cell r="H9">
            <v>0</v>
          </cell>
          <cell r="I9">
            <v>0</v>
          </cell>
          <cell r="J9">
            <v>9</v>
          </cell>
          <cell r="K9">
            <v>0</v>
          </cell>
          <cell r="L9">
            <v>3</v>
          </cell>
          <cell r="M9">
            <v>0</v>
          </cell>
          <cell r="N9">
            <v>0.36242342445879983</v>
          </cell>
          <cell r="O9">
            <v>0.12125693866113882</v>
          </cell>
          <cell r="Q9">
            <v>5.9786361725755015E-2</v>
          </cell>
          <cell r="R9">
            <v>3.6112696987772766E-2</v>
          </cell>
          <cell r="S9">
            <v>0.18349891903446733</v>
          </cell>
          <cell r="T9">
            <v>1.9228746796327096E-2</v>
          </cell>
          <cell r="U9">
            <v>0.12974138110151887</v>
          </cell>
          <cell r="V9">
            <v>3.7951531234220175E-2</v>
          </cell>
        </row>
        <row r="10">
          <cell r="E10">
            <v>145</v>
          </cell>
          <cell r="F10">
            <v>5</v>
          </cell>
          <cell r="G10">
            <v>0</v>
          </cell>
          <cell r="H10">
            <v>2</v>
          </cell>
          <cell r="I10">
            <v>0</v>
          </cell>
          <cell r="J10">
            <v>158</v>
          </cell>
          <cell r="K10">
            <v>0</v>
          </cell>
          <cell r="L10">
            <v>104</v>
          </cell>
          <cell r="M10">
            <v>1</v>
          </cell>
          <cell r="N10">
            <v>0.24649994627084054</v>
          </cell>
          <cell r="O10">
            <v>7.8922400954432731E-2</v>
          </cell>
          <cell r="Q10">
            <v>6.7247370650868027E-2</v>
          </cell>
          <cell r="R10">
            <v>3.289830924416532E-2</v>
          </cell>
          <cell r="S10">
            <v>0.26892737455228488</v>
          </cell>
          <cell r="T10">
            <v>2.5455174480602954E-2</v>
          </cell>
          <cell r="U10">
            <v>0.17733050347684831</v>
          </cell>
          <cell r="V10">
            <v>5.2718920369957081E-2</v>
          </cell>
        </row>
        <row r="11">
          <cell r="E11">
            <v>24</v>
          </cell>
          <cell r="F11">
            <v>1</v>
          </cell>
          <cell r="G11">
            <v>0</v>
          </cell>
          <cell r="H11">
            <v>1</v>
          </cell>
          <cell r="I11">
            <v>0</v>
          </cell>
          <cell r="J11">
            <v>26</v>
          </cell>
          <cell r="K11">
            <v>0</v>
          </cell>
          <cell r="L11">
            <v>15</v>
          </cell>
          <cell r="M11">
            <v>0</v>
          </cell>
          <cell r="N11">
            <v>0.25164159724087792</v>
          </cell>
          <cell r="O11">
            <v>8.9737673462375503E-2</v>
          </cell>
          <cell r="Q11">
            <v>7.6888939080679009E-2</v>
          </cell>
          <cell r="R11">
            <v>3.2227417292699144E-2</v>
          </cell>
          <cell r="S11">
            <v>0.27038458762396794</v>
          </cell>
          <cell r="T11">
            <v>2.623110021078072E-2</v>
          </cell>
          <cell r="U11">
            <v>0.15109984364785969</v>
          </cell>
          <cell r="V11">
            <v>5.1788841440760125E-2</v>
          </cell>
        </row>
        <row r="12">
          <cell r="E12">
            <v>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4</v>
          </cell>
          <cell r="K12">
            <v>0</v>
          </cell>
          <cell r="L12">
            <v>3</v>
          </cell>
          <cell r="M12">
            <v>0</v>
          </cell>
          <cell r="N12">
            <v>0.2973167280858286</v>
          </cell>
          <cell r="O12">
            <v>9.0392888283451239E-2</v>
          </cell>
          <cell r="Q12">
            <v>7.4964386217514181E-2</v>
          </cell>
          <cell r="R12">
            <v>3.4994536692633749E-2</v>
          </cell>
          <cell r="S12">
            <v>0.23293302708092803</v>
          </cell>
          <cell r="T12">
            <v>2.0976005013021534E-2</v>
          </cell>
          <cell r="U12">
            <v>0.15636813571923344</v>
          </cell>
          <cell r="V12">
            <v>4.2054292907389122E-2</v>
          </cell>
        </row>
        <row r="13">
          <cell r="E13">
            <v>8</v>
          </cell>
          <cell r="F13">
            <v>1</v>
          </cell>
          <cell r="G13">
            <v>0</v>
          </cell>
          <cell r="H13">
            <v>1</v>
          </cell>
          <cell r="I13">
            <v>0</v>
          </cell>
          <cell r="J13">
            <v>7</v>
          </cell>
          <cell r="K13">
            <v>0</v>
          </cell>
          <cell r="L13">
            <v>6</v>
          </cell>
          <cell r="M13">
            <v>0</v>
          </cell>
          <cell r="N13">
            <v>0.24694251952215071</v>
          </cell>
          <cell r="O13">
            <v>0.1022498746710261</v>
          </cell>
          <cell r="Q13">
            <v>9.8241656906447317E-2</v>
          </cell>
          <cell r="R13">
            <v>2.7455023211438674E-2</v>
          </cell>
          <cell r="S13">
            <v>0.21933709522450848</v>
          </cell>
          <cell r="T13">
            <v>2.6196104509403073E-2</v>
          </cell>
          <cell r="U13">
            <v>0.19006183826199732</v>
          </cell>
          <cell r="V13">
            <v>3.9515887693028232E-2</v>
          </cell>
        </row>
        <row r="14">
          <cell r="E14">
            <v>31</v>
          </cell>
          <cell r="F14">
            <v>2</v>
          </cell>
          <cell r="G14">
            <v>0</v>
          </cell>
          <cell r="H14">
            <v>2</v>
          </cell>
          <cell r="I14">
            <v>0</v>
          </cell>
          <cell r="J14">
            <v>29</v>
          </cell>
          <cell r="K14">
            <v>0</v>
          </cell>
          <cell r="L14">
            <v>27</v>
          </cell>
          <cell r="M14">
            <v>0</v>
          </cell>
          <cell r="N14">
            <v>0.23394516385363118</v>
          </cell>
          <cell r="O14">
            <v>9.4178622026762984E-2</v>
          </cell>
          <cell r="Q14">
            <v>9.7032129844231374E-2</v>
          </cell>
          <cell r="R14">
            <v>3.7175924780140632E-2</v>
          </cell>
          <cell r="S14">
            <v>0.22052044105394195</v>
          </cell>
          <cell r="T14">
            <v>2.3196212543526752E-2</v>
          </cell>
          <cell r="U14">
            <v>0.20406185835702456</v>
          </cell>
          <cell r="V14">
            <v>3.9889647540740529E-2</v>
          </cell>
        </row>
        <row r="15">
          <cell r="E15">
            <v>24</v>
          </cell>
          <cell r="F15">
            <v>1</v>
          </cell>
          <cell r="G15">
            <v>0</v>
          </cell>
          <cell r="H15">
            <v>2</v>
          </cell>
          <cell r="I15">
            <v>18</v>
          </cell>
          <cell r="J15">
            <v>21</v>
          </cell>
          <cell r="K15">
            <v>0</v>
          </cell>
          <cell r="L15">
            <v>9</v>
          </cell>
          <cell r="M15">
            <v>0</v>
          </cell>
          <cell r="N15">
            <v>0.22338396155716661</v>
          </cell>
          <cell r="O15">
            <v>7.4950500070240275E-2</v>
          </cell>
          <cell r="Q15">
            <v>0.10084102181422361</v>
          </cell>
          <cell r="R15">
            <v>0.17019084063010442</v>
          </cell>
          <cell r="S15">
            <v>0.19277583667300649</v>
          </cell>
          <cell r="T15">
            <v>1.1453395021128771E-2</v>
          </cell>
          <cell r="U15">
            <v>0.14158338646847718</v>
          </cell>
          <cell r="V15">
            <v>3.4821057765652572E-2</v>
          </cell>
        </row>
        <row r="16">
          <cell r="E16">
            <v>61</v>
          </cell>
          <cell r="F16">
            <v>6</v>
          </cell>
          <cell r="G16">
            <v>0</v>
          </cell>
          <cell r="H16">
            <v>0</v>
          </cell>
          <cell r="I16">
            <v>0</v>
          </cell>
          <cell r="J16">
            <v>35</v>
          </cell>
          <cell r="K16">
            <v>0</v>
          </cell>
          <cell r="L16">
            <v>8</v>
          </cell>
          <cell r="M16">
            <v>0</v>
          </cell>
          <cell r="N16">
            <v>0.3570617733405464</v>
          </cell>
          <cell r="O16">
            <v>0.11587202533190354</v>
          </cell>
          <cell r="Q16">
            <v>5.4192274973300342E-2</v>
          </cell>
          <cell r="R16">
            <v>3.1528088394175077E-2</v>
          </cell>
          <cell r="S16">
            <v>0.20255276172564615</v>
          </cell>
          <cell r="T16">
            <v>2.2162764204875372E-2</v>
          </cell>
          <cell r="U16">
            <v>0.12560330959734645</v>
          </cell>
          <cell r="V16">
            <v>4.1027002432206493E-2</v>
          </cell>
        </row>
        <row r="17">
          <cell r="E17">
            <v>18</v>
          </cell>
          <cell r="F17">
            <v>2</v>
          </cell>
          <cell r="G17">
            <v>0</v>
          </cell>
          <cell r="H17">
            <v>0</v>
          </cell>
          <cell r="I17">
            <v>0</v>
          </cell>
          <cell r="J17">
            <v>15</v>
          </cell>
          <cell r="K17">
            <v>0</v>
          </cell>
          <cell r="L17">
            <v>2</v>
          </cell>
          <cell r="M17">
            <v>0</v>
          </cell>
          <cell r="N17">
            <v>0.28730490686447274</v>
          </cell>
          <cell r="O17">
            <v>0.12239552311449717</v>
          </cell>
          <cell r="Q17">
            <v>5.8468329807276023E-2</v>
          </cell>
          <cell r="R17">
            <v>3.7488883586054685E-2</v>
          </cell>
          <cell r="S17">
            <v>0.24624325232802649</v>
          </cell>
          <cell r="T17">
            <v>4.0413964097245528E-2</v>
          </cell>
          <cell r="U17">
            <v>0.12075526721468652</v>
          </cell>
          <cell r="V17">
            <v>3.6929872987740725E-2</v>
          </cell>
        </row>
        <row r="18">
          <cell r="E18">
            <v>36</v>
          </cell>
          <cell r="F18">
            <v>4</v>
          </cell>
          <cell r="G18">
            <v>0</v>
          </cell>
          <cell r="H18">
            <v>0</v>
          </cell>
          <cell r="I18">
            <v>0</v>
          </cell>
          <cell r="J18">
            <v>19</v>
          </cell>
          <cell r="K18">
            <v>0</v>
          </cell>
          <cell r="L18">
            <v>5</v>
          </cell>
          <cell r="M18">
            <v>0</v>
          </cell>
          <cell r="N18">
            <v>0.36173167237578169</v>
          </cell>
          <cell r="O18">
            <v>0.12025662140527606</v>
          </cell>
          <cell r="Q18">
            <v>6.3472710388899858E-2</v>
          </cell>
          <cell r="R18">
            <v>3.5021136351964854E-2</v>
          </cell>
          <cell r="S18">
            <v>0.18427956537738993</v>
          </cell>
          <cell r="T18">
            <v>1.9318537639619777E-2</v>
          </cell>
          <cell r="U18">
            <v>0.12760750666447188</v>
          </cell>
          <cell r="V18">
            <v>3.8312249796595824E-2</v>
          </cell>
        </row>
        <row r="19">
          <cell r="E19">
            <v>96</v>
          </cell>
          <cell r="F19">
            <v>13</v>
          </cell>
          <cell r="G19">
            <v>0</v>
          </cell>
          <cell r="H19">
            <v>1</v>
          </cell>
          <cell r="I19">
            <v>0</v>
          </cell>
          <cell r="J19">
            <v>69</v>
          </cell>
          <cell r="K19">
            <v>0</v>
          </cell>
          <cell r="L19">
            <v>49</v>
          </cell>
          <cell r="M19">
            <v>0</v>
          </cell>
          <cell r="N19">
            <v>0.30310605819223402</v>
          </cell>
          <cell r="O19">
            <v>0.11672349975642413</v>
          </cell>
          <cell r="Q19">
            <v>6.1532124555843747E-2</v>
          </cell>
          <cell r="R19">
            <v>3.407671565783995E-2</v>
          </cell>
          <cell r="S19">
            <v>0.22000087066294016</v>
          </cell>
          <cell r="T19">
            <v>1.9459119549375483E-2</v>
          </cell>
          <cell r="U19">
            <v>0.15572428495527069</v>
          </cell>
          <cell r="V19">
            <v>3.937732667007169E-2</v>
          </cell>
        </row>
        <row r="20">
          <cell r="E20">
            <v>9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12</v>
          </cell>
          <cell r="K20">
            <v>0</v>
          </cell>
          <cell r="L20">
            <v>7</v>
          </cell>
          <cell r="M20">
            <v>0</v>
          </cell>
          <cell r="N20">
            <v>0.21707095463074802</v>
          </cell>
          <cell r="O20">
            <v>9.2838115025052653E-2</v>
          </cell>
          <cell r="Q20">
            <v>7.8484058808703905E-2</v>
          </cell>
          <cell r="R20">
            <v>4.8770363246951512E-2</v>
          </cell>
          <cell r="S20">
            <v>0.27778728207665759</v>
          </cell>
          <cell r="T20">
            <v>2.2556581873325737E-2</v>
          </cell>
          <cell r="U20">
            <v>0.1589318870735652</v>
          </cell>
          <cell r="V20">
            <v>5.3560757264995325E-2</v>
          </cell>
        </row>
        <row r="21">
          <cell r="E21">
            <v>4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10</v>
          </cell>
          <cell r="K21">
            <v>0</v>
          </cell>
          <cell r="L21">
            <v>2</v>
          </cell>
          <cell r="M21">
            <v>0</v>
          </cell>
          <cell r="N21">
            <v>0.18446395712952612</v>
          </cell>
          <cell r="O21">
            <v>6.9092383103226324E-2</v>
          </cell>
          <cell r="Q21">
            <v>7.9919197354740429E-2</v>
          </cell>
          <cell r="R21">
            <v>3.3749260079069872E-2</v>
          </cell>
          <cell r="S21">
            <v>0.38954797464432894</v>
          </cell>
          <cell r="T21">
            <v>2.1156893311093446E-2</v>
          </cell>
          <cell r="U21">
            <v>0.14086738567109744</v>
          </cell>
          <cell r="V21">
            <v>3.1202948706917477E-2</v>
          </cell>
        </row>
        <row r="22">
          <cell r="E22">
            <v>50</v>
          </cell>
          <cell r="F22">
            <v>5</v>
          </cell>
          <cell r="G22">
            <v>0</v>
          </cell>
          <cell r="H22">
            <v>0</v>
          </cell>
          <cell r="I22">
            <v>0</v>
          </cell>
          <cell r="J22">
            <v>34</v>
          </cell>
          <cell r="K22">
            <v>0</v>
          </cell>
          <cell r="L22">
            <v>10</v>
          </cell>
          <cell r="M22">
            <v>0</v>
          </cell>
          <cell r="N22">
            <v>0.3193712627500449</v>
          </cell>
          <cell r="O22">
            <v>0.11156260892939883</v>
          </cell>
          <cell r="Q22">
            <v>5.947344123336603E-2</v>
          </cell>
          <cell r="R22">
            <v>4.7942271861232053E-2</v>
          </cell>
          <cell r="S22">
            <v>0.2162869737198107</v>
          </cell>
          <cell r="T22">
            <v>1.7694906545645549E-2</v>
          </cell>
          <cell r="U22">
            <v>0.135887072820494</v>
          </cell>
          <cell r="V22">
            <v>4.1781462140007927E-2</v>
          </cell>
        </row>
        <row r="23">
          <cell r="E23">
            <v>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10</v>
          </cell>
          <cell r="K23">
            <v>0</v>
          </cell>
          <cell r="L23">
            <v>1</v>
          </cell>
          <cell r="M23">
            <v>0</v>
          </cell>
          <cell r="N23">
            <v>0.25411834884572115</v>
          </cell>
          <cell r="O23">
            <v>9.4695027390239453E-2</v>
          </cell>
          <cell r="Q23">
            <v>7.6080086931678295E-2</v>
          </cell>
          <cell r="R23">
            <v>2.7899802909809503E-2</v>
          </cell>
          <cell r="S23">
            <v>0.30038901615962182</v>
          </cell>
          <cell r="T23">
            <v>2.3297698268698028E-2</v>
          </cell>
          <cell r="U23">
            <v>0.1226717979341812</v>
          </cell>
          <cell r="V23">
            <v>5.0848221560050436E-2</v>
          </cell>
        </row>
        <row r="24">
          <cell r="E24">
            <v>59</v>
          </cell>
          <cell r="F24">
            <v>3</v>
          </cell>
          <cell r="G24">
            <v>0</v>
          </cell>
          <cell r="H24">
            <v>2</v>
          </cell>
          <cell r="I24">
            <v>0</v>
          </cell>
          <cell r="J24">
            <v>46</v>
          </cell>
          <cell r="K24">
            <v>0</v>
          </cell>
          <cell r="L24">
            <v>15</v>
          </cell>
          <cell r="M24">
            <v>0</v>
          </cell>
          <cell r="N24">
            <v>0.29867087982003376</v>
          </cell>
          <cell r="O24">
            <v>9.8531904578305934E-2</v>
          </cell>
          <cell r="Q24">
            <v>8.8976836601915146E-2</v>
          </cell>
          <cell r="R24">
            <v>3.9517866961304007E-2</v>
          </cell>
          <cell r="S24">
            <v>0.23210176299203891</v>
          </cell>
          <cell r="T24">
            <v>1.177082826254588E-2</v>
          </cell>
          <cell r="U24">
            <v>0.14209533657644122</v>
          </cell>
          <cell r="V24">
            <v>3.8334584207415118E-2</v>
          </cell>
        </row>
        <row r="25">
          <cell r="E25">
            <v>23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  <cell r="J25">
            <v>9</v>
          </cell>
          <cell r="K25">
            <v>0</v>
          </cell>
          <cell r="L25">
            <v>2</v>
          </cell>
          <cell r="M25">
            <v>0</v>
          </cell>
          <cell r="N25">
            <v>0.41650795902154647</v>
          </cell>
          <cell r="O25">
            <v>0.11929045404759593</v>
          </cell>
          <cell r="Q25">
            <v>4.3264007920882773E-2</v>
          </cell>
          <cell r="R25">
            <v>2.907751957156612E-2</v>
          </cell>
          <cell r="S25">
            <v>0.16376153120617962</v>
          </cell>
          <cell r="T25">
            <v>2.7766808446857902E-2</v>
          </cell>
          <cell r="U25">
            <v>0.11374957596958535</v>
          </cell>
          <cell r="V25">
            <v>3.6582143815785902E-2</v>
          </cell>
        </row>
        <row r="26">
          <cell r="E26">
            <v>33</v>
          </cell>
          <cell r="F26">
            <v>14</v>
          </cell>
          <cell r="G26">
            <v>0</v>
          </cell>
          <cell r="H26">
            <v>0</v>
          </cell>
          <cell r="I26">
            <v>0</v>
          </cell>
          <cell r="J26">
            <v>16</v>
          </cell>
          <cell r="K26">
            <v>0</v>
          </cell>
          <cell r="L26">
            <v>5</v>
          </cell>
          <cell r="M26">
            <v>0</v>
          </cell>
          <cell r="N26">
            <v>0.34731656865002192</v>
          </cell>
          <cell r="O26">
            <v>0.15251218040492312</v>
          </cell>
          <cell r="Q26">
            <v>6.4819557835185046E-2</v>
          </cell>
          <cell r="R26">
            <v>4.277454647119134E-2</v>
          </cell>
          <cell r="S26">
            <v>0.16882235259583303</v>
          </cell>
          <cell r="T26">
            <v>1.6097729091831516E-2</v>
          </cell>
          <cell r="U26">
            <v>0.12339613533952849</v>
          </cell>
          <cell r="V26">
            <v>3.4260929611485504E-2</v>
          </cell>
        </row>
        <row r="27">
          <cell r="E27">
            <v>5</v>
          </cell>
          <cell r="F27">
            <v>0</v>
          </cell>
          <cell r="G27">
            <v>0</v>
          </cell>
          <cell r="H27">
            <v>1</v>
          </cell>
          <cell r="I27">
            <v>0</v>
          </cell>
          <cell r="J27">
            <v>5</v>
          </cell>
          <cell r="K27">
            <v>0</v>
          </cell>
          <cell r="L27">
            <v>3</v>
          </cell>
          <cell r="M27">
            <v>0</v>
          </cell>
          <cell r="N27">
            <v>0.25278915569486909</v>
          </cell>
          <cell r="O27">
            <v>6.396412813964443E-2</v>
          </cell>
          <cell r="Q27">
            <v>0.11745491885725778</v>
          </cell>
          <cell r="R27">
            <v>5.4285810951332981E-2</v>
          </cell>
          <cell r="S27">
            <v>0.25500208795902835</v>
          </cell>
          <cell r="T27">
            <v>1.6169396701775758E-2</v>
          </cell>
          <cell r="U27">
            <v>0.15099894788590273</v>
          </cell>
          <cell r="V27">
            <v>3.9335553810188932E-2</v>
          </cell>
        </row>
        <row r="28">
          <cell r="E28">
            <v>28</v>
          </cell>
          <cell r="F28">
            <v>4</v>
          </cell>
          <cell r="G28">
            <v>0</v>
          </cell>
          <cell r="H28">
            <v>1</v>
          </cell>
          <cell r="I28">
            <v>0</v>
          </cell>
          <cell r="J28">
            <v>34</v>
          </cell>
          <cell r="K28">
            <v>0</v>
          </cell>
          <cell r="L28">
            <v>21</v>
          </cell>
          <cell r="M28">
            <v>0</v>
          </cell>
          <cell r="N28">
            <v>0.3040803860449901</v>
          </cell>
          <cell r="O28">
            <v>0.10019897647493264</v>
          </cell>
          <cell r="Q28">
            <v>9.2561420959126561E-2</v>
          </cell>
          <cell r="R28">
            <v>4.1606359395006669E-2</v>
          </cell>
          <cell r="S28">
            <v>0.22210362041306775</v>
          </cell>
          <cell r="T28">
            <v>1.356052510859696E-2</v>
          </cell>
          <cell r="U28">
            <v>0.13732646464108983</v>
          </cell>
          <cell r="V28">
            <v>3.8562246963189273E-2</v>
          </cell>
        </row>
        <row r="29">
          <cell r="E29">
            <v>3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1</v>
          </cell>
          <cell r="M29">
            <v>0</v>
          </cell>
          <cell r="N29">
            <v>0.22016707345862147</v>
          </cell>
          <cell r="O29">
            <v>0.11213962463134831</v>
          </cell>
          <cell r="Q29">
            <v>8.0329150287242343E-2</v>
          </cell>
          <cell r="R29">
            <v>3.6975281901303843E-2</v>
          </cell>
          <cell r="S29">
            <v>0.26397039373534037</v>
          </cell>
          <cell r="T29">
            <v>2.2779832776848748E-2</v>
          </cell>
          <cell r="U29">
            <v>0.16573184137797919</v>
          </cell>
          <cell r="V29">
            <v>4.7906801831315717E-2</v>
          </cell>
        </row>
        <row r="30">
          <cell r="E30">
            <v>66</v>
          </cell>
          <cell r="F30">
            <v>4</v>
          </cell>
          <cell r="G30">
            <v>0</v>
          </cell>
          <cell r="H30">
            <v>3</v>
          </cell>
          <cell r="I30">
            <v>0</v>
          </cell>
          <cell r="J30">
            <v>49</v>
          </cell>
          <cell r="K30">
            <v>0</v>
          </cell>
          <cell r="L30">
            <v>14</v>
          </cell>
          <cell r="M30">
            <v>0</v>
          </cell>
          <cell r="N30">
            <v>0.2973167280858286</v>
          </cell>
          <cell r="O30">
            <v>9.0392888283451239E-2</v>
          </cell>
          <cell r="Q30">
            <v>7.4964386217514181E-2</v>
          </cell>
          <cell r="R30">
            <v>3.4994536692633749E-2</v>
          </cell>
          <cell r="S30">
            <v>0.23293302708092803</v>
          </cell>
          <cell r="T30">
            <v>2.0976005013021534E-2</v>
          </cell>
          <cell r="U30">
            <v>0.15636813571923344</v>
          </cell>
          <cell r="V30">
            <v>4.2054292907389122E-2</v>
          </cell>
        </row>
        <row r="31">
          <cell r="E31">
            <v>34</v>
          </cell>
          <cell r="F31">
            <v>1</v>
          </cell>
          <cell r="G31">
            <v>0</v>
          </cell>
          <cell r="H31">
            <v>1</v>
          </cell>
          <cell r="I31">
            <v>0</v>
          </cell>
          <cell r="J31">
            <v>24</v>
          </cell>
          <cell r="K31">
            <v>0</v>
          </cell>
          <cell r="L31">
            <v>7</v>
          </cell>
          <cell r="M31">
            <v>0</v>
          </cell>
          <cell r="N31">
            <v>0.32171697628214108</v>
          </cell>
          <cell r="O31">
            <v>9.2754627430442549E-2</v>
          </cell>
          <cell r="Q31">
            <v>7.6377314925060641E-2</v>
          </cell>
          <cell r="R31">
            <v>2.855719892080966E-2</v>
          </cell>
          <cell r="S31">
            <v>0.22041223092181836</v>
          </cell>
          <cell r="T31">
            <v>2.2751681109550982E-2</v>
          </cell>
          <cell r="U31">
            <v>0.13801995966336983</v>
          </cell>
          <cell r="V31">
            <v>4.9410010746806884E-2</v>
          </cell>
        </row>
        <row r="32">
          <cell r="E32">
            <v>121</v>
          </cell>
          <cell r="F32">
            <v>23</v>
          </cell>
          <cell r="G32">
            <v>0</v>
          </cell>
          <cell r="H32">
            <v>0</v>
          </cell>
          <cell r="I32">
            <v>0</v>
          </cell>
          <cell r="J32">
            <v>55</v>
          </cell>
          <cell r="K32">
            <v>0</v>
          </cell>
          <cell r="L32">
            <v>20</v>
          </cell>
          <cell r="M32">
            <v>0</v>
          </cell>
          <cell r="N32">
            <v>0.36435837770843993</v>
          </cell>
          <cell r="O32">
            <v>0.13659895997090069</v>
          </cell>
          <cell r="Q32">
            <v>5.2443380437778617E-2</v>
          </cell>
          <cell r="R32">
            <v>4.3086282281059554E-2</v>
          </cell>
          <cell r="S32">
            <v>0.16759161863371114</v>
          </cell>
          <cell r="T32">
            <v>1.9298674545947452E-2</v>
          </cell>
          <cell r="U32">
            <v>0.1330037876264272</v>
          </cell>
          <cell r="V32">
            <v>3.3618918795735517E-2</v>
          </cell>
        </row>
        <row r="33">
          <cell r="E33">
            <v>72</v>
          </cell>
          <cell r="F33">
            <v>4</v>
          </cell>
          <cell r="G33">
            <v>0</v>
          </cell>
          <cell r="H33">
            <v>6</v>
          </cell>
          <cell r="I33">
            <v>0</v>
          </cell>
          <cell r="J33">
            <v>53</v>
          </cell>
          <cell r="K33">
            <v>0</v>
          </cell>
          <cell r="L33">
            <v>20</v>
          </cell>
          <cell r="M33">
            <v>0</v>
          </cell>
          <cell r="N33">
            <v>0.29252117662842458</v>
          </cell>
          <cell r="O33">
            <v>9.4103859204328136E-2</v>
          </cell>
          <cell r="Q33">
            <v>0.10599811028478702</v>
          </cell>
          <cell r="R33">
            <v>4.7308758591064856E-2</v>
          </cell>
          <cell r="S33">
            <v>0.21381469970014527</v>
          </cell>
          <cell r="T33">
            <v>1.440417718479132E-2</v>
          </cell>
          <cell r="U33">
            <v>0.14422947797397895</v>
          </cell>
          <cell r="V33">
            <v>3.7619740432479801E-2</v>
          </cell>
        </row>
        <row r="34">
          <cell r="E34">
            <v>63</v>
          </cell>
          <cell r="F34">
            <v>7</v>
          </cell>
          <cell r="G34">
            <v>0</v>
          </cell>
          <cell r="H34">
            <v>0</v>
          </cell>
          <cell r="I34">
            <v>0</v>
          </cell>
          <cell r="J34">
            <v>29</v>
          </cell>
          <cell r="K34">
            <v>0</v>
          </cell>
          <cell r="L34">
            <v>6</v>
          </cell>
          <cell r="M34">
            <v>0</v>
          </cell>
          <cell r="N34">
            <v>0.38546282783745361</v>
          </cell>
          <cell r="O34">
            <v>0.12276428694201728</v>
          </cell>
          <cell r="Q34">
            <v>5.3193826715975195E-2</v>
          </cell>
          <cell r="R34">
            <v>3.0605204000958688E-2</v>
          </cell>
          <cell r="S34">
            <v>0.177391998056774</v>
          </cell>
          <cell r="T34">
            <v>2.36078583897203E-2</v>
          </cell>
          <cell r="U34">
            <v>0.11870507945654492</v>
          </cell>
          <cell r="V34">
            <v>3.8268918600556021E-2</v>
          </cell>
        </row>
        <row r="35">
          <cell r="E35">
            <v>22</v>
          </cell>
          <cell r="F35">
            <v>1</v>
          </cell>
          <cell r="G35">
            <v>0</v>
          </cell>
          <cell r="H35">
            <v>0</v>
          </cell>
          <cell r="I35">
            <v>0</v>
          </cell>
          <cell r="J35">
            <v>17</v>
          </cell>
          <cell r="K35">
            <v>0</v>
          </cell>
          <cell r="L35">
            <v>11</v>
          </cell>
          <cell r="M35">
            <v>0</v>
          </cell>
          <cell r="N35">
            <v>0.31353070753711232</v>
          </cell>
          <cell r="O35">
            <v>8.4370479731603734E-2</v>
          </cell>
          <cell r="Q35">
            <v>7.1919299819574775E-2</v>
          </cell>
          <cell r="R35">
            <v>2.9937701311194477E-2</v>
          </cell>
          <cell r="S35">
            <v>0.22866101209911419</v>
          </cell>
          <cell r="T35">
            <v>2.5808069449463126E-2</v>
          </cell>
          <cell r="U35">
            <v>0.14956344433431507</v>
          </cell>
          <cell r="V35">
            <v>4.6209285717622221E-2</v>
          </cell>
        </row>
        <row r="36">
          <cell r="E36">
            <v>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5</v>
          </cell>
          <cell r="K36">
            <v>0</v>
          </cell>
          <cell r="L36">
            <v>2</v>
          </cell>
          <cell r="M36">
            <v>0</v>
          </cell>
          <cell r="N36">
            <v>0.25248255940126441</v>
          </cell>
          <cell r="O36">
            <v>9.368435111219825E-2</v>
          </cell>
          <cell r="Q36">
            <v>6.8062632442782225E-2</v>
          </cell>
          <cell r="R36">
            <v>3.1516770254538674E-2</v>
          </cell>
          <cell r="S36">
            <v>0.2534273014286007</v>
          </cell>
          <cell r="T36">
            <v>2.9946248750298627E-2</v>
          </cell>
          <cell r="U36">
            <v>0.16259577712506768</v>
          </cell>
          <cell r="V36">
            <v>5.8284359485249425E-2</v>
          </cell>
        </row>
        <row r="37">
          <cell r="E37">
            <v>9</v>
          </cell>
          <cell r="F37">
            <v>1</v>
          </cell>
          <cell r="G37">
            <v>0</v>
          </cell>
          <cell r="H37">
            <v>0</v>
          </cell>
          <cell r="I37">
            <v>0</v>
          </cell>
          <cell r="J37">
            <v>9</v>
          </cell>
          <cell r="K37">
            <v>0</v>
          </cell>
          <cell r="L37">
            <v>6</v>
          </cell>
          <cell r="M37">
            <v>0</v>
          </cell>
          <cell r="N37">
            <v>0.41934279280738285</v>
          </cell>
          <cell r="O37">
            <v>9.3927029033150908E-2</v>
          </cell>
          <cell r="Q37">
            <v>4.5891429267371948E-2</v>
          </cell>
          <cell r="R37">
            <v>3.1228695536678057E-2</v>
          </cell>
          <cell r="S37">
            <v>0.17441985342602226</v>
          </cell>
          <cell r="T37">
            <v>2.7252384668378971E-2</v>
          </cell>
          <cell r="U37">
            <v>0.11977280003051598</v>
          </cell>
          <cell r="V37">
            <v>3.8165015230499165E-2</v>
          </cell>
        </row>
        <row r="38">
          <cell r="E38">
            <v>35</v>
          </cell>
          <cell r="F38">
            <v>1</v>
          </cell>
          <cell r="G38">
            <v>0</v>
          </cell>
          <cell r="H38">
            <v>0</v>
          </cell>
          <cell r="I38">
            <v>0</v>
          </cell>
          <cell r="J38">
            <v>15</v>
          </cell>
          <cell r="K38">
            <v>0</v>
          </cell>
          <cell r="L38">
            <v>3</v>
          </cell>
          <cell r="M38">
            <v>0</v>
          </cell>
          <cell r="N38">
            <v>0.29585145442624</v>
          </cell>
          <cell r="O38">
            <v>7.9816832073457841E-2</v>
          </cell>
          <cell r="Q38">
            <v>8.477959273026632E-2</v>
          </cell>
          <cell r="R38">
            <v>3.2863848302956647E-2</v>
          </cell>
          <cell r="S38">
            <v>0.24281490801060382</v>
          </cell>
          <cell r="T38">
            <v>2.7670932006081204E-2</v>
          </cell>
          <cell r="U38">
            <v>0.13911402008525575</v>
          </cell>
          <cell r="V38">
            <v>4.7088412365138395E-2</v>
          </cell>
        </row>
        <row r="39">
          <cell r="E39">
            <v>7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5</v>
          </cell>
          <cell r="K39">
            <v>0</v>
          </cell>
          <cell r="L39">
            <v>2</v>
          </cell>
          <cell r="M39">
            <v>0</v>
          </cell>
          <cell r="N39">
            <v>0.24741354940126378</v>
          </cell>
          <cell r="O39">
            <v>9.2777470348747768E-2</v>
          </cell>
          <cell r="Q39">
            <v>0.10396966754603632</v>
          </cell>
          <cell r="R39">
            <v>5.0346242076787208E-2</v>
          </cell>
          <cell r="S39">
            <v>0.24094909948562507</v>
          </cell>
          <cell r="T39">
            <v>1.2881222454445767E-2</v>
          </cell>
          <cell r="U39">
            <v>0.15842619909172972</v>
          </cell>
          <cell r="V39">
            <v>4.3236549595364424E-2</v>
          </cell>
        </row>
        <row r="40">
          <cell r="E40">
            <v>30</v>
          </cell>
          <cell r="F40">
            <v>2</v>
          </cell>
          <cell r="G40">
            <v>0</v>
          </cell>
          <cell r="H40">
            <v>3</v>
          </cell>
          <cell r="I40">
            <v>0</v>
          </cell>
          <cell r="J40">
            <v>29</v>
          </cell>
          <cell r="K40">
            <v>0</v>
          </cell>
          <cell r="L40">
            <v>19</v>
          </cell>
          <cell r="M40">
            <v>0</v>
          </cell>
          <cell r="N40">
            <v>0.25188269030439131</v>
          </cell>
          <cell r="O40">
            <v>0.1044543421392865</v>
          </cell>
          <cell r="Q40">
            <v>9.2332026881196363E-2</v>
          </cell>
          <cell r="R40">
            <v>3.5705933123697825E-2</v>
          </cell>
          <cell r="S40">
            <v>0.2272910218803493</v>
          </cell>
          <cell r="T40">
            <v>2.608082754370528E-2</v>
          </cell>
          <cell r="U40">
            <v>0.1723952561674949</v>
          </cell>
          <cell r="V40">
            <v>3.98579019598784E-2</v>
          </cell>
        </row>
        <row r="41">
          <cell r="E41">
            <v>22</v>
          </cell>
          <cell r="F41">
            <v>2</v>
          </cell>
          <cell r="G41">
            <v>0</v>
          </cell>
          <cell r="H41">
            <v>1</v>
          </cell>
          <cell r="I41">
            <v>0</v>
          </cell>
          <cell r="J41">
            <v>20</v>
          </cell>
          <cell r="K41">
            <v>0</v>
          </cell>
          <cell r="L41">
            <v>15</v>
          </cell>
          <cell r="M41">
            <v>0</v>
          </cell>
          <cell r="N41">
            <v>0.36518182026721735</v>
          </cell>
          <cell r="O41">
            <v>9.5168717584471582E-2</v>
          </cell>
          <cell r="Q41">
            <v>7.7333093567160421E-2</v>
          </cell>
          <cell r="R41">
            <v>2.5245638852314799E-2</v>
          </cell>
          <cell r="S41">
            <v>0.19761793519071497</v>
          </cell>
          <cell r="T41">
            <v>2.0659280045825654E-2</v>
          </cell>
          <cell r="U41">
            <v>0.13511981305653517</v>
          </cell>
          <cell r="V41">
            <v>3.3673701435759783E-2</v>
          </cell>
        </row>
        <row r="42">
          <cell r="E42">
            <v>12</v>
          </cell>
          <cell r="F42">
            <v>1</v>
          </cell>
          <cell r="G42">
            <v>0</v>
          </cell>
          <cell r="H42">
            <v>0</v>
          </cell>
          <cell r="I42">
            <v>0</v>
          </cell>
          <cell r="J42">
            <v>6</v>
          </cell>
          <cell r="K42">
            <v>0</v>
          </cell>
          <cell r="L42">
            <v>2</v>
          </cell>
          <cell r="M42">
            <v>0</v>
          </cell>
          <cell r="N42">
            <v>0.32982118721338088</v>
          </cell>
          <cell r="O42">
            <v>9.9724215319426338E-2</v>
          </cell>
          <cell r="Q42">
            <v>7.5314191028266725E-2</v>
          </cell>
          <cell r="R42">
            <v>2.4599828499751984E-2</v>
          </cell>
          <cell r="S42">
            <v>0.20566995674140379</v>
          </cell>
          <cell r="T42">
            <v>2.9336098113297279E-2</v>
          </cell>
          <cell r="U42">
            <v>0.14824312700242115</v>
          </cell>
          <cell r="V42">
            <v>3.7291396082051842E-2</v>
          </cell>
        </row>
        <row r="43">
          <cell r="E43">
            <v>48</v>
          </cell>
          <cell r="F43">
            <v>3</v>
          </cell>
          <cell r="G43">
            <v>0</v>
          </cell>
          <cell r="H43">
            <v>1</v>
          </cell>
          <cell r="I43">
            <v>0</v>
          </cell>
          <cell r="J43">
            <v>30</v>
          </cell>
          <cell r="K43">
            <v>0</v>
          </cell>
          <cell r="L43">
            <v>14</v>
          </cell>
          <cell r="M43">
            <v>0</v>
          </cell>
          <cell r="N43">
            <v>0.30133442510994979</v>
          </cell>
          <cell r="O43">
            <v>0.16137523125713382</v>
          </cell>
          <cell r="Q43">
            <v>7.1679765039561485E-2</v>
          </cell>
          <cell r="R43">
            <v>2.3677700043961681E-2</v>
          </cell>
          <cell r="S43">
            <v>0.19796479127730168</v>
          </cell>
          <cell r="T43">
            <v>2.2707339963698638E-2</v>
          </cell>
          <cell r="U43">
            <v>0.13469911177741409</v>
          </cell>
          <cell r="V43">
            <v>3.656163553097877E-2</v>
          </cell>
        </row>
        <row r="44">
          <cell r="E44">
            <v>112</v>
          </cell>
          <cell r="F44">
            <v>60</v>
          </cell>
          <cell r="G44">
            <v>0</v>
          </cell>
          <cell r="H44">
            <v>2</v>
          </cell>
          <cell r="I44">
            <v>0</v>
          </cell>
          <cell r="J44">
            <v>73</v>
          </cell>
          <cell r="K44">
            <v>0</v>
          </cell>
          <cell r="L44">
            <v>27</v>
          </cell>
          <cell r="M44">
            <v>0</v>
          </cell>
          <cell r="N44">
            <v>0.32028233870134004</v>
          </cell>
          <cell r="O44">
            <v>9.0123650488427715E-2</v>
          </cell>
          <cell r="Q44">
            <v>9.2991238481225771E-2</v>
          </cell>
          <cell r="R44">
            <v>4.4320402554754827E-2</v>
          </cell>
          <cell r="S44">
            <v>0.21092826855689434</v>
          </cell>
          <cell r="T44">
            <v>1.2063620417436895E-2</v>
          </cell>
          <cell r="U44">
            <v>0.13806870283739939</v>
          </cell>
          <cell r="V44">
            <v>4.1221777962520641E-2</v>
          </cell>
        </row>
        <row r="45">
          <cell r="E45">
            <v>95</v>
          </cell>
          <cell r="F45">
            <v>4</v>
          </cell>
          <cell r="G45">
            <v>0</v>
          </cell>
          <cell r="H45">
            <v>4</v>
          </cell>
          <cell r="I45">
            <v>0</v>
          </cell>
          <cell r="J45">
            <v>63</v>
          </cell>
          <cell r="K45">
            <v>0</v>
          </cell>
          <cell r="L45">
            <v>20</v>
          </cell>
          <cell r="M45">
            <v>0</v>
          </cell>
          <cell r="N45">
            <v>0.26426997892495119</v>
          </cell>
          <cell r="O45">
            <v>9.041446528220605E-2</v>
          </cell>
          <cell r="Q45">
            <v>9.633590089407211E-2</v>
          </cell>
          <cell r="R45">
            <v>2.9926041253746132E-2</v>
          </cell>
          <cell r="S45">
            <v>0.23444574317852823</v>
          </cell>
          <cell r="T45">
            <v>2.5603896994663193E-2</v>
          </cell>
          <cell r="U45">
            <v>0.16851219722023736</v>
          </cell>
          <cell r="V45">
            <v>4.0491776251595502E-2</v>
          </cell>
        </row>
        <row r="46">
          <cell r="E46">
            <v>10</v>
          </cell>
          <cell r="F46">
            <v>1</v>
          </cell>
          <cell r="G46">
            <v>0</v>
          </cell>
          <cell r="H46">
            <v>1</v>
          </cell>
          <cell r="I46">
            <v>0</v>
          </cell>
          <cell r="J46">
            <v>8</v>
          </cell>
          <cell r="K46">
            <v>0</v>
          </cell>
          <cell r="L46">
            <v>6</v>
          </cell>
          <cell r="M46">
            <v>0</v>
          </cell>
          <cell r="N46">
            <v>0.2973167280858286</v>
          </cell>
          <cell r="O46">
            <v>9.0392888283451239E-2</v>
          </cell>
          <cell r="Q46">
            <v>7.4964386217514181E-2</v>
          </cell>
          <cell r="R46">
            <v>3.4994536692633749E-2</v>
          </cell>
          <cell r="S46">
            <v>0.23293302708092803</v>
          </cell>
          <cell r="T46">
            <v>2.0976005013021534E-2</v>
          </cell>
          <cell r="U46">
            <v>0.15636813571923344</v>
          </cell>
          <cell r="V46">
            <v>4.2054292907389122E-2</v>
          </cell>
        </row>
        <row r="47">
          <cell r="E47">
            <v>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0</v>
          </cell>
          <cell r="N47">
            <v>0.22840174704589841</v>
          </cell>
          <cell r="O47">
            <v>7.2190884498333913E-2</v>
          </cell>
          <cell r="Q47">
            <v>0.11173954515195395</v>
          </cell>
          <cell r="R47">
            <v>7.0034808126964096E-2</v>
          </cell>
          <cell r="S47">
            <v>0.25868563291142804</v>
          </cell>
          <cell r="T47">
            <v>1.3172902744411933E-2</v>
          </cell>
          <cell r="U47">
            <v>0.15197942333289938</v>
          </cell>
          <cell r="V47">
            <v>4.3795056188110207E-2</v>
          </cell>
        </row>
        <row r="48">
          <cell r="E48">
            <v>13</v>
          </cell>
          <cell r="F48">
            <v>0</v>
          </cell>
          <cell r="G48">
            <v>0</v>
          </cell>
          <cell r="H48">
            <v>2</v>
          </cell>
          <cell r="I48">
            <v>0</v>
          </cell>
          <cell r="J48">
            <v>15</v>
          </cell>
          <cell r="K48">
            <v>0</v>
          </cell>
          <cell r="L48">
            <v>9</v>
          </cell>
          <cell r="M48">
            <v>0</v>
          </cell>
          <cell r="N48">
            <v>0.27782633248032484</v>
          </cell>
          <cell r="O48">
            <v>6.3760125933462475E-2</v>
          </cell>
          <cell r="Q48">
            <v>0.13198631808369574</v>
          </cell>
          <cell r="R48">
            <v>5.3872907274262936E-2</v>
          </cell>
          <cell r="S48">
            <v>0.22314508141020711</v>
          </cell>
          <cell r="T48">
            <v>1.1396228342555846E-2</v>
          </cell>
          <cell r="U48">
            <v>0.14804108825105447</v>
          </cell>
          <cell r="V48">
            <v>3.9971918224436416E-2</v>
          </cell>
        </row>
        <row r="49">
          <cell r="E49">
            <v>35</v>
          </cell>
          <cell r="F49">
            <v>0</v>
          </cell>
          <cell r="G49">
            <v>0</v>
          </cell>
          <cell r="H49">
            <v>7</v>
          </cell>
          <cell r="I49">
            <v>0</v>
          </cell>
          <cell r="J49">
            <v>28</v>
          </cell>
          <cell r="K49">
            <v>0</v>
          </cell>
          <cell r="L49">
            <v>12</v>
          </cell>
          <cell r="M49">
            <v>0</v>
          </cell>
          <cell r="N49">
            <v>0.22957547506676027</v>
          </cell>
          <cell r="O49">
            <v>8.8235767642346044E-2</v>
          </cell>
          <cell r="Q49">
            <v>0.1098514053329812</v>
          </cell>
          <cell r="R49">
            <v>6.8815781439564336E-2</v>
          </cell>
          <cell r="S49">
            <v>0.25031496549973964</v>
          </cell>
          <cell r="T49">
            <v>1.293804878126633E-2</v>
          </cell>
          <cell r="U49">
            <v>0.1473708852537422</v>
          </cell>
          <cell r="V49">
            <v>4.2897670983599971E-2</v>
          </cell>
        </row>
        <row r="50">
          <cell r="E50">
            <v>11</v>
          </cell>
          <cell r="F50">
            <v>1</v>
          </cell>
          <cell r="G50">
            <v>0</v>
          </cell>
          <cell r="H50">
            <v>1</v>
          </cell>
          <cell r="I50">
            <v>0</v>
          </cell>
          <cell r="J50">
            <v>12</v>
          </cell>
          <cell r="K50">
            <v>0</v>
          </cell>
          <cell r="L50">
            <v>4</v>
          </cell>
          <cell r="M50">
            <v>0</v>
          </cell>
          <cell r="N50">
            <v>0.29138821708903423</v>
          </cell>
          <cell r="O50">
            <v>0.11627181976262703</v>
          </cell>
          <cell r="Q50">
            <v>7.7303767371842219E-2</v>
          </cell>
          <cell r="R50">
            <v>4.2217191391151203E-2</v>
          </cell>
          <cell r="S50">
            <v>0.25955241867126561</v>
          </cell>
          <cell r="T50">
            <v>2.163513217578281E-2</v>
          </cell>
          <cell r="U50">
            <v>0.10421640167473402</v>
          </cell>
          <cell r="V50">
            <v>3.7415051863562789E-2</v>
          </cell>
        </row>
        <row r="51">
          <cell r="E51">
            <v>13</v>
          </cell>
          <cell r="F51">
            <v>2</v>
          </cell>
          <cell r="G51">
            <v>0</v>
          </cell>
          <cell r="H51">
            <v>0</v>
          </cell>
          <cell r="I51">
            <v>0</v>
          </cell>
          <cell r="J51">
            <v>12</v>
          </cell>
          <cell r="K51">
            <v>0</v>
          </cell>
          <cell r="L51">
            <v>1</v>
          </cell>
          <cell r="M51">
            <v>0</v>
          </cell>
          <cell r="N51">
            <v>0.30512212628256918</v>
          </cell>
          <cell r="O51">
            <v>0.11890167708908141</v>
          </cell>
          <cell r="Q51">
            <v>6.5485287998872141E-2</v>
          </cell>
          <cell r="R51">
            <v>4.0902800994642531E-2</v>
          </cell>
          <cell r="S51">
            <v>0.2303309747549116</v>
          </cell>
          <cell r="T51">
            <v>1.7556026312947323E-2</v>
          </cell>
          <cell r="U51">
            <v>0.13399528755117582</v>
          </cell>
          <cell r="V51">
            <v>3.7705819015800043E-2</v>
          </cell>
        </row>
        <row r="52">
          <cell r="E52">
            <v>26</v>
          </cell>
          <cell r="F52">
            <v>3</v>
          </cell>
          <cell r="G52">
            <v>0</v>
          </cell>
          <cell r="H52">
            <v>0</v>
          </cell>
          <cell r="I52">
            <v>0</v>
          </cell>
          <cell r="J52">
            <v>20</v>
          </cell>
          <cell r="K52">
            <v>0</v>
          </cell>
          <cell r="L52">
            <v>5</v>
          </cell>
          <cell r="M52">
            <v>0</v>
          </cell>
          <cell r="N52">
            <v>0.25130456924793199</v>
          </cell>
          <cell r="O52">
            <v>9.5706708272430621E-2</v>
          </cell>
          <cell r="Q52">
            <v>7.488004753143658E-2</v>
          </cell>
          <cell r="R52">
            <v>4.0788304016671093E-2</v>
          </cell>
          <cell r="S52">
            <v>0.25076639936474188</v>
          </cell>
          <cell r="T52">
            <v>2.4441691021731823E-2</v>
          </cell>
          <cell r="U52">
            <v>0.16171854878314998</v>
          </cell>
          <cell r="V52">
            <v>5.0393731761906112E-2</v>
          </cell>
        </row>
        <row r="53">
          <cell r="E53">
            <v>22</v>
          </cell>
          <cell r="F53">
            <v>1</v>
          </cell>
          <cell r="G53">
            <v>0</v>
          </cell>
          <cell r="H53">
            <v>1</v>
          </cell>
          <cell r="I53">
            <v>0</v>
          </cell>
          <cell r="J53">
            <v>22</v>
          </cell>
          <cell r="K53">
            <v>0</v>
          </cell>
          <cell r="L53">
            <v>14</v>
          </cell>
          <cell r="M53">
            <v>0</v>
          </cell>
          <cell r="N53">
            <v>0.40343768982600947</v>
          </cell>
          <cell r="O53">
            <v>0.11791197966892003</v>
          </cell>
          <cell r="Q53">
            <v>4.0297778438059297E-2</v>
          </cell>
          <cell r="R53">
            <v>2.7674259701819106E-2</v>
          </cell>
          <cell r="S53">
            <v>0.17832904081580048</v>
          </cell>
          <cell r="T53">
            <v>2.6653433658065474E-2</v>
          </cell>
          <cell r="U53">
            <v>0.11687786215160766</v>
          </cell>
          <cell r="V53">
            <v>3.881795573971826E-2</v>
          </cell>
        </row>
        <row r="54">
          <cell r="E54">
            <v>12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6</v>
          </cell>
          <cell r="K54">
            <v>0</v>
          </cell>
          <cell r="L54">
            <v>1</v>
          </cell>
          <cell r="M54">
            <v>0</v>
          </cell>
          <cell r="N54">
            <v>0.29657460243116462</v>
          </cell>
          <cell r="O54">
            <v>9.3183103308869072E-2</v>
          </cell>
          <cell r="Q54">
            <v>7.6798834431207053E-2</v>
          </cell>
          <cell r="R54">
            <v>2.8279055783437979E-2</v>
          </cell>
          <cell r="S54">
            <v>0.23422403009835446</v>
          </cell>
          <cell r="T54">
            <v>2.3261055978824476E-2</v>
          </cell>
          <cell r="U54">
            <v>0.14690129239797428</v>
          </cell>
          <cell r="V54">
            <v>5.0778025570168049E-2</v>
          </cell>
        </row>
        <row r="55">
          <cell r="E55">
            <v>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7</v>
          </cell>
          <cell r="K55">
            <v>0</v>
          </cell>
          <cell r="L55">
            <v>3</v>
          </cell>
          <cell r="M55">
            <v>0</v>
          </cell>
          <cell r="N55">
            <v>0.30290581319148169</v>
          </cell>
          <cell r="O55">
            <v>8.7163677079823434E-2</v>
          </cell>
          <cell r="Q55">
            <v>7.7091826010217954E-2</v>
          </cell>
          <cell r="R55">
            <v>3.0622515636102403E-2</v>
          </cell>
          <cell r="S55">
            <v>0.23568427779743029</v>
          </cell>
          <cell r="T55">
            <v>1.6924665470522723E-2</v>
          </cell>
          <cell r="U55">
            <v>0.15551102045431389</v>
          </cell>
          <cell r="V55">
            <v>4.409620436010759E-2</v>
          </cell>
        </row>
        <row r="56">
          <cell r="E56">
            <v>54</v>
          </cell>
          <cell r="F56">
            <v>2</v>
          </cell>
          <cell r="G56">
            <v>0</v>
          </cell>
          <cell r="H56">
            <v>1</v>
          </cell>
          <cell r="I56">
            <v>0</v>
          </cell>
          <cell r="J56">
            <v>42</v>
          </cell>
          <cell r="K56">
            <v>0</v>
          </cell>
          <cell r="L56">
            <v>28</v>
          </cell>
          <cell r="M56">
            <v>0</v>
          </cell>
          <cell r="N56">
            <v>0.27207770034006651</v>
          </cell>
          <cell r="O56">
            <v>7.7494203591373642E-2</v>
          </cell>
          <cell r="Q56">
            <v>6.7338056992303622E-2</v>
          </cell>
          <cell r="R56">
            <v>2.9512836255008727E-2</v>
          </cell>
          <cell r="S56">
            <v>0.27113732513920275</v>
          </cell>
          <cell r="T56">
            <v>2.4670195213434699E-2</v>
          </cell>
          <cell r="U56">
            <v>0.13796680331156833</v>
          </cell>
          <cell r="V56">
            <v>6.9802879157041725E-2</v>
          </cell>
        </row>
        <row r="57">
          <cell r="E57">
            <v>15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15</v>
          </cell>
          <cell r="K57">
            <v>0</v>
          </cell>
          <cell r="L57">
            <v>4</v>
          </cell>
          <cell r="M57">
            <v>0</v>
          </cell>
          <cell r="N57">
            <v>0.23004850938825447</v>
          </cell>
          <cell r="O57">
            <v>8.2152184016163282E-2</v>
          </cell>
          <cell r="Q57">
            <v>0.11352495684897543</v>
          </cell>
          <cell r="R57">
            <v>6.8586320307315415E-2</v>
          </cell>
          <cell r="S57">
            <v>0.24484073395226627</v>
          </cell>
          <cell r="T57">
            <v>1.3999710379513051E-2</v>
          </cell>
          <cell r="U57">
            <v>0.15216602432472381</v>
          </cell>
          <cell r="V57">
            <v>4.4681560782788274E-2</v>
          </cell>
        </row>
        <row r="58">
          <cell r="E58">
            <v>6</v>
          </cell>
          <cell r="F58">
            <v>0</v>
          </cell>
          <cell r="G58">
            <v>0</v>
          </cell>
          <cell r="H58">
            <v>1</v>
          </cell>
          <cell r="I58">
            <v>0</v>
          </cell>
          <cell r="J58">
            <v>6</v>
          </cell>
          <cell r="K58">
            <v>0</v>
          </cell>
          <cell r="L58">
            <v>4</v>
          </cell>
          <cell r="M58">
            <v>0</v>
          </cell>
          <cell r="N58">
            <v>0.2973167280858286</v>
          </cell>
          <cell r="O58">
            <v>9.0392888283451239E-2</v>
          </cell>
          <cell r="Q58">
            <v>7.4964386217514181E-2</v>
          </cell>
          <cell r="R58">
            <v>3.4994536692633749E-2</v>
          </cell>
          <cell r="S58">
            <v>0.23293302708092803</v>
          </cell>
          <cell r="T58">
            <v>2.0976005013021534E-2</v>
          </cell>
          <cell r="U58">
            <v>0.15636813571923344</v>
          </cell>
          <cell r="V58">
            <v>4.2054292907389122E-2</v>
          </cell>
        </row>
        <row r="59">
          <cell r="E59">
            <v>3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2</v>
          </cell>
          <cell r="K59">
            <v>0</v>
          </cell>
          <cell r="L59">
            <v>2</v>
          </cell>
          <cell r="M59">
            <v>0</v>
          </cell>
          <cell r="N59">
            <v>0.2973167280858286</v>
          </cell>
          <cell r="O59">
            <v>9.0392888283451239E-2</v>
          </cell>
          <cell r="Q59">
            <v>7.4964386217514181E-2</v>
          </cell>
          <cell r="R59">
            <v>3.4994536692633749E-2</v>
          </cell>
          <cell r="S59">
            <v>0.23293302708092803</v>
          </cell>
          <cell r="T59">
            <v>2.0976005013021534E-2</v>
          </cell>
          <cell r="U59">
            <v>0.15636813571923344</v>
          </cell>
          <cell r="V59">
            <v>4.2054292907389122E-2</v>
          </cell>
        </row>
        <row r="60">
          <cell r="E60">
            <v>1780</v>
          </cell>
          <cell r="F60">
            <v>194</v>
          </cell>
          <cell r="G60">
            <v>0</v>
          </cell>
          <cell r="H60">
            <v>60</v>
          </cell>
          <cell r="I60">
            <v>19</v>
          </cell>
          <cell r="J60">
            <v>1317</v>
          </cell>
          <cell r="K60">
            <v>2</v>
          </cell>
          <cell r="L60">
            <v>605</v>
          </cell>
          <cell r="M60">
            <v>1</v>
          </cell>
          <cell r="N60">
            <v>0.29887815897211539</v>
          </cell>
          <cell r="O60">
            <v>9.7733426292269041E-2</v>
          </cell>
          <cell r="Q60">
            <v>7.6301422602119431E-2</v>
          </cell>
          <cell r="R60">
            <v>4.0108874198318219E-2</v>
          </cell>
          <cell r="S60">
            <v>0.22286464341800019</v>
          </cell>
          <cell r="T60">
            <v>2.2383313912853225E-2</v>
          </cell>
          <cell r="U60">
            <v>0.14796133458420499</v>
          </cell>
          <cell r="V60">
            <v>4.2643813830994519E-2</v>
          </cell>
        </row>
        <row r="66">
          <cell r="O66">
            <v>0.25490000000000002</v>
          </cell>
          <cell r="P66">
            <v>0</v>
          </cell>
          <cell r="Q66">
            <v>0</v>
          </cell>
          <cell r="R66">
            <v>0.13539999999999999</v>
          </cell>
          <cell r="S66">
            <v>4.3900000000000002E-2</v>
          </cell>
          <cell r="T66">
            <v>0.3952</v>
          </cell>
          <cell r="U66">
            <v>1.41E-2</v>
          </cell>
          <cell r="V66">
            <v>0.14019999999999999</v>
          </cell>
          <cell r="W66">
            <v>1.6299999999999999E-2</v>
          </cell>
        </row>
        <row r="67">
          <cell r="O67">
            <v>0.20169999999999999</v>
          </cell>
          <cell r="P67">
            <v>0</v>
          </cell>
          <cell r="Q67">
            <v>0</v>
          </cell>
          <cell r="R67">
            <v>8.3599999999999994E-2</v>
          </cell>
          <cell r="S67">
            <v>2.8799999999999999E-2</v>
          </cell>
          <cell r="T67">
            <v>0.54059999999999997</v>
          </cell>
          <cell r="U67">
            <v>1.4200000000000001E-2</v>
          </cell>
          <cell r="V67">
            <v>0.1139</v>
          </cell>
          <cell r="W67">
            <v>1.72E-2</v>
          </cell>
        </row>
        <row r="68">
          <cell r="O68">
            <v>0.47939999999999999</v>
          </cell>
          <cell r="P68">
            <v>0</v>
          </cell>
          <cell r="Q68">
            <v>0</v>
          </cell>
          <cell r="R68">
            <v>2.58E-2</v>
          </cell>
          <cell r="S68">
            <v>1.0800000000000001E-2</v>
          </cell>
          <cell r="T68">
            <v>0.34710000000000002</v>
          </cell>
          <cell r="U68">
            <v>2.7199999999999998E-2</v>
          </cell>
          <cell r="V68">
            <v>8.9499999999999996E-2</v>
          </cell>
          <cell r="W68">
            <v>2.0199999999999999E-2</v>
          </cell>
        </row>
        <row r="69">
          <cell r="O69">
            <v>0.85609999999999997</v>
          </cell>
          <cell r="P69">
            <v>0</v>
          </cell>
          <cell r="Q69">
            <v>0</v>
          </cell>
          <cell r="R69">
            <v>8.6999999999999994E-3</v>
          </cell>
          <cell r="S69">
            <v>5.5999999999999999E-3</v>
          </cell>
          <cell r="T69">
            <v>7.8299999999999995E-2</v>
          </cell>
          <cell r="U69">
            <v>2.2800000000000001E-2</v>
          </cell>
          <cell r="V69">
            <v>2.0299999999999999E-2</v>
          </cell>
          <cell r="W69">
            <v>8.2000000000000007E-3</v>
          </cell>
        </row>
        <row r="70">
          <cell r="O70">
            <v>0.83130000000000004</v>
          </cell>
          <cell r="P70">
            <v>3.4799999999999998E-2</v>
          </cell>
          <cell r="Q70">
            <v>0</v>
          </cell>
          <cell r="R70">
            <v>8.5000000000000006E-3</v>
          </cell>
          <cell r="S70">
            <v>6.1999999999999998E-3</v>
          </cell>
          <cell r="T70">
            <v>7.3400000000000007E-2</v>
          </cell>
          <cell r="U70">
            <v>5.4999999999999997E-3</v>
          </cell>
          <cell r="V70">
            <v>3.1E-2</v>
          </cell>
          <cell r="W70">
            <v>9.2999999999999992E-3</v>
          </cell>
        </row>
        <row r="71">
          <cell r="O71">
            <v>0.51819999999999999</v>
          </cell>
          <cell r="P71">
            <v>3.9E-2</v>
          </cell>
          <cell r="Q71">
            <v>0</v>
          </cell>
          <cell r="R71">
            <v>2.7199999999999998E-2</v>
          </cell>
          <cell r="S71">
            <v>1.23E-2</v>
          </cell>
          <cell r="T71">
            <v>0.27489999999999998</v>
          </cell>
          <cell r="U71">
            <v>1.06E-2</v>
          </cell>
          <cell r="V71">
            <v>0.1023</v>
          </cell>
          <cell r="W71">
            <v>1.55E-2</v>
          </cell>
        </row>
        <row r="72">
          <cell r="O72">
            <v>0.75109999999999999</v>
          </cell>
          <cell r="P72">
            <v>4.4600000000000001E-2</v>
          </cell>
          <cell r="Q72">
            <v>0</v>
          </cell>
          <cell r="R72">
            <v>1.3299999999999999E-2</v>
          </cell>
          <cell r="S72">
            <v>1.15E-2</v>
          </cell>
          <cell r="T72">
            <v>0.1124</v>
          </cell>
          <cell r="U72">
            <v>7.4999999999999997E-3</v>
          </cell>
          <cell r="V72">
            <v>5.04E-2</v>
          </cell>
          <cell r="W72">
            <v>9.1999999999999998E-3</v>
          </cell>
        </row>
        <row r="73">
          <cell r="O73">
            <v>0.32619999999999999</v>
          </cell>
          <cell r="P73">
            <v>3.09E-2</v>
          </cell>
          <cell r="Q73">
            <v>0</v>
          </cell>
          <cell r="R73">
            <v>2.53E-2</v>
          </cell>
          <cell r="S73">
            <v>1.0699999999999999E-2</v>
          </cell>
          <cell r="T73">
            <v>0.42609999999999998</v>
          </cell>
          <cell r="U73">
            <v>1.49E-2</v>
          </cell>
          <cell r="V73">
            <v>0.14530000000000001</v>
          </cell>
          <cell r="W73">
            <v>2.06E-2</v>
          </cell>
        </row>
        <row r="74">
          <cell r="O74">
            <v>0.34489999999999998</v>
          </cell>
          <cell r="P74">
            <v>4.1000000000000002E-2</v>
          </cell>
          <cell r="Q74">
            <v>0</v>
          </cell>
          <cell r="R74">
            <v>2.87E-2</v>
          </cell>
          <cell r="S74">
            <v>1.3899999999999999E-2</v>
          </cell>
          <cell r="T74">
            <v>0.43569999999999998</v>
          </cell>
          <cell r="U74">
            <v>1.3100000000000001E-2</v>
          </cell>
          <cell r="V74">
            <v>0.1028</v>
          </cell>
          <cell r="W74">
            <v>1.9900000000000001E-2</v>
          </cell>
        </row>
        <row r="75">
          <cell r="O75">
            <v>0.52110000000000001</v>
          </cell>
          <cell r="P75">
            <v>3.7499999999999999E-2</v>
          </cell>
          <cell r="Q75">
            <v>0</v>
          </cell>
          <cell r="R75">
            <v>2.6700000000000002E-2</v>
          </cell>
          <cell r="S75">
            <v>1.3299999999999999E-2</v>
          </cell>
          <cell r="T75">
            <v>0.27260000000000001</v>
          </cell>
          <cell r="U75">
            <v>0.01</v>
          </cell>
          <cell r="V75">
            <v>0.10349999999999999</v>
          </cell>
          <cell r="W75">
            <v>1.5299999999999999E-2</v>
          </cell>
        </row>
        <row r="76">
          <cell r="O76">
            <v>0.36430000000000001</v>
          </cell>
          <cell r="P76">
            <v>5.57E-2</v>
          </cell>
          <cell r="Q76">
            <v>0</v>
          </cell>
          <cell r="R76">
            <v>4.9399999999999999E-2</v>
          </cell>
          <cell r="S76">
            <v>1.44E-2</v>
          </cell>
          <cell r="T76">
            <v>0.2838</v>
          </cell>
          <cell r="U76">
            <v>1.41E-2</v>
          </cell>
          <cell r="V76">
            <v>0.20069999999999999</v>
          </cell>
          <cell r="W76">
            <v>1.7600000000000001E-2</v>
          </cell>
        </row>
        <row r="77">
          <cell r="O77">
            <v>0.3256</v>
          </cell>
          <cell r="P77">
            <v>5.2600000000000001E-2</v>
          </cell>
          <cell r="Q77">
            <v>0</v>
          </cell>
          <cell r="R77">
            <v>5.0099999999999999E-2</v>
          </cell>
          <cell r="S77">
            <v>1.78E-2</v>
          </cell>
          <cell r="T77">
            <v>0.2868</v>
          </cell>
          <cell r="U77">
            <v>1.21E-2</v>
          </cell>
          <cell r="V77">
            <v>0.23519999999999999</v>
          </cell>
          <cell r="W77">
            <v>1.9800000000000002E-2</v>
          </cell>
        </row>
        <row r="78">
          <cell r="O78">
            <v>0.32650000000000001</v>
          </cell>
          <cell r="P78">
            <v>4.3099999999999999E-2</v>
          </cell>
          <cell r="Q78">
            <v>0</v>
          </cell>
          <cell r="R78">
            <v>6.2600000000000003E-2</v>
          </cell>
          <cell r="S78">
            <v>0.17749999999999999</v>
          </cell>
          <cell r="T78">
            <v>0.2359</v>
          </cell>
          <cell r="U78">
            <v>1.37E-2</v>
          </cell>
          <cell r="V78">
            <v>0.11990000000000001</v>
          </cell>
          <cell r="W78">
            <v>2.0799999999999999E-2</v>
          </cell>
        </row>
        <row r="79">
          <cell r="O79">
            <v>0.72470000000000001</v>
          </cell>
          <cell r="P79">
            <v>4.4499999999999998E-2</v>
          </cell>
          <cell r="Q79">
            <v>0</v>
          </cell>
          <cell r="R79">
            <v>1.23E-2</v>
          </cell>
          <cell r="S79">
            <v>8.3999999999999995E-3</v>
          </cell>
          <cell r="T79">
            <v>0.14460000000000001</v>
          </cell>
          <cell r="U79">
            <v>8.3999999999999995E-3</v>
          </cell>
          <cell r="V79">
            <v>4.4900000000000002E-2</v>
          </cell>
          <cell r="W79">
            <v>1.2200000000000001E-2</v>
          </cell>
        </row>
        <row r="80">
          <cell r="O80">
            <v>0.48309999999999997</v>
          </cell>
          <cell r="P80">
            <v>6.6000000000000003E-2</v>
          </cell>
          <cell r="Q80">
            <v>0</v>
          </cell>
          <cell r="R80">
            <v>2.0299999999999999E-2</v>
          </cell>
          <cell r="S80">
            <v>1.2699999999999999E-2</v>
          </cell>
          <cell r="T80">
            <v>0.32279999999999998</v>
          </cell>
          <cell r="U80">
            <v>1.43E-2</v>
          </cell>
          <cell r="V80">
            <v>6.3200000000000006E-2</v>
          </cell>
          <cell r="W80">
            <v>1.7600000000000001E-2</v>
          </cell>
        </row>
        <row r="81">
          <cell r="O81">
            <v>0.74970000000000003</v>
          </cell>
          <cell r="P81">
            <v>4.4999999999999998E-2</v>
          </cell>
          <cell r="Q81">
            <v>0</v>
          </cell>
          <cell r="R81">
            <v>1.6799999999999999E-2</v>
          </cell>
          <cell r="S81">
            <v>9.5999999999999992E-3</v>
          </cell>
          <cell r="T81">
            <v>0.1168</v>
          </cell>
          <cell r="U81">
            <v>6.4000000000000003E-3</v>
          </cell>
          <cell r="V81">
            <v>4.6399999999999997E-2</v>
          </cell>
          <cell r="W81">
            <v>9.2999999999999992E-3</v>
          </cell>
        </row>
        <row r="82">
          <cell r="O82">
            <v>0.54459999999999997</v>
          </cell>
          <cell r="P82">
            <v>5.5599999999999997E-2</v>
          </cell>
          <cell r="Q82">
            <v>0</v>
          </cell>
          <cell r="R82">
            <v>2.18E-2</v>
          </cell>
          <cell r="S82">
            <v>1.2E-2</v>
          </cell>
          <cell r="T82">
            <v>0.23649999999999999</v>
          </cell>
          <cell r="U82">
            <v>1.15E-2</v>
          </cell>
          <cell r="V82">
            <v>0.1018</v>
          </cell>
          <cell r="W82">
            <v>1.6199999999999999E-2</v>
          </cell>
        </row>
        <row r="83">
          <cell r="O83">
            <v>0.251</v>
          </cell>
          <cell r="P83">
            <v>4.65E-2</v>
          </cell>
          <cell r="Q83">
            <v>0</v>
          </cell>
          <cell r="R83">
            <v>3.2800000000000003E-2</v>
          </cell>
          <cell r="S83">
            <v>1.8499999999999999E-2</v>
          </cell>
          <cell r="T83">
            <v>0.49580000000000002</v>
          </cell>
          <cell r="U83">
            <v>1.26E-2</v>
          </cell>
          <cell r="V83">
            <v>0.12230000000000001</v>
          </cell>
          <cell r="W83">
            <v>2.0500000000000001E-2</v>
          </cell>
        </row>
        <row r="84">
          <cell r="O84">
            <v>8.48E-2</v>
          </cell>
          <cell r="P84">
            <v>1.35E-2</v>
          </cell>
          <cell r="Q84">
            <v>0</v>
          </cell>
          <cell r="R84">
            <v>1.2999999999999999E-2</v>
          </cell>
          <cell r="S84">
            <v>6.1000000000000004E-3</v>
          </cell>
          <cell r="T84">
            <v>0.82509999999999994</v>
          </cell>
          <cell r="U84">
            <v>4.7000000000000002E-3</v>
          </cell>
          <cell r="V84">
            <v>4.5999999999999999E-2</v>
          </cell>
          <cell r="W84">
            <v>6.7999999999999996E-3</v>
          </cell>
        </row>
        <row r="85">
          <cell r="O85">
            <v>0.60560000000000003</v>
          </cell>
          <cell r="P85">
            <v>5.0299999999999997E-2</v>
          </cell>
          <cell r="Q85">
            <v>0</v>
          </cell>
          <cell r="R85">
            <v>1.9300000000000001E-2</v>
          </cell>
          <cell r="S85">
            <v>1.7100000000000001E-2</v>
          </cell>
          <cell r="T85">
            <v>0.21410000000000001</v>
          </cell>
          <cell r="U85">
            <v>8.9999999999999993E-3</v>
          </cell>
          <cell r="V85">
            <v>7.0900000000000005E-2</v>
          </cell>
          <cell r="W85">
            <v>1.37E-2</v>
          </cell>
        </row>
        <row r="86">
          <cell r="O86">
            <v>0.313</v>
          </cell>
          <cell r="P86">
            <v>4.0899999999999999E-2</v>
          </cell>
          <cell r="Q86">
            <v>0</v>
          </cell>
          <cell r="R86">
            <v>2.5000000000000001E-2</v>
          </cell>
          <cell r="S86">
            <v>1.21E-2</v>
          </cell>
          <cell r="T86">
            <v>0.51619999999999999</v>
          </cell>
          <cell r="U86">
            <v>1.18E-2</v>
          </cell>
          <cell r="V86">
            <v>6.2899999999999998E-2</v>
          </cell>
          <cell r="W86">
            <v>1.8100000000000002E-2</v>
          </cell>
        </row>
        <row r="87">
          <cell r="O87">
            <v>0.52090000000000003</v>
          </cell>
          <cell r="P87">
            <v>4.3099999999999999E-2</v>
          </cell>
          <cell r="Q87">
            <v>0</v>
          </cell>
          <cell r="R87">
            <v>3.6299999999999999E-2</v>
          </cell>
          <cell r="S87">
            <v>1.37E-2</v>
          </cell>
          <cell r="T87">
            <v>0.27010000000000001</v>
          </cell>
          <cell r="U87">
            <v>1.04E-2</v>
          </cell>
          <cell r="V87">
            <v>9.0300000000000005E-2</v>
          </cell>
          <cell r="W87">
            <v>1.52E-2</v>
          </cell>
        </row>
        <row r="88">
          <cell r="O88">
            <v>0.86360000000000003</v>
          </cell>
          <cell r="P88">
            <v>2.98E-2</v>
          </cell>
          <cell r="Q88">
            <v>0</v>
          </cell>
          <cell r="R88">
            <v>7.1000000000000004E-3</v>
          </cell>
          <cell r="S88">
            <v>5.5999999999999999E-3</v>
          </cell>
          <cell r="T88">
            <v>5.6099999999999997E-2</v>
          </cell>
          <cell r="U88">
            <v>5.7999999999999996E-3</v>
          </cell>
          <cell r="V88">
            <v>2.4400000000000002E-2</v>
          </cell>
          <cell r="W88">
            <v>7.6E-3</v>
          </cell>
        </row>
        <row r="89">
          <cell r="O89">
            <v>0.69889999999999997</v>
          </cell>
          <cell r="P89">
            <v>8.5400000000000004E-2</v>
          </cell>
          <cell r="Q89">
            <v>0</v>
          </cell>
          <cell r="R89">
            <v>2.12E-2</v>
          </cell>
          <cell r="S89">
            <v>1.34E-2</v>
          </cell>
          <cell r="T89">
            <v>0.1069</v>
          </cell>
          <cell r="U89">
            <v>8.3999999999999995E-3</v>
          </cell>
          <cell r="V89">
            <v>5.2499999999999998E-2</v>
          </cell>
          <cell r="W89">
            <v>1.3299999999999999E-2</v>
          </cell>
        </row>
        <row r="90">
          <cell r="O90">
            <v>0.36220000000000002</v>
          </cell>
          <cell r="P90">
            <v>2.7699999999999999E-2</v>
          </cell>
          <cell r="Q90">
            <v>0</v>
          </cell>
          <cell r="R90">
            <v>6.6500000000000004E-2</v>
          </cell>
          <cell r="S90">
            <v>2.23E-2</v>
          </cell>
          <cell r="T90">
            <v>0.37940000000000002</v>
          </cell>
          <cell r="U90">
            <v>1.21E-2</v>
          </cell>
          <cell r="V90">
            <v>0.11260000000000001</v>
          </cell>
          <cell r="W90">
            <v>1.72E-2</v>
          </cell>
        </row>
        <row r="91">
          <cell r="O91">
            <v>0.54769999999999996</v>
          </cell>
          <cell r="P91">
            <v>4.6800000000000001E-2</v>
          </cell>
          <cell r="Q91">
            <v>0</v>
          </cell>
          <cell r="R91">
            <v>4.07E-2</v>
          </cell>
          <cell r="S91">
            <v>1.47E-2</v>
          </cell>
          <cell r="T91">
            <v>0.24390000000000001</v>
          </cell>
          <cell r="U91">
            <v>9.5999999999999992E-3</v>
          </cell>
          <cell r="V91">
            <v>8.0699999999999994E-2</v>
          </cell>
          <cell r="W91">
            <v>1.5900000000000001E-2</v>
          </cell>
        </row>
        <row r="92">
          <cell r="O92">
            <v>0.2621</v>
          </cell>
          <cell r="P92">
            <v>6.5500000000000003E-2</v>
          </cell>
          <cell r="Q92">
            <v>0</v>
          </cell>
          <cell r="R92">
            <v>3.8199999999999998E-2</v>
          </cell>
          <cell r="S92">
            <v>1.8599999999999998E-2</v>
          </cell>
          <cell r="T92">
            <v>0.43530000000000002</v>
          </cell>
          <cell r="U92">
            <v>1.49E-2</v>
          </cell>
          <cell r="V92">
            <v>0.1424</v>
          </cell>
          <cell r="W92">
            <v>2.3E-2</v>
          </cell>
        </row>
        <row r="93">
          <cell r="O93">
            <v>0.50119999999999998</v>
          </cell>
          <cell r="P93">
            <v>4.02E-2</v>
          </cell>
          <cell r="Q93">
            <v>0</v>
          </cell>
          <cell r="R93">
            <v>3.2000000000000001E-2</v>
          </cell>
          <cell r="S93">
            <v>1.55E-2</v>
          </cell>
          <cell r="T93">
            <v>0.2742</v>
          </cell>
          <cell r="U93">
            <v>1.32E-2</v>
          </cell>
          <cell r="V93">
            <v>0.1047</v>
          </cell>
          <cell r="W93">
            <v>1.9E-2</v>
          </cell>
        </row>
        <row r="94">
          <cell r="O94">
            <v>0.58830000000000005</v>
          </cell>
          <cell r="P94">
            <v>4.0899999999999999E-2</v>
          </cell>
          <cell r="Q94">
            <v>0</v>
          </cell>
          <cell r="R94">
            <v>2.76E-2</v>
          </cell>
          <cell r="S94">
            <v>1.2E-2</v>
          </cell>
          <cell r="T94">
            <v>0.2225</v>
          </cell>
          <cell r="U94">
            <v>1.24E-2</v>
          </cell>
          <cell r="V94">
            <v>7.6200000000000004E-2</v>
          </cell>
          <cell r="W94">
            <v>2.01E-2</v>
          </cell>
        </row>
        <row r="95">
          <cell r="O95">
            <v>0.73309999999999997</v>
          </cell>
          <cell r="P95">
            <v>6.4699999999999994E-2</v>
          </cell>
          <cell r="Q95">
            <v>0</v>
          </cell>
          <cell r="R95">
            <v>1.54E-2</v>
          </cell>
          <cell r="S95">
            <v>1.23E-2</v>
          </cell>
          <cell r="T95">
            <v>9.7299999999999998E-2</v>
          </cell>
          <cell r="U95">
            <v>7.7000000000000002E-3</v>
          </cell>
          <cell r="V95">
            <v>5.6899999999999999E-2</v>
          </cell>
          <cell r="W95">
            <v>1.26E-2</v>
          </cell>
        </row>
        <row r="96">
          <cell r="O96">
            <v>0.50990000000000002</v>
          </cell>
          <cell r="P96">
            <v>4.5900000000000003E-2</v>
          </cell>
          <cell r="Q96">
            <v>0</v>
          </cell>
          <cell r="R96">
            <v>5.5500000000000001E-2</v>
          </cell>
          <cell r="S96">
            <v>2.1600000000000001E-2</v>
          </cell>
          <cell r="T96">
            <v>0.2341</v>
          </cell>
          <cell r="U96">
            <v>1.4200000000000001E-2</v>
          </cell>
          <cell r="V96">
            <v>0.1</v>
          </cell>
          <cell r="W96">
            <v>1.8800000000000001E-2</v>
          </cell>
        </row>
        <row r="97">
          <cell r="O97">
            <v>0.76770000000000005</v>
          </cell>
          <cell r="P97">
            <v>4.6899999999999997E-2</v>
          </cell>
          <cell r="Q97">
            <v>0</v>
          </cell>
          <cell r="R97">
            <v>1.55E-2</v>
          </cell>
          <cell r="S97">
            <v>0.01</v>
          </cell>
          <cell r="T97">
            <v>0.1002</v>
          </cell>
          <cell r="U97">
            <v>9.7999999999999997E-3</v>
          </cell>
          <cell r="V97">
            <v>0.04</v>
          </cell>
          <cell r="W97">
            <v>9.9000000000000008E-3</v>
          </cell>
        </row>
        <row r="98">
          <cell r="O98">
            <v>0.54169999999999996</v>
          </cell>
          <cell r="P98">
            <v>3.95E-2</v>
          </cell>
          <cell r="Q98">
            <v>0</v>
          </cell>
          <cell r="R98">
            <v>2.8299999999999999E-2</v>
          </cell>
          <cell r="S98">
            <v>1.4800000000000001E-2</v>
          </cell>
          <cell r="T98">
            <v>0.24610000000000001</v>
          </cell>
          <cell r="U98">
            <v>1.5100000000000001E-2</v>
          </cell>
          <cell r="V98">
            <v>9.4899999999999998E-2</v>
          </cell>
          <cell r="W98">
            <v>1.9599999999999999E-2</v>
          </cell>
        </row>
        <row r="99">
          <cell r="O99">
            <v>0.34410000000000002</v>
          </cell>
          <cell r="P99">
            <v>5.5E-2</v>
          </cell>
          <cell r="Q99">
            <v>0</v>
          </cell>
          <cell r="R99">
            <v>3.1699999999999999E-2</v>
          </cell>
          <cell r="S99">
            <v>1.7500000000000002E-2</v>
          </cell>
          <cell r="T99">
            <v>0.36399999999999999</v>
          </cell>
          <cell r="U99">
            <v>2.0500000000000001E-2</v>
          </cell>
          <cell r="V99">
            <v>0.13519999999999999</v>
          </cell>
          <cell r="W99">
            <v>3.2000000000000001E-2</v>
          </cell>
        </row>
        <row r="100">
          <cell r="O100">
            <v>0.82210000000000005</v>
          </cell>
          <cell r="P100">
            <v>2.4899999999999999E-2</v>
          </cell>
          <cell r="Q100">
            <v>0</v>
          </cell>
          <cell r="R100">
            <v>1.01E-2</v>
          </cell>
          <cell r="S100">
            <v>8.9999999999999993E-3</v>
          </cell>
          <cell r="T100">
            <v>7.8200000000000006E-2</v>
          </cell>
          <cell r="U100">
            <v>8.6E-3</v>
          </cell>
          <cell r="V100">
            <v>3.5999999999999997E-2</v>
          </cell>
          <cell r="W100">
            <v>1.11E-2</v>
          </cell>
        </row>
        <row r="101">
          <cell r="O101">
            <v>0.47170000000000001</v>
          </cell>
          <cell r="P101">
            <v>3.8600000000000002E-2</v>
          </cell>
          <cell r="Q101">
            <v>0</v>
          </cell>
          <cell r="R101">
            <v>3.8100000000000002E-2</v>
          </cell>
          <cell r="S101">
            <v>1.7000000000000001E-2</v>
          </cell>
          <cell r="T101">
            <v>0.30399999999999999</v>
          </cell>
          <cell r="U101">
            <v>1.7899999999999999E-2</v>
          </cell>
          <cell r="V101">
            <v>9.1200000000000003E-2</v>
          </cell>
          <cell r="W101">
            <v>2.1499999999999998E-2</v>
          </cell>
        </row>
        <row r="102">
          <cell r="O102">
            <v>0.34360000000000002</v>
          </cell>
          <cell r="P102">
            <v>5.6399999999999999E-2</v>
          </cell>
          <cell r="Q102">
            <v>0</v>
          </cell>
          <cell r="R102">
            <v>6.2199999999999998E-2</v>
          </cell>
          <cell r="S102">
            <v>2.81E-2</v>
          </cell>
          <cell r="T102">
            <v>0.3337</v>
          </cell>
          <cell r="U102">
            <v>1.5699999999999999E-2</v>
          </cell>
          <cell r="V102">
            <v>0.13489999999999999</v>
          </cell>
          <cell r="W102">
            <v>2.5399999999999999E-2</v>
          </cell>
        </row>
        <row r="103">
          <cell r="O103">
            <v>0.35549999999999998</v>
          </cell>
          <cell r="P103">
            <v>6.4699999999999994E-2</v>
          </cell>
          <cell r="Q103">
            <v>0</v>
          </cell>
          <cell r="R103">
            <v>5.45E-2</v>
          </cell>
          <cell r="S103">
            <v>2.3599999999999999E-2</v>
          </cell>
          <cell r="T103">
            <v>0.30209999999999998</v>
          </cell>
          <cell r="U103">
            <v>2.1399999999999999E-2</v>
          </cell>
          <cell r="V103">
            <v>0.15540000000000001</v>
          </cell>
          <cell r="W103">
            <v>2.2800000000000001E-2</v>
          </cell>
        </row>
        <row r="104">
          <cell r="O104">
            <v>0.64770000000000005</v>
          </cell>
          <cell r="P104">
            <v>4.24E-2</v>
          </cell>
          <cell r="Q104">
            <v>0</v>
          </cell>
          <cell r="R104">
            <v>3.15E-2</v>
          </cell>
          <cell r="S104">
            <v>1.5599999999999999E-2</v>
          </cell>
          <cell r="T104">
            <v>0.1555</v>
          </cell>
          <cell r="U104">
            <v>1.5599999999999999E-2</v>
          </cell>
          <cell r="V104">
            <v>7.3499999999999996E-2</v>
          </cell>
          <cell r="W104">
            <v>1.8200000000000001E-2</v>
          </cell>
        </row>
        <row r="105">
          <cell r="O105">
            <v>0.55559999999999998</v>
          </cell>
          <cell r="P105">
            <v>5.67E-2</v>
          </cell>
          <cell r="Q105">
            <v>0</v>
          </cell>
          <cell r="R105">
            <v>3.7699999999999997E-2</v>
          </cell>
          <cell r="S105">
            <v>1.9699999999999999E-2</v>
          </cell>
          <cell r="T105">
            <v>0.18820000000000001</v>
          </cell>
          <cell r="U105">
            <v>1.7999999999999999E-2</v>
          </cell>
          <cell r="V105">
            <v>0.10299999999999999</v>
          </cell>
          <cell r="W105">
            <v>2.1100000000000001E-2</v>
          </cell>
        </row>
        <row r="106">
          <cell r="O106">
            <v>0.47799999999999998</v>
          </cell>
          <cell r="P106">
            <v>0.12620000000000001</v>
          </cell>
          <cell r="Q106">
            <v>0</v>
          </cell>
          <cell r="R106">
            <v>3.9600000000000003E-2</v>
          </cell>
          <cell r="S106">
            <v>1.9E-2</v>
          </cell>
          <cell r="T106">
            <v>0.1918</v>
          </cell>
          <cell r="U106">
            <v>2.2599999999999999E-2</v>
          </cell>
          <cell r="V106">
            <v>9.6500000000000002E-2</v>
          </cell>
          <cell r="W106">
            <v>2.63E-2</v>
          </cell>
        </row>
        <row r="107">
          <cell r="O107">
            <v>0.5333</v>
          </cell>
          <cell r="P107">
            <v>5.2400000000000002E-2</v>
          </cell>
          <cell r="Q107">
            <v>0</v>
          </cell>
          <cell r="R107">
            <v>5.2499999999999998E-2</v>
          </cell>
          <cell r="S107">
            <v>2.7799999999999998E-2</v>
          </cell>
          <cell r="T107">
            <v>0.2049</v>
          </cell>
          <cell r="U107">
            <v>1.67E-2</v>
          </cell>
          <cell r="V107">
            <v>8.6900000000000005E-2</v>
          </cell>
          <cell r="W107">
            <v>2.5499999999999998E-2</v>
          </cell>
        </row>
        <row r="108">
          <cell r="O108">
            <v>0.37140000000000001</v>
          </cell>
          <cell r="P108">
            <v>5.7500000000000002E-2</v>
          </cell>
          <cell r="Q108">
            <v>0</v>
          </cell>
          <cell r="R108">
            <v>5.8700000000000002E-2</v>
          </cell>
          <cell r="S108">
            <v>2.2100000000000002E-2</v>
          </cell>
          <cell r="T108">
            <v>0.29260000000000003</v>
          </cell>
          <cell r="U108">
            <v>2.2100000000000002E-2</v>
          </cell>
          <cell r="V108">
            <v>0.1474</v>
          </cell>
          <cell r="W108">
            <v>2.8199999999999999E-2</v>
          </cell>
        </row>
        <row r="109">
          <cell r="O109">
            <v>0.45329999999999998</v>
          </cell>
          <cell r="P109">
            <v>5.0500000000000003E-2</v>
          </cell>
          <cell r="Q109">
            <v>0</v>
          </cell>
          <cell r="R109">
            <v>3.9399999999999998E-2</v>
          </cell>
          <cell r="S109">
            <v>2.2200000000000001E-2</v>
          </cell>
          <cell r="T109">
            <v>0.27139999999999997</v>
          </cell>
          <cell r="U109">
            <v>1.89E-2</v>
          </cell>
          <cell r="V109">
            <v>0.1176</v>
          </cell>
          <cell r="W109">
            <v>2.6700000000000002E-2</v>
          </cell>
        </row>
        <row r="110">
          <cell r="O110">
            <v>0.27460000000000001</v>
          </cell>
          <cell r="P110">
            <v>4.7600000000000003E-2</v>
          </cell>
          <cell r="Q110">
            <v>0</v>
          </cell>
          <cell r="R110">
            <v>7.6200000000000004E-2</v>
          </cell>
          <cell r="S110">
            <v>4.5999999999999999E-2</v>
          </cell>
          <cell r="T110">
            <v>0.37330000000000002</v>
          </cell>
          <cell r="U110">
            <v>2.1499999999999998E-2</v>
          </cell>
          <cell r="V110">
            <v>0.12609999999999999</v>
          </cell>
          <cell r="W110">
            <v>3.4700000000000002E-2</v>
          </cell>
        </row>
        <row r="111">
          <cell r="O111">
            <v>0.40789999999999998</v>
          </cell>
          <cell r="P111">
            <v>4.0300000000000002E-2</v>
          </cell>
          <cell r="Q111">
            <v>0</v>
          </cell>
          <cell r="R111">
            <v>9.4399999999999998E-2</v>
          </cell>
          <cell r="S111">
            <v>3.5200000000000002E-2</v>
          </cell>
          <cell r="T111">
            <v>0.2601</v>
          </cell>
          <cell r="U111">
            <v>1.7999999999999999E-2</v>
          </cell>
          <cell r="V111">
            <v>0.1144</v>
          </cell>
          <cell r="W111">
            <v>2.9700000000000001E-2</v>
          </cell>
        </row>
        <row r="112">
          <cell r="O112">
            <v>0.28760000000000002</v>
          </cell>
          <cell r="P112">
            <v>6.0400000000000002E-2</v>
          </cell>
          <cell r="Q112">
            <v>0</v>
          </cell>
          <cell r="R112">
            <v>7.4700000000000003E-2</v>
          </cell>
          <cell r="S112">
            <v>4.65E-2</v>
          </cell>
          <cell r="T112">
            <v>0.35089999999999999</v>
          </cell>
          <cell r="U112">
            <v>2.1700000000000001E-2</v>
          </cell>
          <cell r="V112">
            <v>0.12540000000000001</v>
          </cell>
          <cell r="W112">
            <v>3.2800000000000003E-2</v>
          </cell>
        </row>
        <row r="113">
          <cell r="O113">
            <v>0.4163</v>
          </cell>
          <cell r="P113">
            <v>7.6499999999999999E-2</v>
          </cell>
          <cell r="Q113">
            <v>0</v>
          </cell>
          <cell r="R113">
            <v>4.2700000000000002E-2</v>
          </cell>
          <cell r="S113">
            <v>2.87E-2</v>
          </cell>
          <cell r="T113">
            <v>0.32350000000000001</v>
          </cell>
          <cell r="U113">
            <v>2.12E-2</v>
          </cell>
          <cell r="V113">
            <v>6.3799999999999996E-2</v>
          </cell>
          <cell r="W113">
            <v>2.7300000000000001E-2</v>
          </cell>
        </row>
        <row r="114">
          <cell r="O114">
            <v>0.46339999999999998</v>
          </cell>
          <cell r="P114">
            <v>7.7399999999999997E-2</v>
          </cell>
          <cell r="Q114">
            <v>0</v>
          </cell>
          <cell r="R114">
            <v>3.7499999999999999E-2</v>
          </cell>
          <cell r="S114">
            <v>2.7300000000000001E-2</v>
          </cell>
          <cell r="T114">
            <v>0.25600000000000001</v>
          </cell>
          <cell r="U114">
            <v>1.95E-2</v>
          </cell>
          <cell r="V114">
            <v>9.1700000000000004E-2</v>
          </cell>
          <cell r="W114">
            <v>2.7199999999999998E-2</v>
          </cell>
        </row>
        <row r="115">
          <cell r="O115">
            <v>0.31940000000000002</v>
          </cell>
          <cell r="P115">
            <v>6.59E-2</v>
          </cell>
          <cell r="Q115">
            <v>0</v>
          </cell>
          <cell r="R115">
            <v>4.9500000000000002E-2</v>
          </cell>
          <cell r="S115">
            <v>3.2300000000000002E-2</v>
          </cell>
          <cell r="T115">
            <v>0.32929999999999998</v>
          </cell>
          <cell r="U115">
            <v>2.7799999999999998E-2</v>
          </cell>
          <cell r="V115">
            <v>0.1401</v>
          </cell>
          <cell r="W115">
            <v>3.5700000000000003E-2</v>
          </cell>
        </row>
        <row r="116">
          <cell r="O116">
            <v>0.71389999999999998</v>
          </cell>
          <cell r="P116">
            <v>5.4100000000000002E-2</v>
          </cell>
          <cell r="Q116">
            <v>0</v>
          </cell>
          <cell r="R116">
            <v>1.77E-2</v>
          </cell>
          <cell r="S116">
            <v>1.55E-2</v>
          </cell>
          <cell r="T116">
            <v>0.1071</v>
          </cell>
          <cell r="U116">
            <v>1.7399999999999999E-2</v>
          </cell>
          <cell r="V116">
            <v>5.3600000000000002E-2</v>
          </cell>
          <cell r="W116">
            <v>2.07E-2</v>
          </cell>
        </row>
        <row r="117">
          <cell r="O117">
            <v>0.42470000000000002</v>
          </cell>
          <cell r="P117">
            <v>6.3600000000000004E-2</v>
          </cell>
          <cell r="Q117">
            <v>0</v>
          </cell>
          <cell r="R117">
            <v>4.5999999999999999E-2</v>
          </cell>
          <cell r="S117">
            <v>2.7400000000000001E-2</v>
          </cell>
          <cell r="T117">
            <v>0.26579999999999998</v>
          </cell>
          <cell r="U117">
            <v>2.5899999999999999E-2</v>
          </cell>
          <cell r="V117">
            <v>0.11020000000000001</v>
          </cell>
          <cell r="W117">
            <v>3.6400000000000002E-2</v>
          </cell>
        </row>
        <row r="118">
          <cell r="O118">
            <v>0.43459999999999999</v>
          </cell>
          <cell r="P118">
            <v>5.8799999999999998E-2</v>
          </cell>
          <cell r="Q118">
            <v>0</v>
          </cell>
          <cell r="R118">
            <v>4.4699999999999997E-2</v>
          </cell>
          <cell r="S118">
            <v>2.76E-2</v>
          </cell>
          <cell r="T118">
            <v>0.2626</v>
          </cell>
          <cell r="U118">
            <v>2.2700000000000001E-2</v>
          </cell>
          <cell r="V118">
            <v>0.1182</v>
          </cell>
          <cell r="W118">
            <v>3.0800000000000001E-2</v>
          </cell>
        </row>
        <row r="119">
          <cell r="O119">
            <v>0.34510000000000002</v>
          </cell>
          <cell r="P119">
            <v>5.1900000000000002E-2</v>
          </cell>
          <cell r="Q119">
            <v>0</v>
          </cell>
          <cell r="R119">
            <v>4.1399999999999999E-2</v>
          </cell>
          <cell r="S119">
            <v>2.6599999999999999E-2</v>
          </cell>
          <cell r="T119">
            <v>0.35970000000000002</v>
          </cell>
          <cell r="U119">
            <v>2.8899999999999999E-2</v>
          </cell>
          <cell r="V119">
            <v>0.1</v>
          </cell>
          <cell r="W119">
            <v>4.6399999999999997E-2</v>
          </cell>
        </row>
        <row r="120">
          <cell r="O120">
            <v>0.27839999999999998</v>
          </cell>
          <cell r="P120">
            <v>6.4500000000000002E-2</v>
          </cell>
          <cell r="Q120">
            <v>0</v>
          </cell>
          <cell r="R120">
            <v>8.2500000000000004E-2</v>
          </cell>
          <cell r="S120">
            <v>5.21E-2</v>
          </cell>
          <cell r="T120">
            <v>0.32290000000000002</v>
          </cell>
          <cell r="U120">
            <v>2.6800000000000001E-2</v>
          </cell>
          <cell r="V120">
            <v>0.1346</v>
          </cell>
          <cell r="W120">
            <v>3.8199999999999998E-2</v>
          </cell>
        </row>
        <row r="121">
          <cell r="O121">
            <v>0.42709999999999998</v>
          </cell>
          <cell r="P121">
            <v>5.79E-2</v>
          </cell>
          <cell r="Q121">
            <v>0</v>
          </cell>
          <cell r="R121">
            <v>4.8000000000000001E-2</v>
          </cell>
          <cell r="S121">
            <v>0.03</v>
          </cell>
          <cell r="T121">
            <v>0.25729999999999997</v>
          </cell>
          <cell r="U121">
            <v>2.52E-2</v>
          </cell>
          <cell r="V121">
            <v>0.12429999999999999</v>
          </cell>
          <cell r="W121">
            <v>3.0200000000000001E-2</v>
          </cell>
        </row>
        <row r="122">
          <cell r="O122">
            <v>0.42049999999999998</v>
          </cell>
          <cell r="P122">
            <v>6.0999999999999999E-2</v>
          </cell>
          <cell r="Q122">
            <v>0</v>
          </cell>
          <cell r="R122">
            <v>4.5600000000000002E-2</v>
          </cell>
          <cell r="S122">
            <v>3.1199999999999999E-2</v>
          </cell>
          <cell r="T122">
            <v>0.25750000000000001</v>
          </cell>
          <cell r="U122">
            <v>2.4199999999999999E-2</v>
          </cell>
          <cell r="V122">
            <v>0.1268</v>
          </cell>
          <cell r="W122">
            <v>3.32E-2</v>
          </cell>
        </row>
        <row r="123">
          <cell r="O123">
            <v>0.52349999999999997</v>
          </cell>
          <cell r="P123">
            <v>4.2299999999999997E-2</v>
          </cell>
          <cell r="Q123">
            <v>0</v>
          </cell>
          <cell r="R123">
            <v>2.7799999999999998E-2</v>
          </cell>
          <cell r="S123">
            <v>1.15E-2</v>
          </cell>
          <cell r="T123">
            <v>0.2666</v>
          </cell>
          <cell r="U123">
            <v>8.8000000000000005E-3</v>
          </cell>
          <cell r="V123">
            <v>0.10539999999999999</v>
          </cell>
          <cell r="W123">
            <v>1.41E-2</v>
          </cell>
        </row>
      </sheetData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Suffolk University</v>
          </cell>
          <cell r="E2" t="str">
            <v>New Hampshire</v>
          </cell>
          <cell r="F2" t="str">
            <v>A-</v>
          </cell>
          <cell r="H2">
            <v>43864</v>
          </cell>
          <cell r="I2">
            <v>500</v>
          </cell>
          <cell r="J2" t="str">
            <v>lv</v>
          </cell>
          <cell r="K2">
            <v>17.8</v>
          </cell>
          <cell r="L2">
            <v>0</v>
          </cell>
          <cell r="M2">
            <v>0</v>
          </cell>
          <cell r="N2">
            <v>11</v>
          </cell>
          <cell r="O2">
            <v>6.2</v>
          </cell>
          <cell r="P2">
            <v>24</v>
          </cell>
          <cell r="Q2">
            <v>4</v>
          </cell>
          <cell r="R2">
            <v>12.8</v>
          </cell>
          <cell r="S2">
            <v>3.4</v>
          </cell>
          <cell r="AK2">
            <v>43.994754666631891</v>
          </cell>
        </row>
        <row r="3">
          <cell r="C3" t="str">
            <v>Emerson College</v>
          </cell>
          <cell r="E3" t="str">
            <v>New Hampshire</v>
          </cell>
          <cell r="F3" t="str">
            <v>A-</v>
          </cell>
          <cell r="H3">
            <v>43864</v>
          </cell>
          <cell r="I3">
            <v>500</v>
          </cell>
          <cell r="J3" t="str">
            <v>lv</v>
          </cell>
          <cell r="K3">
            <v>12.6</v>
          </cell>
          <cell r="L3">
            <v>0</v>
          </cell>
          <cell r="M3">
            <v>0</v>
          </cell>
          <cell r="N3">
            <v>12.2</v>
          </cell>
          <cell r="O3">
            <v>12.4</v>
          </cell>
          <cell r="P3">
            <v>31.6</v>
          </cell>
          <cell r="Q3">
            <v>4.5999999999999996</v>
          </cell>
          <cell r="R3">
            <v>13.2</v>
          </cell>
          <cell r="S3">
            <v>5</v>
          </cell>
          <cell r="AK3">
            <v>42.857418052054982</v>
          </cell>
        </row>
        <row r="4">
          <cell r="C4" t="str">
            <v>AtlasIntel</v>
          </cell>
          <cell r="E4" t="str">
            <v>US</v>
          </cell>
          <cell r="F4">
            <v>0</v>
          </cell>
          <cell r="H4">
            <v>43863</v>
          </cell>
          <cell r="I4">
            <v>532</v>
          </cell>
          <cell r="J4" t="str">
            <v>lv</v>
          </cell>
          <cell r="K4">
            <v>23.5</v>
          </cell>
          <cell r="L4">
            <v>8.3000000000000007</v>
          </cell>
          <cell r="M4">
            <v>0</v>
          </cell>
          <cell r="N4">
            <v>5.3</v>
          </cell>
          <cell r="O4">
            <v>1.6</v>
          </cell>
          <cell r="P4">
            <v>27.8</v>
          </cell>
          <cell r="Q4">
            <v>0</v>
          </cell>
          <cell r="R4">
            <v>11.1</v>
          </cell>
          <cell r="S4">
            <v>2.5</v>
          </cell>
          <cell r="AK4">
            <v>14.406124578876385</v>
          </cell>
          <cell r="CD4">
            <v>0.19235644331289567</v>
          </cell>
          <cell r="CE4">
            <v>2.3890655750496568E-2</v>
          </cell>
          <cell r="CF4">
            <v>3.5180473619764526E-3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P4" t="str">
            <v>-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CZ4">
            <v>0.01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Morning Consult</v>
          </cell>
          <cell r="E5" t="str">
            <v>US</v>
          </cell>
          <cell r="F5" t="str">
            <v>B/C</v>
          </cell>
          <cell r="H5">
            <v>43863</v>
          </cell>
          <cell r="I5">
            <v>15259</v>
          </cell>
          <cell r="J5" t="str">
            <v>lv</v>
          </cell>
          <cell r="K5">
            <v>28</v>
          </cell>
          <cell r="L5">
            <v>14</v>
          </cell>
          <cell r="M5">
            <v>0</v>
          </cell>
          <cell r="N5">
            <v>6</v>
          </cell>
          <cell r="O5">
            <v>3</v>
          </cell>
          <cell r="P5">
            <v>24</v>
          </cell>
          <cell r="Q5">
            <v>3</v>
          </cell>
          <cell r="R5">
            <v>14</v>
          </cell>
          <cell r="S5">
            <v>4</v>
          </cell>
          <cell r="AK5">
            <v>76.64949666776036</v>
          </cell>
          <cell r="CD5">
            <v>0.17491866273111992</v>
          </cell>
          <cell r="CE5">
            <v>2.5028002266648964E-2</v>
          </cell>
          <cell r="CF5">
            <v>0</v>
          </cell>
          <cell r="CG5">
            <v>0.13139202601835287</v>
          </cell>
          <cell r="CH5">
            <v>7.3147521942779153E-2</v>
          </cell>
          <cell r="CI5">
            <v>0.25939757223198223</v>
          </cell>
          <cell r="CJ5">
            <v>3.3202645189995612E-2</v>
          </cell>
          <cell r="CK5">
            <v>0.13954288529041312</v>
          </cell>
          <cell r="CL5">
            <v>3.9333438359106236E-2</v>
          </cell>
          <cell r="CN5">
            <v>0.24699372845026654</v>
          </cell>
          <cell r="CO5">
            <v>0</v>
          </cell>
          <cell r="CP5">
            <v>9.3255349842754458E-3</v>
          </cell>
          <cell r="CQ5">
            <v>0.10243480789415155</v>
          </cell>
          <cell r="CR5">
            <v>6.950056346160495E-2</v>
          </cell>
          <cell r="CS5">
            <v>0.20684766846847266</v>
          </cell>
          <cell r="CT5">
            <v>1.6529588775765547E-2</v>
          </cell>
          <cell r="CU5">
            <v>0.171724312707559</v>
          </cell>
          <cell r="CV5">
            <v>3.8790421338494925E-2</v>
          </cell>
          <cell r="CX5">
            <v>0.24000668471544453</v>
          </cell>
          <cell r="CY5">
            <v>0</v>
          </cell>
          <cell r="CZ5">
            <v>1.9602209418279008E-2</v>
          </cell>
          <cell r="DA5">
            <v>9.8522656774893164E-2</v>
          </cell>
          <cell r="DB5">
            <v>2.9526833348583539E-2</v>
          </cell>
          <cell r="DC5">
            <v>0.24590396588971222</v>
          </cell>
          <cell r="DD5">
            <v>8.0688593630426408E-2</v>
          </cell>
          <cell r="DE5">
            <v>0.18493503774504758</v>
          </cell>
          <cell r="DF5">
            <v>4.0923672948869332E-2</v>
          </cell>
          <cell r="DI5">
            <v>0.19763988262338708</v>
          </cell>
          <cell r="DJ5">
            <v>0</v>
          </cell>
          <cell r="DL5">
            <v>0.138107224597599</v>
          </cell>
          <cell r="DM5">
            <v>7.5283730432431292E-2</v>
          </cell>
          <cell r="DN5">
            <v>0.27716371124423883</v>
          </cell>
          <cell r="DO5">
            <v>3.9190713337241209E-2</v>
          </cell>
          <cell r="DP5">
            <v>0.15605781837220589</v>
          </cell>
          <cell r="DQ5">
            <v>4.2644347785934136E-2</v>
          </cell>
          <cell r="EJ5">
            <v>88.4</v>
          </cell>
          <cell r="EK5">
            <v>3.9</v>
          </cell>
          <cell r="EL5">
            <v>7.8</v>
          </cell>
        </row>
        <row r="6">
          <cell r="C6" t="str">
            <v>Emerson College</v>
          </cell>
          <cell r="E6" t="str">
            <v>New Hampshire</v>
          </cell>
          <cell r="F6" t="str">
            <v>A-</v>
          </cell>
          <cell r="H6">
            <v>43863</v>
          </cell>
          <cell r="I6">
            <v>500</v>
          </cell>
          <cell r="J6" t="str">
            <v>lv</v>
          </cell>
          <cell r="K6">
            <v>14.4</v>
          </cell>
          <cell r="L6">
            <v>0</v>
          </cell>
          <cell r="M6">
            <v>0</v>
          </cell>
          <cell r="N6">
            <v>12.8</v>
          </cell>
          <cell r="O6">
            <v>8.4</v>
          </cell>
          <cell r="P6">
            <v>29</v>
          </cell>
          <cell r="Q6">
            <v>7.6</v>
          </cell>
          <cell r="R6">
            <v>11.5</v>
          </cell>
          <cell r="S6">
            <v>6.5</v>
          </cell>
          <cell r="AK6">
            <v>5.0928342790164915</v>
          </cell>
          <cell r="CD6">
            <v>0.24594612215208569</v>
          </cell>
          <cell r="CE6">
            <v>4.9520683843564617E-2</v>
          </cell>
          <cell r="CF6">
            <v>1.4415432413762148E-3</v>
          </cell>
          <cell r="CG6">
            <v>5.8731101605269634E-2</v>
          </cell>
          <cell r="CH6">
            <v>3.0313067125611548E-2</v>
          </cell>
          <cell r="CI6">
            <v>0.22691703614331812</v>
          </cell>
          <cell r="CJ6">
            <v>8.0953332670649192E-2</v>
          </cell>
          <cell r="CK6">
            <v>0.1297161383806496</v>
          </cell>
          <cell r="CL6">
            <v>4.985348347734167E-2</v>
          </cell>
          <cell r="CN6">
            <v>0.26239282220104415</v>
          </cell>
          <cell r="CO6">
            <v>0</v>
          </cell>
          <cell r="CP6">
            <v>4.4806174312316356E-3</v>
          </cell>
          <cell r="CQ6">
            <v>8.6037382738798421E-2</v>
          </cell>
          <cell r="CR6">
            <v>2.9426200517302808E-2</v>
          </cell>
          <cell r="CS6">
            <v>0.24061864357933127</v>
          </cell>
          <cell r="CT6">
            <v>1.7508918887592716E-2</v>
          </cell>
          <cell r="CU6">
            <v>0.13731730946293302</v>
          </cell>
          <cell r="CV6">
            <v>5.9688385747991048E-2</v>
          </cell>
          <cell r="CX6">
            <v>0.30326711583571286</v>
          </cell>
          <cell r="CY6">
            <v>0</v>
          </cell>
          <cell r="CZ6">
            <v>1.1930200461706232E-2</v>
          </cell>
          <cell r="DA6">
            <v>6.4328686205220656E-2</v>
          </cell>
          <cell r="DB6">
            <v>2.4967363414889775E-2</v>
          </cell>
          <cell r="DC6">
            <v>0.24107440408531991</v>
          </cell>
          <cell r="DD6">
            <v>8.0160423084396443E-2</v>
          </cell>
          <cell r="DE6">
            <v>0.15071901298753104</v>
          </cell>
          <cell r="DF6">
            <v>5.0443352025341129E-2</v>
          </cell>
          <cell r="DI6">
            <v>0.28321897868669926</v>
          </cell>
          <cell r="DJ6">
            <v>0</v>
          </cell>
          <cell r="DL6">
            <v>6.8563919786824842E-2</v>
          </cell>
          <cell r="DM6">
            <v>3.131507087430084E-2</v>
          </cell>
          <cell r="DN6">
            <v>0.25108402023115928</v>
          </cell>
          <cell r="DO6">
            <v>7.9211802815629492E-2</v>
          </cell>
          <cell r="DP6">
            <v>0.14684499504295007</v>
          </cell>
          <cell r="DQ6">
            <v>5.5393950677469828E-2</v>
          </cell>
          <cell r="EJ6">
            <v>64.099999999999994</v>
          </cell>
          <cell r="EK6">
            <v>12</v>
          </cell>
          <cell r="EL6">
            <v>23.9</v>
          </cell>
        </row>
        <row r="7">
          <cell r="C7" t="str">
            <v>Data for Progress</v>
          </cell>
          <cell r="E7" t="str">
            <v>Iowa</v>
          </cell>
          <cell r="F7" t="str">
            <v>B/C</v>
          </cell>
          <cell r="H7">
            <v>43863</v>
          </cell>
          <cell r="I7">
            <v>2394</v>
          </cell>
          <cell r="J7" t="str">
            <v>lv</v>
          </cell>
          <cell r="K7">
            <v>18</v>
          </cell>
          <cell r="L7">
            <v>2</v>
          </cell>
          <cell r="M7">
            <v>0</v>
          </cell>
          <cell r="N7">
            <v>18</v>
          </cell>
          <cell r="O7">
            <v>9</v>
          </cell>
          <cell r="P7">
            <v>22</v>
          </cell>
          <cell r="Q7">
            <v>4</v>
          </cell>
          <cell r="R7">
            <v>19</v>
          </cell>
          <cell r="S7">
            <v>6</v>
          </cell>
          <cell r="AK7">
            <v>36.686088622196664</v>
          </cell>
          <cell r="CD7">
            <v>0.36240485292398283</v>
          </cell>
          <cell r="CE7">
            <v>6.5231695044023374E-2</v>
          </cell>
          <cell r="CF7">
            <v>5.5409852503445533E-3</v>
          </cell>
          <cell r="CG7">
            <v>4.6859448808515038E-2</v>
          </cell>
          <cell r="CH7">
            <v>2.2580825351846016E-2</v>
          </cell>
          <cell r="CI7">
            <v>0.16790251768077386</v>
          </cell>
          <cell r="CJ7">
            <v>0.10954701725491177</v>
          </cell>
          <cell r="CK7">
            <v>8.8065287087684047E-2</v>
          </cell>
          <cell r="CL7">
            <v>3.3826528714140804E-2</v>
          </cell>
          <cell r="CN7">
            <v>0.37375475104611</v>
          </cell>
          <cell r="CO7">
            <v>0</v>
          </cell>
          <cell r="CP7">
            <v>3.5754733118352096E-2</v>
          </cell>
          <cell r="CQ7">
            <v>6.2356880598414204E-2</v>
          </cell>
          <cell r="CR7">
            <v>2.9731848910728657E-2</v>
          </cell>
          <cell r="CS7">
            <v>0.16569528071046927</v>
          </cell>
          <cell r="CT7">
            <v>1.7087948436949683E-2</v>
          </cell>
          <cell r="CU7">
            <v>0.12401776200954155</v>
          </cell>
          <cell r="CV7">
            <v>3.7110041220542921E-2</v>
          </cell>
          <cell r="CX7">
            <v>0.38978644992376421</v>
          </cell>
          <cell r="CY7">
            <v>0</v>
          </cell>
          <cell r="CZ7">
            <v>3.7886212605002328E-2</v>
          </cell>
          <cell r="DA7">
            <v>3.5862754355876422E-2</v>
          </cell>
          <cell r="DB7">
            <v>3.0257325459966299E-2</v>
          </cell>
          <cell r="DC7">
            <v>0.16234383989621901</v>
          </cell>
          <cell r="DD7">
            <v>7.1244976938258014E-2</v>
          </cell>
          <cell r="DE7">
            <v>0.11246838095345997</v>
          </cell>
          <cell r="DF7">
            <v>3.5649531311873289E-2</v>
          </cell>
          <cell r="DI7">
            <v>0.40078252348469623</v>
          </cell>
          <cell r="DJ7">
            <v>0</v>
          </cell>
          <cell r="DL7">
            <v>5.0130532389430181E-2</v>
          </cell>
          <cell r="DM7">
            <v>2.7038753644022754E-2</v>
          </cell>
          <cell r="DN7">
            <v>0.1807418088716462</v>
          </cell>
          <cell r="DO7">
            <v>9.9896223454461711E-2</v>
          </cell>
          <cell r="DP7">
            <v>0.10511318235187786</v>
          </cell>
          <cell r="DQ7">
            <v>3.7493939538635279E-2</v>
          </cell>
          <cell r="EJ7">
            <v>68.900000000000006</v>
          </cell>
          <cell r="EK7">
            <v>10.4</v>
          </cell>
          <cell r="EL7">
            <v>20.7</v>
          </cell>
        </row>
        <row r="8">
          <cell r="C8" t="str">
            <v>Emerson College</v>
          </cell>
          <cell r="E8" t="str">
            <v>Iowa</v>
          </cell>
          <cell r="F8" t="str">
            <v>A-</v>
          </cell>
          <cell r="H8">
            <v>43863</v>
          </cell>
          <cell r="I8">
            <v>853</v>
          </cell>
          <cell r="J8" t="str">
            <v>lv</v>
          </cell>
          <cell r="K8">
            <v>21</v>
          </cell>
          <cell r="L8">
            <v>0</v>
          </cell>
          <cell r="M8">
            <v>0</v>
          </cell>
          <cell r="N8">
            <v>14.5</v>
          </cell>
          <cell r="O8">
            <v>10.8</v>
          </cell>
          <cell r="P8">
            <v>27.5</v>
          </cell>
          <cell r="Q8">
            <v>4.3</v>
          </cell>
          <cell r="R8">
            <v>13.5</v>
          </cell>
          <cell r="S8">
            <v>4.7</v>
          </cell>
          <cell r="AK8">
            <v>52.687838504681153</v>
          </cell>
          <cell r="CD8">
            <v>0.40257762176930634</v>
          </cell>
          <cell r="CE8" t="str">
            <v/>
          </cell>
          <cell r="CF8">
            <v>3.5754733118352096E-2</v>
          </cell>
          <cell r="CG8">
            <v>9.0635733616871453E-2</v>
          </cell>
          <cell r="CH8">
            <v>1.5613907290550951E-2</v>
          </cell>
          <cell r="CI8">
            <v>0.12818138450151648</v>
          </cell>
          <cell r="CJ8" t="str">
            <v/>
          </cell>
          <cell r="CK8">
            <v>9.6822120914889773E-2</v>
          </cell>
          <cell r="CL8">
            <v>4.8976609458278905E-2</v>
          </cell>
          <cell r="CN8">
            <v>0.34675095703951597</v>
          </cell>
          <cell r="CO8">
            <v>0.11077845724382133</v>
          </cell>
          <cell r="CP8">
            <v>6.0931928252608413E-3</v>
          </cell>
          <cell r="CQ8">
            <v>6.4918753565416987E-2</v>
          </cell>
          <cell r="CR8">
            <v>3.2065213107482095E-2</v>
          </cell>
          <cell r="CS8">
            <v>0.1764354955315551</v>
          </cell>
          <cell r="CT8">
            <v>3.2372375432086688E-2</v>
          </cell>
          <cell r="CU8">
            <v>0.12736178805790072</v>
          </cell>
          <cell r="CV8">
            <v>3.299811048799204E-2</v>
          </cell>
          <cell r="CX8">
            <v>0.40806038094787711</v>
          </cell>
          <cell r="CY8">
            <v>0.12205546923998234</v>
          </cell>
          <cell r="CZ8">
            <v>3.6925705326122799E-2</v>
          </cell>
          <cell r="DA8">
            <v>3.8097197632482899E-2</v>
          </cell>
          <cell r="DB8">
            <v>3.1133643290972748E-2</v>
          </cell>
          <cell r="DC8">
            <v>0.16617369762908638</v>
          </cell>
          <cell r="DD8">
            <v>2.1123461199474371E-2</v>
          </cell>
          <cell r="DE8">
            <v>0.11698576572178222</v>
          </cell>
          <cell r="DF8">
            <v>3.6758211716504806E-2</v>
          </cell>
          <cell r="DI8">
            <v>0.39457859802098555</v>
          </cell>
          <cell r="DJ8">
            <v>0.12025720089502691</v>
          </cell>
          <cell r="DL8">
            <v>4.9362347573759402E-2</v>
          </cell>
          <cell r="DM8">
            <v>3.1404365785486159E-2</v>
          </cell>
          <cell r="DN8">
            <v>0.1709377235408541</v>
          </cell>
          <cell r="DO8">
            <v>2.5285364956063226E-2</v>
          </cell>
          <cell r="DP8">
            <v>0.12160366842025955</v>
          </cell>
          <cell r="DQ8">
            <v>3.6570730807565094E-2</v>
          </cell>
          <cell r="EJ8">
            <v>3.5</v>
          </cell>
          <cell r="EK8">
            <v>32.200000000000003</v>
          </cell>
          <cell r="EL8">
            <v>64.3</v>
          </cell>
        </row>
        <row r="9">
          <cell r="C9" t="str">
            <v>RKM Research and Communications Inc.</v>
          </cell>
          <cell r="E9" t="str">
            <v>New Hampshire</v>
          </cell>
          <cell r="F9" t="str">
            <v>A/B</v>
          </cell>
          <cell r="H9">
            <v>43862</v>
          </cell>
          <cell r="I9">
            <v>454</v>
          </cell>
          <cell r="J9" t="str">
            <v>lv</v>
          </cell>
          <cell r="K9">
            <v>23.8</v>
          </cell>
          <cell r="L9">
            <v>1.8</v>
          </cell>
          <cell r="M9">
            <v>0</v>
          </cell>
          <cell r="N9">
            <v>8.1</v>
          </cell>
          <cell r="O9">
            <v>4.2</v>
          </cell>
          <cell r="P9">
            <v>30.8</v>
          </cell>
          <cell r="Q9">
            <v>0</v>
          </cell>
          <cell r="R9">
            <v>17.399999999999999</v>
          </cell>
          <cell r="S9">
            <v>0.7</v>
          </cell>
          <cell r="AK9">
            <v>34.208587742466321</v>
          </cell>
          <cell r="CD9" t="str">
            <v/>
          </cell>
          <cell r="CE9" t="str">
            <v/>
          </cell>
          <cell r="CF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0.28171989808557674</v>
          </cell>
          <cell r="CY9">
            <v>8.5651000664595967E-2</v>
          </cell>
          <cell r="CZ9">
            <v>2.3120379813558703E-2</v>
          </cell>
          <cell r="DA9">
            <v>7.1031856771776869E-2</v>
          </cell>
          <cell r="DB9">
            <v>3.3158771032065118E-2</v>
          </cell>
          <cell r="DC9">
            <v>0.22071367821275223</v>
          </cell>
          <cell r="DD9">
            <v>1.987563240237554E-2</v>
          </cell>
          <cell r="DE9">
            <v>0.14816527661348827</v>
          </cell>
          <cell r="DF9">
            <v>3.9848182065660771E-2</v>
          </cell>
          <cell r="DI9">
            <v>0.2973167280858286</v>
          </cell>
          <cell r="DJ9">
            <v>9.0392888283451239E-2</v>
          </cell>
          <cell r="DL9">
            <v>7.4964386217514181E-2</v>
          </cell>
          <cell r="DM9">
            <v>3.4994536692633749E-2</v>
          </cell>
          <cell r="DN9">
            <v>0.23293302708092803</v>
          </cell>
          <cell r="DO9">
            <v>2.0976005013021534E-2</v>
          </cell>
          <cell r="DP9">
            <v>0.15636813571923344</v>
          </cell>
          <cell r="DQ9">
            <v>4.2054292907389122E-2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University of Massachusetts Lowell</v>
          </cell>
          <cell r="E10" t="str">
            <v>New Hampshire</v>
          </cell>
          <cell r="F10" t="str">
            <v>A/B</v>
          </cell>
          <cell r="H10">
            <v>43861</v>
          </cell>
          <cell r="I10">
            <v>400</v>
          </cell>
          <cell r="J10" t="str">
            <v>lv</v>
          </cell>
          <cell r="K10">
            <v>22</v>
          </cell>
          <cell r="L10">
            <v>0</v>
          </cell>
          <cell r="M10">
            <v>0</v>
          </cell>
          <cell r="N10">
            <v>12</v>
          </cell>
          <cell r="O10">
            <v>6</v>
          </cell>
          <cell r="P10">
            <v>23</v>
          </cell>
          <cell r="Q10">
            <v>6</v>
          </cell>
          <cell r="R10">
            <v>19</v>
          </cell>
          <cell r="S10">
            <v>2</v>
          </cell>
          <cell r="AK10">
            <v>29.135397194407361</v>
          </cell>
          <cell r="CD10" t="str">
            <v/>
          </cell>
          <cell r="CE10" t="str">
            <v/>
          </cell>
          <cell r="CF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0.31121029730220434</v>
          </cell>
          <cell r="CO10">
            <v>0.11109953934125877</v>
          </cell>
          <cell r="CP10">
            <v>3.242657644880665E-2</v>
          </cell>
          <cell r="CQ10">
            <v>8.0205363614622882E-2</v>
          </cell>
          <cell r="CR10">
            <v>3.5540951437303278E-2</v>
          </cell>
          <cell r="CS10">
            <v>0.19370468867975066</v>
          </cell>
          <cell r="CT10">
            <v>1.5996137827046363E-2</v>
          </cell>
          <cell r="CU10">
            <v>0.13560466255668055</v>
          </cell>
          <cell r="CV10">
            <v>3.727156463846764E-2</v>
          </cell>
          <cell r="CX10">
            <v>0.38490931288539976</v>
          </cell>
          <cell r="CY10">
            <v>0.12529154599725673</v>
          </cell>
          <cell r="CZ10">
            <v>3.3279737031423659E-2</v>
          </cell>
          <cell r="DA10">
            <v>4.9062065652593995E-2</v>
          </cell>
          <cell r="DB10">
            <v>3.6087618570162246E-2</v>
          </cell>
          <cell r="DC10">
            <v>0.17681600246346565</v>
          </cell>
          <cell r="DD10">
            <v>2.0679480657558692E-2</v>
          </cell>
          <cell r="DE10">
            <v>0.12569259209701564</v>
          </cell>
          <cell r="DF10">
            <v>3.796472991361223E-2</v>
          </cell>
          <cell r="DI10">
            <v>0.36242342445879983</v>
          </cell>
          <cell r="DJ10">
            <v>0.12125693866113882</v>
          </cell>
          <cell r="DL10">
            <v>5.9786361725755015E-2</v>
          </cell>
          <cell r="DM10">
            <v>3.6112696987772766E-2</v>
          </cell>
          <cell r="DN10">
            <v>0.18349891903446733</v>
          </cell>
          <cell r="DO10">
            <v>1.9228746796327096E-2</v>
          </cell>
          <cell r="DP10">
            <v>0.12974138110151887</v>
          </cell>
          <cell r="DQ10">
            <v>3.7951531234220175E-2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David Binder Research</v>
          </cell>
          <cell r="E11" t="str">
            <v>Iowa</v>
          </cell>
          <cell r="F11">
            <v>0</v>
          </cell>
          <cell r="H11">
            <v>43860</v>
          </cell>
          <cell r="I11">
            <v>300</v>
          </cell>
          <cell r="J11" t="str">
            <v>lv</v>
          </cell>
          <cell r="K11">
            <v>46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40</v>
          </cell>
          <cell r="Q11">
            <v>0</v>
          </cell>
          <cell r="R11">
            <v>0</v>
          </cell>
          <cell r="S11">
            <v>0</v>
          </cell>
          <cell r="AK11">
            <v>0</v>
          </cell>
          <cell r="CD11">
            <v>0.22543034547430438</v>
          </cell>
          <cell r="CE11">
            <v>7.3645457518409257E-2</v>
          </cell>
          <cell r="CF11">
            <v>0</v>
          </cell>
          <cell r="CG11">
            <v>6.5032367397395666E-2</v>
          </cell>
          <cell r="CH11">
            <v>3.3832202014727274E-2</v>
          </cell>
          <cell r="CI11">
            <v>0.265239784059699</v>
          </cell>
          <cell r="CJ11">
            <v>2.3434414536695335E-2</v>
          </cell>
          <cell r="CK11">
            <v>0.17929570705700093</v>
          </cell>
          <cell r="CL11">
            <v>4.9866453108750861E-2</v>
          </cell>
          <cell r="CN11">
            <v>0.2700579860065524</v>
          </cell>
          <cell r="CO11">
            <v>0.10140996938148639</v>
          </cell>
          <cell r="CP11">
            <v>3.3110093590661368E-3</v>
          </cell>
          <cell r="CQ11">
            <v>7.8661799676102331E-2</v>
          </cell>
          <cell r="CR11">
            <v>2.8834061019993959E-2</v>
          </cell>
          <cell r="CS11">
            <v>0.2317293583846157</v>
          </cell>
          <cell r="CT11">
            <v>2.4971777015348404E-2</v>
          </cell>
          <cell r="CU11">
            <v>0.13818740924163814</v>
          </cell>
          <cell r="CV11">
            <v>5.4809831839489682E-2</v>
          </cell>
          <cell r="CX11">
            <v>0.27768983601579705</v>
          </cell>
          <cell r="CY11">
            <v>7.4540019175883473E-2</v>
          </cell>
          <cell r="CZ11">
            <v>1.2527342071340921E-2</v>
          </cell>
          <cell r="DA11">
            <v>5.6676838766012962E-2</v>
          </cell>
          <cell r="DB11">
            <v>2.3080022025764972E-2</v>
          </cell>
          <cell r="DC11">
            <v>0.24380514474583487</v>
          </cell>
          <cell r="DD11">
            <v>2.9406361002616593E-2</v>
          </cell>
          <cell r="DE11">
            <v>0.14743142496070386</v>
          </cell>
          <cell r="DF11">
            <v>5.3099950690220318E-2</v>
          </cell>
          <cell r="DI11">
            <v>0.24649994627084054</v>
          </cell>
          <cell r="DJ11">
            <v>7.8922400954432731E-2</v>
          </cell>
          <cell r="DL11">
            <v>6.7247370650868027E-2</v>
          </cell>
          <cell r="DM11">
            <v>3.289830924416532E-2</v>
          </cell>
          <cell r="DN11">
            <v>0.26892737455228488</v>
          </cell>
          <cell r="DO11">
            <v>2.5455174480602954E-2</v>
          </cell>
          <cell r="DP11">
            <v>0.17733050347684831</v>
          </cell>
          <cell r="DQ11">
            <v>5.2718920369957081E-2</v>
          </cell>
          <cell r="EJ11">
            <v>75.8</v>
          </cell>
          <cell r="EK11">
            <v>8.1</v>
          </cell>
          <cell r="EL11">
            <v>16.100000000000001</v>
          </cell>
        </row>
        <row r="12">
          <cell r="C12" t="str">
            <v>David Binder Research</v>
          </cell>
          <cell r="E12" t="str">
            <v>Iowa</v>
          </cell>
          <cell r="F12">
            <v>0</v>
          </cell>
          <cell r="H12">
            <v>43860</v>
          </cell>
          <cell r="I12">
            <v>300</v>
          </cell>
          <cell r="J12" t="str">
            <v>lv</v>
          </cell>
          <cell r="K12">
            <v>15</v>
          </cell>
          <cell r="L12">
            <v>1</v>
          </cell>
          <cell r="M12">
            <v>0</v>
          </cell>
          <cell r="N12">
            <v>19</v>
          </cell>
          <cell r="O12">
            <v>11</v>
          </cell>
          <cell r="P12">
            <v>17</v>
          </cell>
          <cell r="Q12">
            <v>3</v>
          </cell>
          <cell r="R12">
            <v>15</v>
          </cell>
          <cell r="S12">
            <v>1</v>
          </cell>
          <cell r="AK12">
            <v>11.015723501705107</v>
          </cell>
          <cell r="CD12">
            <v>0.21976711019408676</v>
          </cell>
          <cell r="CE12" t="str">
            <v/>
          </cell>
          <cell r="CF12">
            <v>0</v>
          </cell>
          <cell r="CG12">
            <v>7.8230128649476663E-2</v>
          </cell>
          <cell r="CH12">
            <v>2.0201539896205021E-2</v>
          </cell>
          <cell r="CI12">
            <v>0.25630297765306231</v>
          </cell>
          <cell r="CJ12">
            <v>1.1196625379422873E-2</v>
          </cell>
          <cell r="CK12">
            <v>0.19349957239918877</v>
          </cell>
          <cell r="CL12">
            <v>5.8749627955127573E-2</v>
          </cell>
          <cell r="CN12">
            <v>0.2740178876071519</v>
          </cell>
          <cell r="CO12">
            <v>0.10664723941263925</v>
          </cell>
          <cell r="CP12">
            <v>3.4853731138272453E-3</v>
          </cell>
          <cell r="CQ12">
            <v>9.3416295828799401E-2</v>
          </cell>
          <cell r="CR12">
            <v>4.8255215355280087E-2</v>
          </cell>
          <cell r="CS12">
            <v>0.20183490932642897</v>
          </cell>
          <cell r="CT12">
            <v>2.3469235755122757E-2</v>
          </cell>
          <cell r="CU12">
            <v>0.12512848398769569</v>
          </cell>
          <cell r="CV12">
            <v>4.9036344578117987E-2</v>
          </cell>
          <cell r="CX12">
            <v>0.24008928103548313</v>
          </cell>
          <cell r="CY12">
            <v>7.9141039424521525E-2</v>
          </cell>
          <cell r="CZ12">
            <v>1.131988023557782E-2</v>
          </cell>
          <cell r="DA12">
            <v>6.6270904373273556E-2</v>
          </cell>
          <cell r="DB12">
            <v>2.5774986731839512E-2</v>
          </cell>
          <cell r="DC12">
            <v>0.30018559343447349</v>
          </cell>
          <cell r="DD12">
            <v>2.9944986253042705E-2</v>
          </cell>
          <cell r="DE12">
            <v>0.15140910551204873</v>
          </cell>
          <cell r="DF12">
            <v>5.0353059097138129E-2</v>
          </cell>
          <cell r="DI12">
            <v>0.25164159724087792</v>
          </cell>
          <cell r="DJ12">
            <v>8.9737673462375503E-2</v>
          </cell>
          <cell r="DL12">
            <v>7.6888939080679009E-2</v>
          </cell>
          <cell r="DM12">
            <v>3.2227417292699144E-2</v>
          </cell>
          <cell r="DN12">
            <v>0.27038458762396794</v>
          </cell>
          <cell r="DO12">
            <v>2.623110021078072E-2</v>
          </cell>
          <cell r="DP12">
            <v>0.15109984364785969</v>
          </cell>
          <cell r="DQ12">
            <v>5.1788841440760125E-2</v>
          </cell>
          <cell r="EJ12">
            <v>11.9</v>
          </cell>
          <cell r="EK12">
            <v>29.4</v>
          </cell>
          <cell r="EL12">
            <v>58.7</v>
          </cell>
        </row>
        <row r="13">
          <cell r="C13" t="str">
            <v>University of Texas at Tyler</v>
          </cell>
          <cell r="E13" t="str">
            <v>Texas</v>
          </cell>
          <cell r="F13" t="str">
            <v>B/C</v>
          </cell>
          <cell r="H13">
            <v>43860</v>
          </cell>
          <cell r="I13">
            <v>416</v>
          </cell>
          <cell r="J13" t="str">
            <v>lv</v>
          </cell>
          <cell r="K13">
            <v>34</v>
          </cell>
          <cell r="L13">
            <v>16</v>
          </cell>
          <cell r="M13">
            <v>0</v>
          </cell>
          <cell r="N13">
            <v>4</v>
          </cell>
          <cell r="O13">
            <v>3</v>
          </cell>
          <cell r="P13">
            <v>18</v>
          </cell>
          <cell r="Q13">
            <v>2</v>
          </cell>
          <cell r="R13">
            <v>17</v>
          </cell>
          <cell r="S13">
            <v>3</v>
          </cell>
          <cell r="AK13">
            <v>14.565816623578762</v>
          </cell>
          <cell r="CD13" t="str">
            <v/>
          </cell>
          <cell r="CE13" t="str">
            <v/>
          </cell>
          <cell r="CF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0.28171989808557674</v>
          </cell>
          <cell r="CY13">
            <v>8.5651000664595967E-2</v>
          </cell>
          <cell r="CZ13">
            <v>2.3120379813558703E-2</v>
          </cell>
          <cell r="DA13">
            <v>7.1031856771776869E-2</v>
          </cell>
          <cell r="DB13">
            <v>3.3158771032065118E-2</v>
          </cell>
          <cell r="DC13">
            <v>0.22071367821275223</v>
          </cell>
          <cell r="DD13">
            <v>1.987563240237554E-2</v>
          </cell>
          <cell r="DE13">
            <v>0.14816527661348827</v>
          </cell>
          <cell r="DF13">
            <v>3.9848182065660771E-2</v>
          </cell>
          <cell r="DI13">
            <v>0.2973167280858286</v>
          </cell>
          <cell r="DJ13">
            <v>9.0392888283451239E-2</v>
          </cell>
          <cell r="DL13">
            <v>7.4964386217514181E-2</v>
          </cell>
          <cell r="DM13">
            <v>3.4994536692633749E-2</v>
          </cell>
          <cell r="DN13">
            <v>0.23293302708092803</v>
          </cell>
          <cell r="DO13">
            <v>2.0976005013021534E-2</v>
          </cell>
          <cell r="DP13">
            <v>0.15636813571923344</v>
          </cell>
          <cell r="DQ13">
            <v>4.2054292907389122E-2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University of Texas at Tyler</v>
          </cell>
          <cell r="E14" t="str">
            <v>Texas</v>
          </cell>
          <cell r="F14" t="str">
            <v>B/C</v>
          </cell>
          <cell r="H14">
            <v>43860</v>
          </cell>
          <cell r="I14">
            <v>487</v>
          </cell>
          <cell r="J14" t="str">
            <v>rv</v>
          </cell>
          <cell r="K14">
            <v>35</v>
          </cell>
          <cell r="L14">
            <v>16</v>
          </cell>
          <cell r="M14">
            <v>0</v>
          </cell>
          <cell r="N14">
            <v>4</v>
          </cell>
          <cell r="O14">
            <v>3</v>
          </cell>
          <cell r="P14">
            <v>18</v>
          </cell>
          <cell r="Q14">
            <v>2</v>
          </cell>
          <cell r="R14">
            <v>16</v>
          </cell>
          <cell r="S14">
            <v>3</v>
          </cell>
          <cell r="AK14">
            <v>0</v>
          </cell>
          <cell r="CD14">
            <v>0.22677151525951461</v>
          </cell>
          <cell r="CE14" t="str">
            <v/>
          </cell>
          <cell r="CF14">
            <v>8.847587227795977E-3</v>
          </cell>
          <cell r="CG14">
            <v>0.11305303683063017</v>
          </cell>
          <cell r="CH14">
            <v>1.9648653928365258E-2</v>
          </cell>
          <cell r="CI14">
            <v>0.18605102482693531</v>
          </cell>
          <cell r="CJ14" t="str">
            <v/>
          </cell>
          <cell r="CK14">
            <v>0.18939140124001377</v>
          </cell>
          <cell r="CL14">
            <v>5.0429211257214883E-2</v>
          </cell>
          <cell r="CN14">
            <v>0.27149315128391888</v>
          </cell>
          <cell r="CO14">
            <v>0.10343972552660392</v>
          </cell>
          <cell r="CP14" t="str">
            <v>-</v>
          </cell>
          <cell r="CQ14">
            <v>9.9617425011884086E-2</v>
          </cell>
          <cell r="CR14">
            <v>2.9823901250942291E-2</v>
          </cell>
          <cell r="CS14">
            <v>0.19793776897676538</v>
          </cell>
          <cell r="CT14">
            <v>1.8053164973479204E-2</v>
          </cell>
          <cell r="CU14">
            <v>0.21681572929186066</v>
          </cell>
          <cell r="CV14">
            <v>3.4028493785898631E-2</v>
          </cell>
          <cell r="CX14">
            <v>0.24477423139757473</v>
          </cell>
          <cell r="CY14">
            <v>0.10343972552660392</v>
          </cell>
          <cell r="CZ14">
            <v>2.0212847549629862E-2</v>
          </cell>
          <cell r="DA14">
            <v>9.5830495979966776E-2</v>
          </cell>
          <cell r="DB14">
            <v>2.8793789094690436E-2</v>
          </cell>
          <cell r="DC14">
            <v>0.24288009001266539</v>
          </cell>
          <cell r="DD14">
            <v>3.0724828491078264E-2</v>
          </cell>
          <cell r="DE14">
            <v>0.1807274011804981</v>
          </cell>
          <cell r="DF14">
            <v>4.0319867411688512E-2</v>
          </cell>
          <cell r="DI14">
            <v>0.24694251952215071</v>
          </cell>
          <cell r="DJ14">
            <v>0.1022498746710261</v>
          </cell>
          <cell r="DL14">
            <v>9.8241656906447317E-2</v>
          </cell>
          <cell r="DM14">
            <v>2.7455023211438674E-2</v>
          </cell>
          <cell r="DN14">
            <v>0.21933709522450848</v>
          </cell>
          <cell r="DO14">
            <v>2.6196104509403073E-2</v>
          </cell>
          <cell r="DP14">
            <v>0.19006183826199732</v>
          </cell>
          <cell r="DQ14">
            <v>3.9515887693028232E-2</v>
          </cell>
          <cell r="EJ14">
            <v>14.4</v>
          </cell>
          <cell r="EK14">
            <v>28.5</v>
          </cell>
          <cell r="EL14">
            <v>57.1</v>
          </cell>
        </row>
        <row r="15">
          <cell r="C15" t="str">
            <v>American Research Group</v>
          </cell>
          <cell r="E15" t="str">
            <v>Iowa</v>
          </cell>
          <cell r="F15" t="str">
            <v>B</v>
          </cell>
          <cell r="H15">
            <v>43860</v>
          </cell>
          <cell r="I15">
            <v>400</v>
          </cell>
          <cell r="J15" t="str">
            <v>lv</v>
          </cell>
          <cell r="K15">
            <v>17</v>
          </cell>
          <cell r="L15">
            <v>2</v>
          </cell>
          <cell r="M15">
            <v>0</v>
          </cell>
          <cell r="N15">
            <v>9</v>
          </cell>
          <cell r="O15">
            <v>16</v>
          </cell>
          <cell r="P15">
            <v>23</v>
          </cell>
          <cell r="Q15">
            <v>3</v>
          </cell>
          <cell r="R15">
            <v>15</v>
          </cell>
          <cell r="S15">
            <v>5</v>
          </cell>
          <cell r="AK15">
            <v>21.769727207895436</v>
          </cell>
          <cell r="CD15">
            <v>0.21396363216093953</v>
          </cell>
          <cell r="CE15" t="str">
            <v/>
          </cell>
          <cell r="CF15">
            <v>0</v>
          </cell>
          <cell r="CG15">
            <v>0.1055046085732516</v>
          </cell>
          <cell r="CH15">
            <v>2.9823901250942288E-2</v>
          </cell>
          <cell r="CI15">
            <v>0.17390475850039003</v>
          </cell>
          <cell r="CJ15">
            <v>1.8053164973479204E-2</v>
          </cell>
          <cell r="CK15">
            <v>0.26039605474952854</v>
          </cell>
          <cell r="CL15">
            <v>3.4028493785898631E-2</v>
          </cell>
          <cell r="CN15">
            <v>0.24875535469526716</v>
          </cell>
          <cell r="CO15">
            <v>7.6332710642475723E-2</v>
          </cell>
          <cell r="CP15">
            <v>2.7868459467954357E-2</v>
          </cell>
          <cell r="CQ15">
            <v>9.3678393393786932E-2</v>
          </cell>
          <cell r="CR15">
            <v>6.2312157980389075E-2</v>
          </cell>
          <cell r="CS15">
            <v>0.21984130564604398</v>
          </cell>
          <cell r="CT15">
            <v>1.3825819555704289E-2</v>
          </cell>
          <cell r="CU15">
            <v>0.15538214019103638</v>
          </cell>
          <cell r="CV15">
            <v>4.3746186605599161E-2</v>
          </cell>
          <cell r="CX15">
            <v>0.23852166870266092</v>
          </cell>
          <cell r="CY15">
            <v>0.10383620261570931</v>
          </cell>
          <cell r="CZ15">
            <v>2.0114007925926897E-2</v>
          </cell>
          <cell r="DA15">
            <v>9.5648187010483998E-2</v>
          </cell>
          <cell r="DB15">
            <v>2.8513031934206762E-2</v>
          </cell>
          <cell r="DC15">
            <v>0.24546479418585568</v>
          </cell>
          <cell r="DD15">
            <v>3.0584356850312043E-2</v>
          </cell>
          <cell r="DE15">
            <v>0.20351023032405613</v>
          </cell>
          <cell r="DF15">
            <v>4.1180203481861598E-2</v>
          </cell>
          <cell r="DI15">
            <v>0.23394516385363118</v>
          </cell>
          <cell r="DJ15">
            <v>9.4178622026762984E-2</v>
          </cell>
          <cell r="DL15">
            <v>9.7032129844231374E-2</v>
          </cell>
          <cell r="DM15">
            <v>3.7175924780140632E-2</v>
          </cell>
          <cell r="DN15">
            <v>0.22052044105394195</v>
          </cell>
          <cell r="DO15">
            <v>2.3196212543526752E-2</v>
          </cell>
          <cell r="DP15">
            <v>0.20406185835702456</v>
          </cell>
          <cell r="DQ15">
            <v>3.9889647540740529E-2</v>
          </cell>
          <cell r="EJ15">
            <v>24.2</v>
          </cell>
          <cell r="EK15">
            <v>25.3</v>
          </cell>
          <cell r="EL15">
            <v>50.5</v>
          </cell>
        </row>
        <row r="16">
          <cell r="C16" t="str">
            <v>IBD/TIPP</v>
          </cell>
          <cell r="E16" t="str">
            <v>US</v>
          </cell>
          <cell r="F16" t="str">
            <v>A/B</v>
          </cell>
          <cell r="H16">
            <v>43860</v>
          </cell>
          <cell r="I16">
            <v>336</v>
          </cell>
          <cell r="J16" t="str">
            <v>rv</v>
          </cell>
          <cell r="K16">
            <v>26</v>
          </cell>
          <cell r="L16">
            <v>8</v>
          </cell>
          <cell r="M16">
            <v>0</v>
          </cell>
          <cell r="N16">
            <v>7</v>
          </cell>
          <cell r="O16">
            <v>3</v>
          </cell>
          <cell r="P16">
            <v>19</v>
          </cell>
          <cell r="Q16">
            <v>2</v>
          </cell>
          <cell r="R16">
            <v>13</v>
          </cell>
          <cell r="S16">
            <v>4</v>
          </cell>
          <cell r="AK16">
            <v>22.540979890975496</v>
          </cell>
          <cell r="CD16">
            <v>0.1226081009542502</v>
          </cell>
          <cell r="CE16" t="str">
            <v/>
          </cell>
          <cell r="CF16">
            <v>0</v>
          </cell>
          <cell r="CG16">
            <v>0.10265136453875075</v>
          </cell>
          <cell r="CH16">
            <v>0.1736854300354029</v>
          </cell>
          <cell r="CI16">
            <v>0.1908644766672663</v>
          </cell>
          <cell r="CJ16">
            <v>1.2297856199143007E-2</v>
          </cell>
          <cell r="CK16">
            <v>0.20213608765060773</v>
          </cell>
          <cell r="CL16">
            <v>5.6537733597111034E-2</v>
          </cell>
          <cell r="CN16">
            <v>0.27477342524656262</v>
          </cell>
          <cell r="CO16">
            <v>8.8552808780352571E-2</v>
          </cell>
          <cell r="CP16">
            <v>3.5180473619764526E-3</v>
          </cell>
          <cell r="CQ16">
            <v>0.11844307565559491</v>
          </cell>
          <cell r="CR16">
            <v>0.16747236240367441</v>
          </cell>
          <cell r="CS16">
            <v>0.1930004945017563</v>
          </cell>
          <cell r="CT16">
            <v>1.7801198759708581E-2</v>
          </cell>
          <cell r="CU16">
            <v>0.15353983230742704</v>
          </cell>
          <cell r="CV16">
            <v>3.4319703016238705E-2</v>
          </cell>
          <cell r="CX16">
            <v>0.25572545263232555</v>
          </cell>
          <cell r="CY16">
            <v>8.318130117883743E-2</v>
          </cell>
          <cell r="CZ16">
            <v>1.0725570872470292E-2</v>
          </cell>
          <cell r="DA16">
            <v>0.11344699839296599</v>
          </cell>
          <cell r="DB16">
            <v>0.20763448948652771</v>
          </cell>
          <cell r="DC16">
            <v>0.2341310832694683</v>
          </cell>
          <cell r="DD16">
            <v>1.0646156008037764E-2</v>
          </cell>
          <cell r="DE16">
            <v>0.15978442071411458</v>
          </cell>
          <cell r="DF16">
            <v>4.0327058356927542E-2</v>
          </cell>
          <cell r="DI16">
            <v>0.22338396155716661</v>
          </cell>
          <cell r="DJ16">
            <v>7.4950500070240275E-2</v>
          </cell>
          <cell r="DL16">
            <v>0.10084102181422361</v>
          </cell>
          <cell r="DM16">
            <v>0.17019084063010442</v>
          </cell>
          <cell r="DN16">
            <v>0.19277583667300649</v>
          </cell>
          <cell r="DO16">
            <v>1.1453395021128771E-2</v>
          </cell>
          <cell r="DP16">
            <v>0.14158338646847718</v>
          </cell>
          <cell r="DQ16">
            <v>3.4821057765652572E-2</v>
          </cell>
          <cell r="EJ16">
            <v>6.3</v>
          </cell>
          <cell r="EK16">
            <v>31.2</v>
          </cell>
          <cell r="EL16">
            <v>62.4</v>
          </cell>
        </row>
        <row r="17">
          <cell r="C17" t="str">
            <v>Ipsos</v>
          </cell>
          <cell r="E17" t="str">
            <v>US</v>
          </cell>
          <cell r="F17" t="str">
            <v>B-</v>
          </cell>
          <cell r="H17">
            <v>43860</v>
          </cell>
          <cell r="I17">
            <v>565</v>
          </cell>
          <cell r="J17" t="str">
            <v>rv</v>
          </cell>
          <cell r="K17">
            <v>22.9</v>
          </cell>
          <cell r="L17">
            <v>11.5</v>
          </cell>
          <cell r="M17">
            <v>0</v>
          </cell>
          <cell r="N17">
            <v>3.6</v>
          </cell>
          <cell r="O17">
            <v>2.1</v>
          </cell>
          <cell r="P17">
            <v>17.899999999999999</v>
          </cell>
          <cell r="Q17">
            <v>4.2</v>
          </cell>
          <cell r="R17">
            <v>10.4</v>
          </cell>
          <cell r="S17">
            <v>3.9</v>
          </cell>
          <cell r="AK17">
            <v>19.640589455433357</v>
          </cell>
          <cell r="CD17">
            <v>0.3384343247048312</v>
          </cell>
          <cell r="CE17">
            <v>0.10563129023050394</v>
          </cell>
          <cell r="CF17">
            <v>0</v>
          </cell>
          <cell r="CG17">
            <v>4.9423087406515992E-2</v>
          </cell>
          <cell r="CH17">
            <v>2.7675219145067136E-2</v>
          </cell>
          <cell r="CI17">
            <v>0.21367612965441937</v>
          </cell>
          <cell r="CJ17">
            <v>2.4197997940581896E-2</v>
          </cell>
          <cell r="CK17">
            <v>0.1190033734554387</v>
          </cell>
          <cell r="CL17">
            <v>4.2542057608684382E-2</v>
          </cell>
          <cell r="CN17">
            <v>0.31589440344519948</v>
          </cell>
          <cell r="CO17">
            <v>0.11755289994820808</v>
          </cell>
          <cell r="CP17">
            <v>2.1252613684567406E-2</v>
          </cell>
          <cell r="CQ17">
            <v>7.6700658932846777E-2</v>
          </cell>
          <cell r="CR17">
            <v>3.329276182260129E-2</v>
          </cell>
          <cell r="CS17">
            <v>0.19298925091145716</v>
          </cell>
          <cell r="CT17">
            <v>1.5465310721061307E-2</v>
          </cell>
          <cell r="CU17">
            <v>0.12754888115346844</v>
          </cell>
          <cell r="CV17">
            <v>3.6256575555132078E-2</v>
          </cell>
          <cell r="CX17">
            <v>0.38718496763728577</v>
          </cell>
          <cell r="CY17">
            <v>0.12486770213288891</v>
          </cell>
          <cell r="CZ17">
            <v>3.4045455110373955E-2</v>
          </cell>
          <cell r="DA17">
            <v>4.750571639592345E-2</v>
          </cell>
          <cell r="DB17">
            <v>3.5035256645925508E-2</v>
          </cell>
          <cell r="DC17">
            <v>0.17790177367354279</v>
          </cell>
          <cell r="DD17">
            <v>2.0976734190419451E-2</v>
          </cell>
          <cell r="DE17">
            <v>0.12806233370880471</v>
          </cell>
          <cell r="DF17">
            <v>3.8636147456538435E-2</v>
          </cell>
          <cell r="DI17">
            <v>0.3570617733405464</v>
          </cell>
          <cell r="DJ17">
            <v>0.11587202533190354</v>
          </cell>
          <cell r="DL17">
            <v>5.4192274973300342E-2</v>
          </cell>
          <cell r="DM17">
            <v>3.1528088394175077E-2</v>
          </cell>
          <cell r="DN17">
            <v>0.20255276172564615</v>
          </cell>
          <cell r="DO17">
            <v>2.2162764204875372E-2</v>
          </cell>
          <cell r="DP17">
            <v>0.12560330959734645</v>
          </cell>
          <cell r="DQ17">
            <v>4.1027002432206493E-2</v>
          </cell>
          <cell r="EJ17">
            <v>51.7</v>
          </cell>
          <cell r="EK17">
            <v>16.100000000000001</v>
          </cell>
          <cell r="EL17">
            <v>32.200000000000003</v>
          </cell>
        </row>
        <row r="18">
          <cell r="C18" t="str">
            <v>Harris Insights &amp; Analytics</v>
          </cell>
          <cell r="E18" t="str">
            <v>US</v>
          </cell>
          <cell r="F18" t="str">
            <v>C+</v>
          </cell>
          <cell r="H18">
            <v>43859</v>
          </cell>
          <cell r="I18">
            <v>300</v>
          </cell>
          <cell r="J18" t="str">
            <v>rv</v>
          </cell>
          <cell r="K18">
            <v>31</v>
          </cell>
          <cell r="L18">
            <v>13</v>
          </cell>
          <cell r="M18">
            <v>0</v>
          </cell>
          <cell r="N18">
            <v>6</v>
          </cell>
          <cell r="O18">
            <v>0</v>
          </cell>
          <cell r="P18">
            <v>20</v>
          </cell>
          <cell r="Q18">
            <v>0</v>
          </cell>
          <cell r="R18">
            <v>12</v>
          </cell>
          <cell r="S18">
            <v>0</v>
          </cell>
          <cell r="AK18">
            <v>9.8541964473130932</v>
          </cell>
          <cell r="CD18">
            <v>0.35150407807055095</v>
          </cell>
          <cell r="CE18" t="str">
            <v/>
          </cell>
          <cell r="CF18">
            <v>0</v>
          </cell>
          <cell r="CG18">
            <v>0.110655404192271</v>
          </cell>
          <cell r="CH18">
            <v>3.5424235580731683E-2</v>
          </cell>
          <cell r="CI18">
            <v>0.1253321338466156</v>
          </cell>
          <cell r="CJ18">
            <v>2.6139764425820437E-2</v>
          </cell>
          <cell r="CK18">
            <v>0.14187016766679356</v>
          </cell>
          <cell r="CL18">
            <v>3.8810770911780701E-2</v>
          </cell>
          <cell r="CN18">
            <v>0.32410714908155508</v>
          </cell>
          <cell r="CO18">
            <v>0.13194195235929265</v>
          </cell>
          <cell r="CP18" t="str">
            <v>-</v>
          </cell>
          <cell r="CQ18">
            <v>7.6162625782826496E-2</v>
          </cell>
          <cell r="CR18">
            <v>4.2503660418205053E-2</v>
          </cell>
          <cell r="CS18">
            <v>0.18495219328999207</v>
          </cell>
          <cell r="CT18">
            <v>8.7473748103044896E-2</v>
          </cell>
          <cell r="CU18">
            <v>0.12271889874664729</v>
          </cell>
          <cell r="CV18">
            <v>3.7462467121766541E-2</v>
          </cell>
          <cell r="CX18">
            <v>0.28384363986493677</v>
          </cell>
          <cell r="CY18">
            <v>0.12488616443970801</v>
          </cell>
          <cell r="CZ18">
            <v>3.1346410871413884E-2</v>
          </cell>
          <cell r="DA18">
            <v>5.1098377314854837E-2</v>
          </cell>
          <cell r="DB18">
            <v>3.7348121888365164E-2</v>
          </cell>
          <cell r="DC18">
            <v>0.29672305495374002</v>
          </cell>
          <cell r="DD18">
            <v>1.9916761511165219E-2</v>
          </cell>
          <cell r="DE18">
            <v>0.12628719517239304</v>
          </cell>
          <cell r="DF18">
            <v>3.883849557381102E-2</v>
          </cell>
          <cell r="DI18">
            <v>0.28730490686447274</v>
          </cell>
          <cell r="DJ18">
            <v>0.12239552311449717</v>
          </cell>
          <cell r="DL18">
            <v>5.8468329807276023E-2</v>
          </cell>
          <cell r="DM18">
            <v>3.7488883586054685E-2</v>
          </cell>
          <cell r="DN18">
            <v>0.24624325232802649</v>
          </cell>
          <cell r="DO18">
            <v>4.0413964097245528E-2</v>
          </cell>
          <cell r="DP18">
            <v>0.12075526721468652</v>
          </cell>
          <cell r="DQ18">
            <v>3.6929872987740725E-2</v>
          </cell>
          <cell r="EJ18">
            <v>2.6</v>
          </cell>
          <cell r="EK18">
            <v>32.5</v>
          </cell>
          <cell r="EL18">
            <v>64.900000000000006</v>
          </cell>
        </row>
        <row r="19">
          <cell r="C19" t="str">
            <v>Civiqs</v>
          </cell>
          <cell r="E19" t="str">
            <v>Iowa</v>
          </cell>
          <cell r="F19">
            <v>0</v>
          </cell>
          <cell r="H19">
            <v>43859</v>
          </cell>
          <cell r="I19">
            <v>615</v>
          </cell>
          <cell r="J19" t="str">
            <v>lv</v>
          </cell>
          <cell r="K19">
            <v>15</v>
          </cell>
          <cell r="L19">
            <v>0</v>
          </cell>
          <cell r="M19">
            <v>0</v>
          </cell>
          <cell r="N19">
            <v>15</v>
          </cell>
          <cell r="O19">
            <v>8</v>
          </cell>
          <cell r="P19">
            <v>28</v>
          </cell>
          <cell r="Q19">
            <v>2</v>
          </cell>
          <cell r="R19">
            <v>21</v>
          </cell>
          <cell r="S19">
            <v>5</v>
          </cell>
          <cell r="AK19">
            <v>12.731358190232681</v>
          </cell>
          <cell r="CD19">
            <v>0.33153219880131296</v>
          </cell>
          <cell r="CE19" t="str">
            <v/>
          </cell>
          <cell r="CF19">
            <v>0</v>
          </cell>
          <cell r="CG19">
            <v>8.1597685101686357E-2</v>
          </cell>
          <cell r="CH19">
            <v>3.1893097545527591E-2</v>
          </cell>
          <cell r="CI19">
            <v>0.1583003142402527</v>
          </cell>
          <cell r="CJ19" t="str">
            <v/>
          </cell>
          <cell r="CK19">
            <v>0.17551038740392541</v>
          </cell>
          <cell r="CL19">
            <v>2.9602787318281452E-2</v>
          </cell>
          <cell r="CN19">
            <v>0.31076929180090773</v>
          </cell>
          <cell r="CO19">
            <v>0.11168275078012198</v>
          </cell>
          <cell r="CP19">
            <v>3.2139894151173284E-2</v>
          </cell>
          <cell r="CQ19">
            <v>9.3881381867523872E-2</v>
          </cell>
          <cell r="CR19">
            <v>3.4887881119844748E-2</v>
          </cell>
          <cell r="CS19">
            <v>0.19220240097843522</v>
          </cell>
          <cell r="CT19">
            <v>1.5556094358533806E-2</v>
          </cell>
          <cell r="CU19">
            <v>0.12020952284583715</v>
          </cell>
          <cell r="CV19">
            <v>3.7625687801670346E-2</v>
          </cell>
          <cell r="CX19">
            <v>0.38929453325803587</v>
          </cell>
          <cell r="CY19">
            <v>0.12510565589149658</v>
          </cell>
          <cell r="CZ19">
            <v>3.4189870782784397E-2</v>
          </cell>
          <cell r="DA19">
            <v>4.8341370658316854E-2</v>
          </cell>
          <cell r="DB19">
            <v>3.529185016120405E-2</v>
          </cell>
          <cell r="DC19">
            <v>0.18151082069662366</v>
          </cell>
          <cell r="DD19">
            <v>2.1290057293830017E-2</v>
          </cell>
          <cell r="DE19">
            <v>0.13131021198615783</v>
          </cell>
          <cell r="DF19">
            <v>3.8944770173600422E-2</v>
          </cell>
          <cell r="DI19">
            <v>0.36173167237578169</v>
          </cell>
          <cell r="DJ19">
            <v>0.12025662140527606</v>
          </cell>
          <cell r="DL19">
            <v>6.3472710388899858E-2</v>
          </cell>
          <cell r="DM19">
            <v>3.5021136351964854E-2</v>
          </cell>
          <cell r="DN19">
            <v>0.18427956537738993</v>
          </cell>
          <cell r="DO19">
            <v>1.9318537639619777E-2</v>
          </cell>
          <cell r="DP19">
            <v>0.12760750666447188</v>
          </cell>
          <cell r="DQ19">
            <v>3.8312249796595824E-2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Change Research</v>
          </cell>
          <cell r="E20" t="str">
            <v>South Carolina</v>
          </cell>
          <cell r="F20" t="str">
            <v>C</v>
          </cell>
          <cell r="H20">
            <v>43859</v>
          </cell>
          <cell r="I20">
            <v>651</v>
          </cell>
          <cell r="J20" t="str">
            <v>lv</v>
          </cell>
          <cell r="K20">
            <v>25</v>
          </cell>
          <cell r="L20">
            <v>0</v>
          </cell>
          <cell r="M20">
            <v>0</v>
          </cell>
          <cell r="N20">
            <v>7</v>
          </cell>
          <cell r="O20">
            <v>2</v>
          </cell>
          <cell r="P20">
            <v>20</v>
          </cell>
          <cell r="Q20">
            <v>18</v>
          </cell>
          <cell r="R20">
            <v>11</v>
          </cell>
          <cell r="S20">
            <v>3</v>
          </cell>
          <cell r="AK20">
            <v>12.993470505458573</v>
          </cell>
          <cell r="CD20">
            <v>0.29711979157315338</v>
          </cell>
          <cell r="CE20">
            <v>0.11834612722287324</v>
          </cell>
          <cell r="CF20">
            <v>0</v>
          </cell>
          <cell r="CG20">
            <v>6.595658803148087E-2</v>
          </cell>
          <cell r="CH20">
            <v>3.4252200065827049E-2</v>
          </cell>
          <cell r="CI20">
            <v>0.20930188465303309</v>
          </cell>
          <cell r="CJ20">
            <v>1.9370175767274324E-2</v>
          </cell>
          <cell r="CK20">
            <v>0.14565059286646961</v>
          </cell>
          <cell r="CL20">
            <v>3.4964446668769453E-2</v>
          </cell>
          <cell r="CN20">
            <v>0.28977712418750207</v>
          </cell>
          <cell r="CO20">
            <v>9.1685469106050091E-2</v>
          </cell>
          <cell r="CP20">
            <v>2.0985158787489688E-2</v>
          </cell>
          <cell r="CQ20">
            <v>7.9218473298369729E-2</v>
          </cell>
          <cell r="CR20">
            <v>3.002563366465312E-2</v>
          </cell>
          <cell r="CS20">
            <v>0.2147513646932491</v>
          </cell>
          <cell r="CT20">
            <v>1.6044535288333026E-2</v>
          </cell>
          <cell r="CU20">
            <v>0.13918380629400154</v>
          </cell>
          <cell r="CV20">
            <v>4.9981427452656282E-2</v>
          </cell>
          <cell r="CX20">
            <v>0.29883069195719181</v>
          </cell>
          <cell r="CY20">
            <v>0.11651361395673115</v>
          </cell>
          <cell r="CZ20">
            <v>3.3446261567030816E-2</v>
          </cell>
          <cell r="DA20">
            <v>3.824063463412343E-2</v>
          </cell>
          <cell r="DB20">
            <v>3.3032729004906697E-2</v>
          </cell>
          <cell r="DC20">
            <v>0.22846144668396046</v>
          </cell>
          <cell r="DD20">
            <v>1.9823694494147354E-2</v>
          </cell>
          <cell r="DE20">
            <v>0.17354683407255814</v>
          </cell>
          <cell r="DF20">
            <v>4.0535518717055463E-2</v>
          </cell>
          <cell r="DI20">
            <v>0.30310605819223402</v>
          </cell>
          <cell r="DJ20">
            <v>0.11672349975642413</v>
          </cell>
          <cell r="DL20">
            <v>6.1532124555843747E-2</v>
          </cell>
          <cell r="DM20">
            <v>3.407671565783995E-2</v>
          </cell>
          <cell r="DN20">
            <v>0.22000087066294016</v>
          </cell>
          <cell r="DO20">
            <v>1.9459119549375483E-2</v>
          </cell>
          <cell r="DP20">
            <v>0.15572428495527069</v>
          </cell>
          <cell r="DQ20">
            <v>3.937732667007169E-2</v>
          </cell>
          <cell r="EJ20">
            <v>59.1</v>
          </cell>
          <cell r="EK20">
            <v>13.6</v>
          </cell>
          <cell r="EL20">
            <v>27.3</v>
          </cell>
        </row>
        <row r="21">
          <cell r="C21" t="str">
            <v>NBC News/Wall Street Journal</v>
          </cell>
          <cell r="E21" t="str">
            <v>US</v>
          </cell>
          <cell r="F21" t="str">
            <v>A/B</v>
          </cell>
          <cell r="H21">
            <v>43859</v>
          </cell>
          <cell r="I21">
            <v>428</v>
          </cell>
          <cell r="J21" t="str">
            <v>lv</v>
          </cell>
          <cell r="K21">
            <v>26</v>
          </cell>
          <cell r="L21">
            <v>9</v>
          </cell>
          <cell r="M21">
            <v>0</v>
          </cell>
          <cell r="N21">
            <v>7</v>
          </cell>
          <cell r="O21">
            <v>5</v>
          </cell>
          <cell r="P21">
            <v>27</v>
          </cell>
          <cell r="Q21">
            <v>2</v>
          </cell>
          <cell r="R21">
            <v>15</v>
          </cell>
          <cell r="S21">
            <v>4</v>
          </cell>
          <cell r="AK21">
            <v>29.178627563423984</v>
          </cell>
          <cell r="CD21">
            <v>0.14238099851954192</v>
          </cell>
          <cell r="CE21">
            <v>0.11535770936216345</v>
          </cell>
          <cell r="CF21" t="str">
            <v/>
          </cell>
          <cell r="CG21">
            <v>3.5850241049669357E-2</v>
          </cell>
          <cell r="CH21">
            <v>3.2794443213165457E-2</v>
          </cell>
          <cell r="CI21">
            <v>0.29151194215234755</v>
          </cell>
          <cell r="CJ21">
            <v>2.4841492830266357E-3</v>
          </cell>
          <cell r="CK21">
            <v>0.14809898261486015</v>
          </cell>
          <cell r="CL21">
            <v>5.0741687019657762E-2</v>
          </cell>
          <cell r="CN21">
            <v>0.19750544072134466</v>
          </cell>
          <cell r="CO21">
            <v>7.6048765682464201E-2</v>
          </cell>
          <cell r="CP21">
            <v>3.5180473619764526E-3</v>
          </cell>
          <cell r="CQ21">
            <v>0.11196877126473775</v>
          </cell>
          <cell r="CR21">
            <v>9.7745808239421722E-2</v>
          </cell>
          <cell r="CS21">
            <v>0.24225286773979759</v>
          </cell>
          <cell r="CT21">
            <v>2.2069457885649284E-2</v>
          </cell>
          <cell r="CU21">
            <v>0.15341619795038039</v>
          </cell>
          <cell r="CV21">
            <v>5.7453530791465666E-2</v>
          </cell>
          <cell r="CX21">
            <v>0.24845118927122781</v>
          </cell>
          <cell r="CY21">
            <v>8.6219320759660475E-2</v>
          </cell>
          <cell r="CZ21">
            <v>1.0380325800904327E-2</v>
          </cell>
          <cell r="DA21">
            <v>7.6509430300101502E-2</v>
          </cell>
          <cell r="DB21">
            <v>2.8776601906263424E-2</v>
          </cell>
          <cell r="DC21">
            <v>0.27452333493147552</v>
          </cell>
          <cell r="DD21">
            <v>3.0526076279106439E-2</v>
          </cell>
          <cell r="DE21">
            <v>0.15797687598268581</v>
          </cell>
          <cell r="DF21">
            <v>4.9992813154192142E-2</v>
          </cell>
          <cell r="DI21">
            <v>0.21707095463074802</v>
          </cell>
          <cell r="DJ21">
            <v>9.2838115025052653E-2</v>
          </cell>
          <cell r="DL21">
            <v>7.8484058808703905E-2</v>
          </cell>
          <cell r="DM21">
            <v>4.8770363246951512E-2</v>
          </cell>
          <cell r="DN21">
            <v>0.27778728207665759</v>
          </cell>
          <cell r="DO21">
            <v>2.2556581873325737E-2</v>
          </cell>
          <cell r="DP21">
            <v>0.1589318870735652</v>
          </cell>
          <cell r="DQ21">
            <v>5.3560757264995325E-2</v>
          </cell>
          <cell r="EJ21">
            <v>22.9</v>
          </cell>
          <cell r="EK21">
            <v>25.7</v>
          </cell>
          <cell r="EL21">
            <v>51.4</v>
          </cell>
        </row>
        <row r="22">
          <cell r="C22" t="str">
            <v>SurveyUSA</v>
          </cell>
          <cell r="E22" t="str">
            <v>Washington</v>
          </cell>
          <cell r="F22" t="str">
            <v>A</v>
          </cell>
          <cell r="H22">
            <v>43858</v>
          </cell>
          <cell r="I22">
            <v>536</v>
          </cell>
          <cell r="J22" t="str">
            <v>lv</v>
          </cell>
          <cell r="K22">
            <v>21.21</v>
          </cell>
          <cell r="L22">
            <v>12.12</v>
          </cell>
          <cell r="M22">
            <v>0</v>
          </cell>
          <cell r="N22">
            <v>8.08</v>
          </cell>
          <cell r="O22">
            <v>3.03</v>
          </cell>
          <cell r="P22">
            <v>26.26</v>
          </cell>
          <cell r="Q22">
            <v>2.02</v>
          </cell>
          <cell r="R22">
            <v>16.16</v>
          </cell>
          <cell r="S22">
            <v>4.04</v>
          </cell>
          <cell r="AK22">
            <v>43.930432504248429</v>
          </cell>
          <cell r="CD22" t="str">
            <v/>
          </cell>
          <cell r="CE22" t="str">
            <v/>
          </cell>
          <cell r="CF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0.23477499793427381</v>
          </cell>
          <cell r="CO22">
            <v>5.5677157611680052E-2</v>
          </cell>
          <cell r="CP22">
            <v>9.3334551757729076E-3</v>
          </cell>
          <cell r="CQ22">
            <v>0.10746390964556021</v>
          </cell>
          <cell r="CR22">
            <v>7.0287914260305132E-2</v>
          </cell>
          <cell r="CS22">
            <v>0.21558649025291926</v>
          </cell>
          <cell r="CT22">
            <v>1.9935734134928888E-2</v>
          </cell>
          <cell r="CU22">
            <v>0.16627699328456449</v>
          </cell>
          <cell r="CV22">
            <v>3.8840259962676725E-2</v>
          </cell>
          <cell r="CX22">
            <v>0.23920558562484193</v>
          </cell>
          <cell r="CY22">
            <v>0.10572608280060096</v>
          </cell>
          <cell r="CZ22">
            <v>1.9349648169290648E-2</v>
          </cell>
          <cell r="DA22">
            <v>0.10076236236695117</v>
          </cell>
          <cell r="DB22">
            <v>3.0097800346848454E-2</v>
          </cell>
          <cell r="DC22">
            <v>0.6452542121469409</v>
          </cell>
          <cell r="DD22">
            <v>3.0931189656601819E-2</v>
          </cell>
          <cell r="DE22">
            <v>0.1891766827376799</v>
          </cell>
          <cell r="DF22">
            <v>4.0899272794739254E-2</v>
          </cell>
          <cell r="DI22">
            <v>0.18446395712952612</v>
          </cell>
          <cell r="DJ22">
            <v>6.9092383103226324E-2</v>
          </cell>
          <cell r="DL22">
            <v>7.9919197354740429E-2</v>
          </cell>
          <cell r="DM22">
            <v>3.3749260079069872E-2</v>
          </cell>
          <cell r="DN22">
            <v>0.38954797464432894</v>
          </cell>
          <cell r="DO22">
            <v>2.1156893311093446E-2</v>
          </cell>
          <cell r="DP22">
            <v>0.14086738567109744</v>
          </cell>
          <cell r="DQ22">
            <v>3.1202948706917477E-2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Park Street Strategies</v>
          </cell>
          <cell r="E23" t="str">
            <v>Iowa</v>
          </cell>
          <cell r="F23">
            <v>0</v>
          </cell>
          <cell r="H23">
            <v>43858</v>
          </cell>
          <cell r="I23">
            <v>600</v>
          </cell>
          <cell r="J23" t="str">
            <v>lv</v>
          </cell>
          <cell r="K23">
            <v>20</v>
          </cell>
          <cell r="L23">
            <v>0</v>
          </cell>
          <cell r="M23">
            <v>0</v>
          </cell>
          <cell r="N23">
            <v>17</v>
          </cell>
          <cell r="O23">
            <v>12</v>
          </cell>
          <cell r="P23">
            <v>18</v>
          </cell>
          <cell r="Q23">
            <v>4</v>
          </cell>
          <cell r="R23">
            <v>17</v>
          </cell>
          <cell r="S23">
            <v>5</v>
          </cell>
          <cell r="AK23">
            <v>12.523652062808848</v>
          </cell>
          <cell r="CD23">
            <v>0.31707141909985015</v>
          </cell>
          <cell r="CE23" t="str">
            <v/>
          </cell>
          <cell r="CF23">
            <v>0</v>
          </cell>
          <cell r="CG23">
            <v>0.1065159921963323</v>
          </cell>
          <cell r="CH23">
            <v>3.8088845207538427E-2</v>
          </cell>
          <cell r="CI23">
            <v>0.18574363786034151</v>
          </cell>
          <cell r="CJ23" t="str">
            <v/>
          </cell>
          <cell r="CK23">
            <v>0.12483430417040628</v>
          </cell>
          <cell r="CL23">
            <v>4.8636446660633069E-2</v>
          </cell>
          <cell r="CN23">
            <v>0.31086559142008924</v>
          </cell>
          <cell r="CO23">
            <v>0.12058405619468589</v>
          </cell>
          <cell r="CP23">
            <v>2.2450688195762413E-2</v>
          </cell>
          <cell r="CQ23">
            <v>8.4997156593047324E-2</v>
          </cell>
          <cell r="CR23">
            <v>3.235098731607651E-2</v>
          </cell>
          <cell r="CS23">
            <v>0.19586010227615794</v>
          </cell>
          <cell r="CT23">
            <v>1.6190008801710815E-2</v>
          </cell>
          <cell r="CU23">
            <v>0.1281741359634124</v>
          </cell>
          <cell r="CV23">
            <v>3.6097361543533227E-2</v>
          </cell>
          <cell r="CX23">
            <v>0.37038199045158787</v>
          </cell>
          <cell r="CY23">
            <v>0.1214209529661105</v>
          </cell>
          <cell r="CZ23">
            <v>3.305307060782648E-2</v>
          </cell>
          <cell r="DA23">
            <v>4.6437568941461893E-2</v>
          </cell>
          <cell r="DB23">
            <v>6.455586403740321E-2</v>
          </cell>
          <cell r="DC23">
            <v>0.26365013453515135</v>
          </cell>
          <cell r="DD23">
            <v>2.0726428235981684E-2</v>
          </cell>
          <cell r="DE23">
            <v>0.16154423596893169</v>
          </cell>
          <cell r="DF23">
            <v>4.9386712698422978E-2</v>
          </cell>
          <cell r="DI23">
            <v>0.3193712627500449</v>
          </cell>
          <cell r="DJ23">
            <v>0.11156260892939883</v>
          </cell>
          <cell r="DL23">
            <v>5.947344123336603E-2</v>
          </cell>
          <cell r="DM23">
            <v>4.7942271861232053E-2</v>
          </cell>
          <cell r="DN23">
            <v>0.2162869737198107</v>
          </cell>
          <cell r="DO23">
            <v>1.7694906545645549E-2</v>
          </cell>
          <cell r="DP23">
            <v>0.135887072820494</v>
          </cell>
          <cell r="DQ23">
            <v>4.1781462140007927E-2</v>
          </cell>
          <cell r="EJ23">
            <v>11.2</v>
          </cell>
          <cell r="EK23">
            <v>29.6</v>
          </cell>
          <cell r="EL23">
            <v>59.2</v>
          </cell>
        </row>
        <row r="24">
          <cell r="C24" t="str">
            <v>USC Dornsife/LA Times</v>
          </cell>
          <cell r="E24" t="str">
            <v>US</v>
          </cell>
          <cell r="F24" t="str">
            <v>B/C</v>
          </cell>
          <cell r="H24">
            <v>43858</v>
          </cell>
          <cell r="I24">
            <v>2227</v>
          </cell>
          <cell r="J24" t="str">
            <v>lv</v>
          </cell>
          <cell r="K24">
            <v>34</v>
          </cell>
          <cell r="L24">
            <v>9</v>
          </cell>
          <cell r="M24">
            <v>0</v>
          </cell>
          <cell r="N24">
            <v>9</v>
          </cell>
          <cell r="O24">
            <v>3</v>
          </cell>
          <cell r="P24">
            <v>18</v>
          </cell>
          <cell r="Q24">
            <v>2</v>
          </cell>
          <cell r="R24">
            <v>16</v>
          </cell>
          <cell r="S24">
            <v>2</v>
          </cell>
          <cell r="AK24">
            <v>25.217230050434271</v>
          </cell>
          <cell r="CD24" t="str">
            <v/>
          </cell>
          <cell r="CE24" t="str">
            <v/>
          </cell>
          <cell r="CF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0.20956299779887805</v>
          </cell>
          <cell r="CO24">
            <v>0.12245966504307182</v>
          </cell>
          <cell r="CP24">
            <v>8.847587227795977E-3</v>
          </cell>
          <cell r="CQ24">
            <v>8.3298643055296731E-2</v>
          </cell>
          <cell r="CR24">
            <v>2.7686515329401383E-2</v>
          </cell>
          <cell r="CS24">
            <v>0.25543396837989291</v>
          </cell>
          <cell r="CT24">
            <v>1.149594184823664E-2</v>
          </cell>
          <cell r="CU24">
            <v>0.14996142684251773</v>
          </cell>
          <cell r="CV24">
            <v>5.8516177357806051E-2</v>
          </cell>
          <cell r="CX24">
            <v>0.28731512585692243</v>
          </cell>
          <cell r="CY24">
            <v>8.4881618263413075E-2</v>
          </cell>
          <cell r="CZ24">
            <v>1.0156491623834312E-2</v>
          </cell>
          <cell r="DA24">
            <v>7.5739861239284736E-2</v>
          </cell>
          <cell r="DB24">
            <v>2.9205261271432852E-2</v>
          </cell>
          <cell r="DC24">
            <v>0.33577382584037785</v>
          </cell>
          <cell r="DD24">
            <v>3.0199645205304035E-2</v>
          </cell>
          <cell r="DE24">
            <v>0.11429801494002348</v>
          </cell>
          <cell r="DF24">
            <v>4.9199118914019402E-2</v>
          </cell>
          <cell r="DI24">
            <v>0.25411834884572115</v>
          </cell>
          <cell r="DJ24">
            <v>9.4695027390239453E-2</v>
          </cell>
          <cell r="DL24">
            <v>7.6080086931678295E-2</v>
          </cell>
          <cell r="DM24">
            <v>2.7899802909809503E-2</v>
          </cell>
          <cell r="DN24">
            <v>0.30038901615962182</v>
          </cell>
          <cell r="DO24">
            <v>2.3297698268698028E-2</v>
          </cell>
          <cell r="DP24">
            <v>0.1226717979341812</v>
          </cell>
          <cell r="DQ24">
            <v>5.0848221560050436E-2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YouGov</v>
          </cell>
          <cell r="E25" t="str">
            <v>US</v>
          </cell>
          <cell r="F25" t="str">
            <v>B-</v>
          </cell>
          <cell r="H25">
            <v>43858</v>
          </cell>
          <cell r="I25">
            <v>591</v>
          </cell>
          <cell r="J25" t="str">
            <v>lv</v>
          </cell>
          <cell r="K25">
            <v>26</v>
          </cell>
          <cell r="L25">
            <v>4</v>
          </cell>
          <cell r="M25">
            <v>0</v>
          </cell>
          <cell r="N25">
            <v>7</v>
          </cell>
          <cell r="O25">
            <v>4</v>
          </cell>
          <cell r="P25">
            <v>24</v>
          </cell>
          <cell r="Q25">
            <v>1</v>
          </cell>
          <cell r="R25">
            <v>20</v>
          </cell>
          <cell r="S25">
            <v>4</v>
          </cell>
          <cell r="AK25">
            <v>19.843668185301173</v>
          </cell>
          <cell r="CD25">
            <v>0.30079257086524958</v>
          </cell>
          <cell r="CE25">
            <v>0.10509016201047917</v>
          </cell>
          <cell r="CF25">
            <v>0</v>
          </cell>
          <cell r="CG25">
            <v>6.463507283818172E-2</v>
          </cell>
          <cell r="CH25">
            <v>2.2586393259213834E-2</v>
          </cell>
          <cell r="CI25">
            <v>0.25561065217269913</v>
          </cell>
          <cell r="CJ25">
            <v>1.2476654772588195E-2</v>
          </cell>
          <cell r="CK25">
            <v>0.14040772625156586</v>
          </cell>
          <cell r="CL25">
            <v>3.6356097292663439E-2</v>
          </cell>
          <cell r="CN25">
            <v>0.32945497288094039</v>
          </cell>
          <cell r="CO25">
            <v>0.10934621157144196</v>
          </cell>
          <cell r="CP25">
            <v>3.8304724595346298E-2</v>
          </cell>
          <cell r="CQ25">
            <v>8.5422554223786043E-2</v>
          </cell>
          <cell r="CR25">
            <v>3.3202708729263751E-2</v>
          </cell>
          <cell r="CS25">
            <v>0.18764539867203489</v>
          </cell>
          <cell r="CT25">
            <v>1.2242884465019177E-2</v>
          </cell>
          <cell r="CU25">
            <v>0.11958903891420257</v>
          </cell>
          <cell r="CV25">
            <v>3.683537506982975E-2</v>
          </cell>
          <cell r="CX25">
            <v>0.27012625663694712</v>
          </cell>
          <cell r="CY25">
            <v>8.3673026584436788E-2</v>
          </cell>
          <cell r="CZ25">
            <v>1.2420121309955541E-2</v>
          </cell>
          <cell r="DA25">
            <v>0.10863090819024525</v>
          </cell>
          <cell r="DB25">
            <v>5.5956655348631437E-2</v>
          </cell>
          <cell r="DC25">
            <v>0.22503110137191243</v>
          </cell>
          <cell r="DD25">
            <v>1.0473432524067941E-2</v>
          </cell>
          <cell r="DE25">
            <v>0.14944478058661567</v>
          </cell>
          <cell r="DF25">
            <v>3.9360375851545497E-2</v>
          </cell>
          <cell r="DI25">
            <v>0.29867087982003376</v>
          </cell>
          <cell r="DJ25">
            <v>9.8531904578305934E-2</v>
          </cell>
          <cell r="DL25">
            <v>8.8976836601915146E-2</v>
          </cell>
          <cell r="DM25">
            <v>3.9517866961304007E-2</v>
          </cell>
          <cell r="DN25">
            <v>0.23210176299203891</v>
          </cell>
          <cell r="DO25">
            <v>1.177082826254588E-2</v>
          </cell>
          <cell r="DP25">
            <v>0.14209533657644122</v>
          </cell>
          <cell r="DQ25">
            <v>3.8334584207415118E-2</v>
          </cell>
          <cell r="EJ25">
            <v>36.799999999999997</v>
          </cell>
          <cell r="EK25">
            <v>21.1</v>
          </cell>
          <cell r="EL25">
            <v>42.1</v>
          </cell>
        </row>
        <row r="26">
          <cell r="C26" t="str">
            <v>St. Pete Polls</v>
          </cell>
          <cell r="E26" t="str">
            <v>Florida</v>
          </cell>
          <cell r="F26" t="str">
            <v>C+</v>
          </cell>
          <cell r="H26">
            <v>43858</v>
          </cell>
          <cell r="I26">
            <v>2590</v>
          </cell>
          <cell r="J26" t="str">
            <v>lv</v>
          </cell>
          <cell r="K26">
            <v>41.3</v>
          </cell>
          <cell r="L26">
            <v>17.3</v>
          </cell>
          <cell r="M26">
            <v>0</v>
          </cell>
          <cell r="N26">
            <v>5.7</v>
          </cell>
          <cell r="O26">
            <v>5.3</v>
          </cell>
          <cell r="P26">
            <v>9.4</v>
          </cell>
          <cell r="Q26">
            <v>1.9</v>
          </cell>
          <cell r="R26">
            <v>6.9</v>
          </cell>
          <cell r="S26">
            <v>2.2999999999999998</v>
          </cell>
          <cell r="AK26">
            <v>29.121070730981312</v>
          </cell>
          <cell r="CD26">
            <v>0.47371624892071018</v>
          </cell>
          <cell r="CE26" t="str">
            <v/>
          </cell>
          <cell r="CF26">
            <v>0</v>
          </cell>
          <cell r="CG26">
            <v>2.8285914800394499E-2</v>
          </cell>
          <cell r="CH26">
            <v>2.9169255691378425E-2</v>
          </cell>
          <cell r="CI26">
            <v>0.14266587545989831</v>
          </cell>
          <cell r="CJ26" t="str">
            <v/>
          </cell>
          <cell r="CK26">
            <v>9.3408026417192286E-2</v>
          </cell>
          <cell r="CL26">
            <v>3.665703792541624E-2</v>
          </cell>
          <cell r="CN26">
            <v>0.35826928775993444</v>
          </cell>
          <cell r="CO26">
            <v>0.10738117373140441</v>
          </cell>
          <cell r="CP26">
            <v>2.0826612935475105E-2</v>
          </cell>
          <cell r="CQ26">
            <v>6.533150620953973E-2</v>
          </cell>
          <cell r="CR26">
            <v>2.8458722487719107E-2</v>
          </cell>
          <cell r="CS26">
            <v>0.16783153523853522</v>
          </cell>
          <cell r="CT26">
            <v>3.9046280664747329E-2</v>
          </cell>
          <cell r="CU26">
            <v>0.12237307718833901</v>
          </cell>
          <cell r="CV26">
            <v>3.6674646655760007E-2</v>
          </cell>
          <cell r="CX26">
            <v>0.42934442875893458</v>
          </cell>
          <cell r="CY26">
            <v>0.12161763961413027</v>
          </cell>
          <cell r="CZ26">
            <v>3.9354009917466105E-2</v>
          </cell>
          <cell r="DA26">
            <v>3.1691633495634218E-2</v>
          </cell>
          <cell r="DB26">
            <v>2.8465176944447654E-2</v>
          </cell>
          <cell r="DC26">
            <v>0.15772622639194323</v>
          </cell>
          <cell r="DD26">
            <v>2.1282722824804853E-2</v>
          </cell>
          <cell r="DE26">
            <v>0.10697262828956126</v>
          </cell>
          <cell r="DF26">
            <v>3.5378491388930122E-2</v>
          </cell>
          <cell r="DI26">
            <v>0.41650795902154647</v>
          </cell>
          <cell r="DJ26">
            <v>0.11929045404759593</v>
          </cell>
          <cell r="DL26">
            <v>4.3264007920882773E-2</v>
          </cell>
          <cell r="DM26">
            <v>2.907751957156612E-2</v>
          </cell>
          <cell r="DN26">
            <v>0.16376153120617962</v>
          </cell>
          <cell r="DO26">
            <v>2.7766808446857902E-2</v>
          </cell>
          <cell r="DP26">
            <v>0.11374957596958535</v>
          </cell>
          <cell r="DQ26">
            <v>3.6582143815785902E-2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YouGov Blue/Data for Progress</v>
          </cell>
          <cell r="E27" t="str">
            <v>US</v>
          </cell>
          <cell r="F27">
            <v>0</v>
          </cell>
          <cell r="H27">
            <v>43857</v>
          </cell>
          <cell r="I27">
            <v>1619</v>
          </cell>
          <cell r="J27" t="str">
            <v>lv</v>
          </cell>
          <cell r="K27">
            <v>30</v>
          </cell>
          <cell r="L27">
            <v>5</v>
          </cell>
          <cell r="M27">
            <v>0</v>
          </cell>
          <cell r="N27">
            <v>8</v>
          </cell>
          <cell r="O27">
            <v>4</v>
          </cell>
          <cell r="P27">
            <v>21</v>
          </cell>
          <cell r="Q27">
            <v>2</v>
          </cell>
          <cell r="R27">
            <v>23</v>
          </cell>
          <cell r="S27">
            <v>4</v>
          </cell>
          <cell r="AK27">
            <v>15.811379661491447</v>
          </cell>
          <cell r="CD27">
            <v>0.38180305713506557</v>
          </cell>
          <cell r="CE27">
            <v>0.14831320167320525</v>
          </cell>
          <cell r="CF27">
            <v>0</v>
          </cell>
          <cell r="CG27">
            <v>6.1689330848812646E-2</v>
          </cell>
          <cell r="CH27">
            <v>7.4312917003310455E-2</v>
          </cell>
          <cell r="CI27">
            <v>8.8801109675783502E-2</v>
          </cell>
          <cell r="CJ27">
            <v>9.1546738775781702E-3</v>
          </cell>
          <cell r="CK27">
            <v>0.10306749263099706</v>
          </cell>
          <cell r="CL27">
            <v>1.8705030413503448E-2</v>
          </cell>
          <cell r="CN27">
            <v>0.28740002811925863</v>
          </cell>
          <cell r="CO27">
            <v>0.10288570065214443</v>
          </cell>
          <cell r="CP27">
            <v>3.2491814314325039E-2</v>
          </cell>
          <cell r="CQ27">
            <v>0.10078470398978048</v>
          </cell>
          <cell r="CR27">
            <v>2.9335189608775299E-2</v>
          </cell>
          <cell r="CS27">
            <v>0.21589760401205171</v>
          </cell>
          <cell r="CT27">
            <v>1.3862249252604571E-2</v>
          </cell>
          <cell r="CU27">
            <v>0.12745038268024383</v>
          </cell>
          <cell r="CV27">
            <v>4.0114544798509892E-2</v>
          </cell>
          <cell r="CX27">
            <v>0.36983805202689851</v>
          </cell>
          <cell r="CY27">
            <v>0.18294818056777856</v>
          </cell>
          <cell r="CZ27">
            <v>3.2280647618730257E-2</v>
          </cell>
          <cell r="DA27">
            <v>4.9845067634146104E-2</v>
          </cell>
          <cell r="DB27">
            <v>3.6037397279768305E-2</v>
          </cell>
          <cell r="DC27">
            <v>0.18614464092697919</v>
          </cell>
          <cell r="DD27">
            <v>2.0795794675487152E-2</v>
          </cell>
          <cell r="DE27">
            <v>0.13369867504301605</v>
          </cell>
          <cell r="DF27">
            <v>3.9312099528083094E-2</v>
          </cell>
          <cell r="DI27">
            <v>0.34731656865002192</v>
          </cell>
          <cell r="DJ27">
            <v>0.15251218040492312</v>
          </cell>
          <cell r="DL27">
            <v>6.4819557835185046E-2</v>
          </cell>
          <cell r="DM27">
            <v>4.277454647119134E-2</v>
          </cell>
          <cell r="DN27">
            <v>0.16882235259583303</v>
          </cell>
          <cell r="DO27">
            <v>1.6097729091831516E-2</v>
          </cell>
          <cell r="DP27">
            <v>0.12339613533952849</v>
          </cell>
          <cell r="DQ27">
            <v>3.4260929611485504E-2</v>
          </cell>
          <cell r="EJ27">
            <v>23.5</v>
          </cell>
          <cell r="EK27">
            <v>25.5</v>
          </cell>
          <cell r="EL27">
            <v>51</v>
          </cell>
        </row>
        <row r="28">
          <cell r="C28" t="str">
            <v>Change Research</v>
          </cell>
          <cell r="E28" t="str">
            <v>California</v>
          </cell>
          <cell r="F28" t="str">
            <v>C</v>
          </cell>
          <cell r="H28">
            <v>43857</v>
          </cell>
          <cell r="I28">
            <v>1190</v>
          </cell>
          <cell r="J28" t="str">
            <v>lv</v>
          </cell>
          <cell r="K28">
            <v>15</v>
          </cell>
          <cell r="L28">
            <v>4</v>
          </cell>
          <cell r="M28">
            <v>0</v>
          </cell>
          <cell r="N28">
            <v>8</v>
          </cell>
          <cell r="O28">
            <v>3</v>
          </cell>
          <cell r="P28">
            <v>30</v>
          </cell>
          <cell r="Q28">
            <v>2</v>
          </cell>
          <cell r="R28">
            <v>16</v>
          </cell>
          <cell r="S28">
            <v>5</v>
          </cell>
          <cell r="AK28">
            <v>16.021244506931023</v>
          </cell>
          <cell r="CD28" t="str">
            <v/>
          </cell>
          <cell r="CE28" t="str">
            <v/>
          </cell>
          <cell r="CF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0.25540321254412651</v>
          </cell>
          <cell r="CO28">
            <v>2.3890655750496568E-2</v>
          </cell>
          <cell r="CP28">
            <v>6.2950518516096928E-3</v>
          </cell>
          <cell r="CQ28">
            <v>0.12841344614909961</v>
          </cell>
          <cell r="CR28">
            <v>4.8265973367774835E-2</v>
          </cell>
          <cell r="CS28">
            <v>0.18102713209239082</v>
          </cell>
          <cell r="CT28">
            <v>2.9586140214053206E-2</v>
          </cell>
          <cell r="CU28">
            <v>0.1623684048560386</v>
          </cell>
          <cell r="CV28">
            <v>4.3064990838970169E-2</v>
          </cell>
          <cell r="CX28">
            <v>0.26083463944623059</v>
          </cell>
          <cell r="CY28">
            <v>8.6367363346441475E-2</v>
          </cell>
          <cell r="CZ28">
            <v>1.0160104183180181E-2</v>
          </cell>
          <cell r="DA28">
            <v>0.11632116819714075</v>
          </cell>
          <cell r="DB28">
            <v>5.9304157306035984E-2</v>
          </cell>
          <cell r="DC28">
            <v>0.30142395055170507</v>
          </cell>
          <cell r="DD28">
            <v>1.0059248706921759E-2</v>
          </cell>
          <cell r="DE28">
            <v>0.15090077035387195</v>
          </cell>
          <cell r="DF28">
            <v>3.8926143949952648E-2</v>
          </cell>
          <cell r="DI28">
            <v>0.25278915569486909</v>
          </cell>
          <cell r="DJ28">
            <v>6.396412813964443E-2</v>
          </cell>
          <cell r="DL28">
            <v>0.11745491885725778</v>
          </cell>
          <cell r="DM28">
            <v>5.4285810951332981E-2</v>
          </cell>
          <cell r="DN28">
            <v>0.25500208795902835</v>
          </cell>
          <cell r="DO28">
            <v>1.6169396701775758E-2</v>
          </cell>
          <cell r="DP28">
            <v>0.15099894788590273</v>
          </cell>
          <cell r="DQ28">
            <v>3.9335553810188932E-2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Monmouth University</v>
          </cell>
          <cell r="E29" t="str">
            <v>Iowa</v>
          </cell>
          <cell r="F29" t="str">
            <v>A+</v>
          </cell>
          <cell r="H29">
            <v>43857</v>
          </cell>
          <cell r="I29">
            <v>544</v>
          </cell>
          <cell r="J29" t="str">
            <v>lv</v>
          </cell>
          <cell r="K29">
            <v>29</v>
          </cell>
          <cell r="L29">
            <v>0</v>
          </cell>
          <cell r="M29">
            <v>0</v>
          </cell>
          <cell r="N29">
            <v>20</v>
          </cell>
          <cell r="O29">
            <v>0</v>
          </cell>
          <cell r="P29">
            <v>25</v>
          </cell>
          <cell r="Q29">
            <v>0</v>
          </cell>
          <cell r="R29">
            <v>19</v>
          </cell>
          <cell r="S29">
            <v>0</v>
          </cell>
          <cell r="AK29">
            <v>0</v>
          </cell>
          <cell r="CD29">
            <v>0.31240678209944289</v>
          </cell>
          <cell r="CE29">
            <v>0.11509016201047917</v>
          </cell>
          <cell r="CF29">
            <v>0</v>
          </cell>
          <cell r="CG29">
            <v>6.4583362093306812E-2</v>
          </cell>
          <cell r="CH29">
            <v>2.1303965830259747E-2</v>
          </cell>
          <cell r="CI29">
            <v>0.23151277866492082</v>
          </cell>
          <cell r="CJ29">
            <v>2.0114364877245165E-2</v>
          </cell>
          <cell r="CK29">
            <v>0.12056480528046822</v>
          </cell>
          <cell r="CL29">
            <v>3.9660316041542375E-2</v>
          </cell>
          <cell r="CN29">
            <v>0.33046100626984454</v>
          </cell>
          <cell r="CO29">
            <v>0.10682926097388366</v>
          </cell>
          <cell r="CP29">
            <v>3.6388980863049189E-2</v>
          </cell>
          <cell r="CQ29">
            <v>8.2094885909157186E-2</v>
          </cell>
          <cell r="CR29">
            <v>3.2507970773453389E-2</v>
          </cell>
          <cell r="CS29">
            <v>0.19100921959525868</v>
          </cell>
          <cell r="CT29">
            <v>1.0893045245410914E-2</v>
          </cell>
          <cell r="CU29">
            <v>0.12089510147072852</v>
          </cell>
          <cell r="CV29">
            <v>3.4530583243455829E-2</v>
          </cell>
          <cell r="CX29">
            <v>0.2672397807561121</v>
          </cell>
          <cell r="CY29">
            <v>8.1836776620788712E-2</v>
          </cell>
          <cell r="CZ29">
            <v>1.1602758082596707E-2</v>
          </cell>
          <cell r="DA29">
            <v>0.10881630521992969</v>
          </cell>
          <cell r="DB29">
            <v>5.5723534455045687E-2</v>
          </cell>
          <cell r="DC29">
            <v>0.21838937750249987</v>
          </cell>
          <cell r="DD29">
            <v>1.0147657941130947E-2</v>
          </cell>
          <cell r="DE29">
            <v>0.14711615072365161</v>
          </cell>
          <cell r="DF29">
            <v>3.7553674339890084E-2</v>
          </cell>
          <cell r="DI29">
            <v>0.3040803860449901</v>
          </cell>
          <cell r="DJ29">
            <v>0.10019897647493264</v>
          </cell>
          <cell r="DL29">
            <v>9.2561420959126561E-2</v>
          </cell>
          <cell r="DM29">
            <v>4.1606359395006669E-2</v>
          </cell>
          <cell r="DN29">
            <v>0.22210362041306775</v>
          </cell>
          <cell r="DO29">
            <v>1.356052510859696E-2</v>
          </cell>
          <cell r="DP29">
            <v>0.13732646464108983</v>
          </cell>
          <cell r="DQ29">
            <v>3.8562246963189273E-2</v>
          </cell>
          <cell r="EJ29">
            <v>28.5</v>
          </cell>
          <cell r="EK29">
            <v>23.8</v>
          </cell>
          <cell r="EL29">
            <v>47.7</v>
          </cell>
        </row>
        <row r="30">
          <cell r="C30" t="str">
            <v>Monmouth University</v>
          </cell>
          <cell r="E30" t="str">
            <v>Iowa</v>
          </cell>
          <cell r="F30" t="str">
            <v>A+</v>
          </cell>
          <cell r="H30">
            <v>43857</v>
          </cell>
          <cell r="I30">
            <v>544</v>
          </cell>
          <cell r="J30" t="str">
            <v>lv</v>
          </cell>
          <cell r="K30">
            <v>22</v>
          </cell>
          <cell r="L30">
            <v>0</v>
          </cell>
          <cell r="M30">
            <v>0</v>
          </cell>
          <cell r="N30">
            <v>17</v>
          </cell>
          <cell r="O30">
            <v>12</v>
          </cell>
          <cell r="P30">
            <v>22</v>
          </cell>
          <cell r="Q30">
            <v>0</v>
          </cell>
          <cell r="R30">
            <v>16</v>
          </cell>
          <cell r="S30">
            <v>5</v>
          </cell>
          <cell r="AK30">
            <v>0</v>
          </cell>
          <cell r="CD30">
            <v>0.20725751742412285</v>
          </cell>
          <cell r="CE30">
            <v>0.12941766095976343</v>
          </cell>
          <cell r="CF30">
            <v>0</v>
          </cell>
          <cell r="CG30">
            <v>7.8487614475668877E-2</v>
          </cell>
          <cell r="CH30">
            <v>3.0561027612401891E-2</v>
          </cell>
          <cell r="CI30">
            <v>0.26833410370314892</v>
          </cell>
          <cell r="CJ30">
            <v>2.0325061415874209E-2</v>
          </cell>
          <cell r="CK30">
            <v>0.15811273669041059</v>
          </cell>
          <cell r="CL30">
            <v>4.0631554580417138E-2</v>
          </cell>
          <cell r="CN30">
            <v>0.19526139161917805</v>
          </cell>
          <cell r="CO30">
            <v>0.10494901821189874</v>
          </cell>
          <cell r="CP30" t="str">
            <v>-</v>
          </cell>
          <cell r="CQ30">
            <v>8.8210277303391926E-2</v>
          </cell>
          <cell r="CR30">
            <v>6.9126647000944147E-2</v>
          </cell>
          <cell r="CS30">
            <v>0.23654250367769655</v>
          </cell>
          <cell r="CT30">
            <v>1.1184643133553145E-2</v>
          </cell>
          <cell r="CU30">
            <v>0.16976970320846552</v>
          </cell>
          <cell r="CV30">
            <v>5.6756692490614678E-2</v>
          </cell>
          <cell r="CX30">
            <v>0.2338693362087684</v>
          </cell>
          <cell r="CY30">
            <v>8.0246421647696964E-2</v>
          </cell>
          <cell r="CZ30">
            <v>0.01</v>
          </cell>
          <cell r="DA30">
            <v>7.2500098251924008E-2</v>
          </cell>
          <cell r="DB30">
            <v>2.7540110687130123E-2</v>
          </cell>
          <cell r="DC30">
            <v>0.24913297914943222</v>
          </cell>
          <cell r="DD30">
            <v>3.0401482252350162E-2</v>
          </cell>
          <cell r="DE30">
            <v>0.16147514093918086</v>
          </cell>
          <cell r="DF30">
            <v>5.0517614015189359E-2</v>
          </cell>
          <cell r="DI30">
            <v>0.22016707345862147</v>
          </cell>
          <cell r="DJ30">
            <v>0.11213962463134831</v>
          </cell>
          <cell r="DL30">
            <v>8.0329150287242343E-2</v>
          </cell>
          <cell r="DM30">
            <v>3.6975281901303843E-2</v>
          </cell>
          <cell r="DN30">
            <v>0.26397039373534037</v>
          </cell>
          <cell r="DO30">
            <v>2.2779832776848748E-2</v>
          </cell>
          <cell r="DP30">
            <v>0.16573184137797919</v>
          </cell>
          <cell r="DQ30">
            <v>4.7906801831315717E-2</v>
          </cell>
          <cell r="EJ30">
            <v>50.2</v>
          </cell>
          <cell r="EK30">
            <v>16.600000000000001</v>
          </cell>
          <cell r="EL30">
            <v>33.200000000000003</v>
          </cell>
        </row>
        <row r="31">
          <cell r="C31" t="str">
            <v>Monmouth University</v>
          </cell>
          <cell r="E31" t="str">
            <v>Iowa</v>
          </cell>
          <cell r="F31" t="str">
            <v>A+</v>
          </cell>
          <cell r="H31">
            <v>43857</v>
          </cell>
          <cell r="I31">
            <v>544</v>
          </cell>
          <cell r="J31" t="str">
            <v>lv</v>
          </cell>
          <cell r="K31">
            <v>23</v>
          </cell>
          <cell r="L31">
            <v>0</v>
          </cell>
          <cell r="M31">
            <v>0</v>
          </cell>
          <cell r="N31">
            <v>16</v>
          </cell>
          <cell r="O31">
            <v>10</v>
          </cell>
          <cell r="P31">
            <v>21</v>
          </cell>
          <cell r="Q31">
            <v>4</v>
          </cell>
          <cell r="R31">
            <v>15</v>
          </cell>
          <cell r="S31">
            <v>3</v>
          </cell>
          <cell r="AK31">
            <v>47.997181979927291</v>
          </cell>
          <cell r="CD31" t="str">
            <v/>
          </cell>
          <cell r="CE31" t="str">
            <v/>
          </cell>
          <cell r="CF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0.28171989808557674</v>
          </cell>
          <cell r="CY31">
            <v>8.5651000664595967E-2</v>
          </cell>
          <cell r="CZ31">
            <v>2.3120379813558703E-2</v>
          </cell>
          <cell r="DA31">
            <v>7.1031856771776869E-2</v>
          </cell>
          <cell r="DB31">
            <v>3.3158771032065118E-2</v>
          </cell>
          <cell r="DC31">
            <v>0.22071367821275223</v>
          </cell>
          <cell r="DD31">
            <v>1.987563240237554E-2</v>
          </cell>
          <cell r="DE31">
            <v>0.14816527661348827</v>
          </cell>
          <cell r="DF31">
            <v>3.9848182065660771E-2</v>
          </cell>
          <cell r="DI31">
            <v>0.2973167280858286</v>
          </cell>
          <cell r="DJ31">
            <v>9.0392888283451239E-2</v>
          </cell>
          <cell r="DL31">
            <v>7.4964386217514181E-2</v>
          </cell>
          <cell r="DM31">
            <v>3.4994536692633749E-2</v>
          </cell>
          <cell r="DN31">
            <v>0.23293302708092803</v>
          </cell>
          <cell r="DO31">
            <v>2.0976005013021534E-2</v>
          </cell>
          <cell r="DP31">
            <v>0.15636813571923344</v>
          </cell>
          <cell r="DQ31">
            <v>4.2054292907389122E-2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Civiqs</v>
          </cell>
          <cell r="E32" t="str">
            <v>Iowa</v>
          </cell>
          <cell r="F32">
            <v>0</v>
          </cell>
          <cell r="H32">
            <v>43857</v>
          </cell>
          <cell r="I32">
            <v>655</v>
          </cell>
          <cell r="J32" t="str">
            <v>lv</v>
          </cell>
          <cell r="K32">
            <v>15</v>
          </cell>
          <cell r="L32">
            <v>1</v>
          </cell>
          <cell r="M32">
            <v>0</v>
          </cell>
          <cell r="N32">
            <v>17</v>
          </cell>
          <cell r="O32">
            <v>11</v>
          </cell>
          <cell r="P32">
            <v>24</v>
          </cell>
          <cell r="Q32">
            <v>4</v>
          </cell>
          <cell r="R32">
            <v>19</v>
          </cell>
          <cell r="S32">
            <v>5</v>
          </cell>
          <cell r="AK32">
            <v>1.5557581229160238</v>
          </cell>
          <cell r="CD32">
            <v>0.27591627566536797</v>
          </cell>
          <cell r="CE32" t="str">
            <v/>
          </cell>
          <cell r="CF32">
            <v>0</v>
          </cell>
          <cell r="CG32">
            <v>0.10291861863386771</v>
          </cell>
          <cell r="CH32">
            <v>3.0838947874990138E-2</v>
          </cell>
          <cell r="CI32">
            <v>0.23791649314482341</v>
          </cell>
          <cell r="CJ32">
            <v>1.3261462447936443E-2</v>
          </cell>
          <cell r="CK32">
            <v>0.14533673473448147</v>
          </cell>
          <cell r="CL32">
            <v>5.4752675632870271E-2</v>
          </cell>
          <cell r="CN32">
            <v>0.2915165307128979</v>
          </cell>
          <cell r="CO32">
            <v>0.12574539937357523</v>
          </cell>
          <cell r="CP32">
            <v>1.4415432413762148E-3</v>
          </cell>
          <cell r="CQ32">
            <v>7.0112213279507604E-2</v>
          </cell>
          <cell r="CR32">
            <v>3.3685145023395771E-2</v>
          </cell>
          <cell r="CS32">
            <v>0.21230186202877133</v>
          </cell>
          <cell r="CT32">
            <v>2.4924392219842689E-2</v>
          </cell>
          <cell r="CU32">
            <v>0.13247604060263884</v>
          </cell>
          <cell r="CV32">
            <v>5.2413503233256283E-2</v>
          </cell>
          <cell r="CX32">
            <v>0.3978863644933624</v>
          </cell>
          <cell r="CY32">
            <v>8.278910374140229E-2</v>
          </cell>
          <cell r="CZ32">
            <v>1.1225953692585238E-2</v>
          </cell>
          <cell r="DA32">
            <v>7.0403839785235761E-2</v>
          </cell>
          <cell r="DB32">
            <v>2.7409673180767216E-2</v>
          </cell>
          <cell r="DC32">
            <v>0.23546738035275941</v>
          </cell>
          <cell r="DD32">
            <v>2.9927879632552182E-2</v>
          </cell>
          <cell r="DE32">
            <v>0.1499790570858236</v>
          </cell>
          <cell r="DF32">
            <v>4.9479094593203536E-2</v>
          </cell>
          <cell r="DI32">
            <v>0.32171697628214108</v>
          </cell>
          <cell r="DJ32">
            <v>9.2754627430442549E-2</v>
          </cell>
          <cell r="DL32">
            <v>7.6377314925060641E-2</v>
          </cell>
          <cell r="DM32">
            <v>2.855719892080966E-2</v>
          </cell>
          <cell r="DN32">
            <v>0.22041223092181836</v>
          </cell>
          <cell r="DO32">
            <v>2.2751681109550982E-2</v>
          </cell>
          <cell r="DP32">
            <v>0.13801995966336983</v>
          </cell>
          <cell r="DQ32">
            <v>4.9410010746806884E-2</v>
          </cell>
          <cell r="EJ32">
            <v>29.6</v>
          </cell>
          <cell r="EK32">
            <v>23.5</v>
          </cell>
          <cell r="EL32">
            <v>46.9</v>
          </cell>
        </row>
        <row r="33">
          <cell r="C33" t="str">
            <v>YouGov Blue/Data for Progress</v>
          </cell>
          <cell r="E33" t="str">
            <v>US</v>
          </cell>
          <cell r="F33">
            <v>0</v>
          </cell>
          <cell r="H33">
            <v>43857</v>
          </cell>
          <cell r="I33">
            <v>1619</v>
          </cell>
          <cell r="J33" t="str">
            <v>lv</v>
          </cell>
          <cell r="K33">
            <v>42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23</v>
          </cell>
          <cell r="Q33">
            <v>0</v>
          </cell>
          <cell r="R33">
            <v>30</v>
          </cell>
          <cell r="S33">
            <v>0</v>
          </cell>
          <cell r="AK33">
            <v>0</v>
          </cell>
          <cell r="CD33">
            <v>0.37021143214729807</v>
          </cell>
          <cell r="CE33">
            <v>0.12877212276432456</v>
          </cell>
          <cell r="CF33">
            <v>0</v>
          </cell>
          <cell r="CG33">
            <v>5.0665474380835837E-2</v>
          </cell>
          <cell r="CH33">
            <v>4.8791944249290717E-2</v>
          </cell>
          <cell r="CI33">
            <v>0.15271256652007931</v>
          </cell>
          <cell r="CJ33">
            <v>1.8618765452688188E-2</v>
          </cell>
          <cell r="CK33">
            <v>0.10186481504709559</v>
          </cell>
          <cell r="CL33">
            <v>2.9398620504026276E-2</v>
          </cell>
          <cell r="CN33">
            <v>0.32026324179597415</v>
          </cell>
          <cell r="CO33">
            <v>0.12561789075259958</v>
          </cell>
          <cell r="CP33">
            <v>2.5663272820005776E-2</v>
          </cell>
          <cell r="CQ33">
            <v>7.4993949994678441E-2</v>
          </cell>
          <cell r="CR33">
            <v>2.9781743833646158E-2</v>
          </cell>
          <cell r="CS33">
            <v>0.18955008265402964</v>
          </cell>
          <cell r="CT33">
            <v>1.7641845667255674E-2</v>
          </cell>
          <cell r="CU33">
            <v>0.13810057245779006</v>
          </cell>
          <cell r="CV33">
            <v>3.7671662683850304E-2</v>
          </cell>
          <cell r="CX33">
            <v>0.34578082913233577</v>
          </cell>
          <cell r="CY33">
            <v>0.14962225429299414</v>
          </cell>
          <cell r="CZ33">
            <v>3.3924708926797643E-2</v>
          </cell>
          <cell r="DA33">
            <v>4.1272960883695947E-2</v>
          </cell>
          <cell r="DB33">
            <v>3.354623386096512E-2</v>
          </cell>
          <cell r="DC33">
            <v>0.17783966263504566</v>
          </cell>
          <cell r="DD33">
            <v>2.0223956995222933E-2</v>
          </cell>
          <cell r="DE33">
            <v>0.19121169809765698</v>
          </cell>
          <cell r="DF33">
            <v>3.8657330068553972E-2</v>
          </cell>
          <cell r="DI33">
            <v>0.36435837770843993</v>
          </cell>
          <cell r="DJ33">
            <v>0.13659895997090069</v>
          </cell>
          <cell r="DL33">
            <v>5.2443380437778617E-2</v>
          </cell>
          <cell r="DM33">
            <v>4.3086282281059554E-2</v>
          </cell>
          <cell r="DN33">
            <v>0.16759161863371114</v>
          </cell>
          <cell r="DO33">
            <v>1.9298674545947452E-2</v>
          </cell>
          <cell r="DP33">
            <v>0.1330037876264272</v>
          </cell>
          <cell r="DQ33">
            <v>3.3618918795735517E-2</v>
          </cell>
          <cell r="EJ33">
            <v>60.2</v>
          </cell>
          <cell r="EK33">
            <v>13.3</v>
          </cell>
          <cell r="EL33">
            <v>26.5</v>
          </cell>
        </row>
        <row r="34">
          <cell r="C34" t="str">
            <v>YouGov Blue/Data for Progress</v>
          </cell>
          <cell r="E34" t="str">
            <v>US</v>
          </cell>
          <cell r="F34">
            <v>0</v>
          </cell>
          <cell r="H34">
            <v>43857</v>
          </cell>
          <cell r="I34">
            <v>1619</v>
          </cell>
          <cell r="J34" t="str">
            <v>lv</v>
          </cell>
          <cell r="K34">
            <v>53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41</v>
          </cell>
          <cell r="Q34">
            <v>0</v>
          </cell>
          <cell r="R34">
            <v>0</v>
          </cell>
          <cell r="S34">
            <v>0</v>
          </cell>
          <cell r="AK34">
            <v>0</v>
          </cell>
          <cell r="CD34">
            <v>0.24086521884795689</v>
          </cell>
          <cell r="CE34">
            <v>0.10934056720202663</v>
          </cell>
          <cell r="CF34">
            <v>6.7267832611615846E-3</v>
          </cell>
          <cell r="CG34">
            <v>0.13293718132144339</v>
          </cell>
          <cell r="CH34">
            <v>3.7134500529541398E-2</v>
          </cell>
          <cell r="CI34">
            <v>0.18509525839472471</v>
          </cell>
          <cell r="CJ34">
            <v>2.3867830598527217E-2</v>
          </cell>
          <cell r="CK34">
            <v>0.13482581894677589</v>
          </cell>
          <cell r="CL34">
            <v>2.0190566025682258E-2</v>
          </cell>
          <cell r="CN34">
            <v>0.32107887231054</v>
          </cell>
          <cell r="CO34">
            <v>0.10288954352263041</v>
          </cell>
          <cell r="CP34">
            <v>2.945923323973175E-2</v>
          </cell>
          <cell r="CQ34">
            <v>8.4228282836710716E-2</v>
          </cell>
          <cell r="CR34">
            <v>3.3525611760886295E-2</v>
          </cell>
          <cell r="CS34">
            <v>0.18893160572914097</v>
          </cell>
          <cell r="CT34">
            <v>1.5648050184593532E-2</v>
          </cell>
          <cell r="CU34">
            <v>0.12569043383592804</v>
          </cell>
          <cell r="CV34">
            <v>3.9440449292301553E-2</v>
          </cell>
          <cell r="CX34">
            <v>0.27526188261657303</v>
          </cell>
          <cell r="CY34">
            <v>8.0897516670486114E-2</v>
          </cell>
          <cell r="CZ34">
            <v>1.3539754602901891E-2</v>
          </cell>
          <cell r="DA34">
            <v>0.10454483624496613</v>
          </cell>
          <cell r="DB34">
            <v>5.4167104485959502E-2</v>
          </cell>
          <cell r="DC34">
            <v>0.22184916690068934</v>
          </cell>
          <cell r="DD34">
            <v>1.0674712814490591E-2</v>
          </cell>
          <cell r="DE34">
            <v>0.14806798554137421</v>
          </cell>
          <cell r="DF34">
            <v>3.8985697162654973E-2</v>
          </cell>
          <cell r="DI34">
            <v>0.29252117662842458</v>
          </cell>
          <cell r="DJ34">
            <v>9.4103859204328136E-2</v>
          </cell>
          <cell r="DL34">
            <v>0.10599811028478702</v>
          </cell>
          <cell r="DM34">
            <v>4.7308758591064856E-2</v>
          </cell>
          <cell r="DN34">
            <v>0.21381469970014527</v>
          </cell>
          <cell r="DO34">
            <v>1.440417718479132E-2</v>
          </cell>
          <cell r="DP34">
            <v>0.14422947797397895</v>
          </cell>
          <cell r="DQ34">
            <v>3.7619740432479801E-2</v>
          </cell>
          <cell r="EJ34">
            <v>14.1</v>
          </cell>
          <cell r="EK34">
            <v>28.6</v>
          </cell>
          <cell r="EL34">
            <v>57.3</v>
          </cell>
        </row>
        <row r="35">
          <cell r="C35" t="str">
            <v>YouGov Blue/Data for Progress</v>
          </cell>
          <cell r="E35" t="str">
            <v>US</v>
          </cell>
          <cell r="F35">
            <v>0</v>
          </cell>
          <cell r="H35">
            <v>43857</v>
          </cell>
          <cell r="I35">
            <v>1619</v>
          </cell>
          <cell r="J35" t="str">
            <v>lv</v>
          </cell>
          <cell r="K35">
            <v>47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45</v>
          </cell>
          <cell r="S35">
            <v>0</v>
          </cell>
          <cell r="AK35">
            <v>0</v>
          </cell>
          <cell r="CD35">
            <v>0.35818350441619345</v>
          </cell>
          <cell r="CE35">
            <v>0.13764790723602582</v>
          </cell>
          <cell r="CF35">
            <v>0</v>
          </cell>
          <cell r="CG35">
            <v>6.3137831619835716E-2</v>
          </cell>
          <cell r="CH35">
            <v>2.8456683154909998E-2</v>
          </cell>
          <cell r="CI35">
            <v>0.192395080131744</v>
          </cell>
          <cell r="CJ35">
            <v>1.5158718059417597E-2</v>
          </cell>
          <cell r="CK35">
            <v>0.10936129965140462</v>
          </cell>
          <cell r="CL35">
            <v>4.1685556764731055E-2</v>
          </cell>
          <cell r="CN35">
            <v>0.35273004017986342</v>
          </cell>
          <cell r="CO35">
            <v>9.79533456331355E-2</v>
          </cell>
          <cell r="CP35">
            <v>1.6709420855803171E-2</v>
          </cell>
          <cell r="CQ35">
            <v>6.7788832651791406E-2</v>
          </cell>
          <cell r="CR35">
            <v>3.0139647521802683E-2</v>
          </cell>
          <cell r="CS35">
            <v>0.16843216132355304</v>
          </cell>
          <cell r="CT35">
            <v>3.7797180003927351E-2</v>
          </cell>
          <cell r="CU35">
            <v>0.12509879448250252</v>
          </cell>
          <cell r="CV35">
            <v>3.4129657636362616E-2</v>
          </cell>
          <cell r="CX35">
            <v>0.40463020606925842</v>
          </cell>
          <cell r="CY35">
            <v>0.12123553070522822</v>
          </cell>
          <cell r="CZ35">
            <v>3.6681236210069183E-2</v>
          </cell>
          <cell r="DA35">
            <v>3.7660351796327277E-2</v>
          </cell>
          <cell r="DB35">
            <v>3.10494201743882E-2</v>
          </cell>
          <cell r="DC35">
            <v>0.16582782569537266</v>
          </cell>
          <cell r="DD35">
            <v>2.0948278105994755E-2</v>
          </cell>
          <cell r="DE35">
            <v>0.11696392387146105</v>
          </cell>
          <cell r="DF35">
            <v>3.6764119658973166E-2</v>
          </cell>
          <cell r="DI35">
            <v>0.38546282783745361</v>
          </cell>
          <cell r="DJ35">
            <v>0.12276428694201728</v>
          </cell>
          <cell r="DL35">
            <v>5.3193826715975195E-2</v>
          </cell>
          <cell r="DM35">
            <v>3.0605204000958688E-2</v>
          </cell>
          <cell r="DN35">
            <v>0.177391998056774</v>
          </cell>
          <cell r="DO35">
            <v>2.36078583897203E-2</v>
          </cell>
          <cell r="DP35">
            <v>0.11870507945654492</v>
          </cell>
          <cell r="DQ35">
            <v>3.8268918600556021E-2</v>
          </cell>
          <cell r="EJ35">
            <v>29.5</v>
          </cell>
          <cell r="EK35">
            <v>23.5</v>
          </cell>
          <cell r="EL35">
            <v>47</v>
          </cell>
        </row>
        <row r="36">
          <cell r="C36" t="str">
            <v>Quinnipiac University</v>
          </cell>
          <cell r="E36" t="str">
            <v>US</v>
          </cell>
          <cell r="F36" t="str">
            <v>B+</v>
          </cell>
          <cell r="H36">
            <v>43857</v>
          </cell>
          <cell r="I36">
            <v>827</v>
          </cell>
          <cell r="J36" t="str">
            <v>rv</v>
          </cell>
          <cell r="K36">
            <v>26</v>
          </cell>
          <cell r="L36">
            <v>8</v>
          </cell>
          <cell r="M36">
            <v>0</v>
          </cell>
          <cell r="N36">
            <v>6</v>
          </cell>
          <cell r="O36">
            <v>7</v>
          </cell>
          <cell r="P36">
            <v>21</v>
          </cell>
          <cell r="Q36">
            <v>2</v>
          </cell>
          <cell r="R36">
            <v>15</v>
          </cell>
          <cell r="S36">
            <v>3</v>
          </cell>
          <cell r="AK36">
            <v>29.525738034967681</v>
          </cell>
          <cell r="CD36" t="str">
            <v/>
          </cell>
          <cell r="CE36" t="str">
            <v/>
          </cell>
          <cell r="CF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0.298693813262425</v>
          </cell>
          <cell r="CO36">
            <v>9.7032761037704265E-2</v>
          </cell>
          <cell r="CP36">
            <v>2.552603268394138E-2</v>
          </cell>
          <cell r="CQ36">
            <v>7.0277144824079332E-2</v>
          </cell>
          <cell r="CR36">
            <v>3.4451461652441943E-2</v>
          </cell>
          <cell r="CS36">
            <v>0.21141529682268456</v>
          </cell>
          <cell r="CT36">
            <v>1.8536421000286983E-2</v>
          </cell>
          <cell r="CU36">
            <v>0.13344175520086343</v>
          </cell>
          <cell r="CV36">
            <v>4.1746881928264069E-2</v>
          </cell>
          <cell r="CX36">
            <v>0.33673412802403269</v>
          </cell>
          <cell r="CY36">
            <v>8.2287043504432458E-2</v>
          </cell>
          <cell r="CZ36">
            <v>0.01</v>
          </cell>
          <cell r="DA36">
            <v>7.6361216372896765E-2</v>
          </cell>
          <cell r="DB36">
            <v>2.9188060482633768E-2</v>
          </cell>
          <cell r="DC36">
            <v>0.24879600521657708</v>
          </cell>
          <cell r="DD36">
            <v>3.0743223145361688E-2</v>
          </cell>
          <cell r="DE36">
            <v>0.16515418924615655</v>
          </cell>
          <cell r="DF36">
            <v>5.0766933877438823E-2</v>
          </cell>
          <cell r="DI36">
            <v>0.31353070753711232</v>
          </cell>
          <cell r="DJ36">
            <v>8.4370479731603734E-2</v>
          </cell>
          <cell r="DL36">
            <v>7.1919299819574775E-2</v>
          </cell>
          <cell r="DM36">
            <v>2.9937701311194477E-2</v>
          </cell>
          <cell r="DN36">
            <v>0.22866101209911419</v>
          </cell>
          <cell r="DO36">
            <v>2.5808069449463126E-2</v>
          </cell>
          <cell r="DP36">
            <v>0.14956344433431507</v>
          </cell>
          <cell r="DQ36">
            <v>4.6209285717622221E-2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American Research Group</v>
          </cell>
          <cell r="E37" t="str">
            <v>New Hampshire</v>
          </cell>
          <cell r="F37" t="str">
            <v>B</v>
          </cell>
          <cell r="H37">
            <v>43857</v>
          </cell>
          <cell r="I37">
            <v>600</v>
          </cell>
          <cell r="J37" t="str">
            <v>lv</v>
          </cell>
          <cell r="K37">
            <v>13</v>
          </cell>
          <cell r="L37">
            <v>2</v>
          </cell>
          <cell r="M37">
            <v>0</v>
          </cell>
          <cell r="N37">
            <v>12</v>
          </cell>
          <cell r="O37">
            <v>7</v>
          </cell>
          <cell r="P37">
            <v>28</v>
          </cell>
          <cell r="Q37">
            <v>2</v>
          </cell>
          <cell r="R37">
            <v>11</v>
          </cell>
          <cell r="S37">
            <v>5</v>
          </cell>
          <cell r="AK37">
            <v>23.284654438358245</v>
          </cell>
          <cell r="CD37" t="str">
            <v/>
          </cell>
          <cell r="CE37" t="str">
            <v/>
          </cell>
          <cell r="CF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0.26536187690076107</v>
          </cell>
          <cell r="CO37">
            <v>0.10964677823896091</v>
          </cell>
          <cell r="CP37">
            <v>1.1355374916319489E-2</v>
          </cell>
          <cell r="CQ37">
            <v>7.5727660157951668E-2</v>
          </cell>
          <cell r="CR37">
            <v>4.1038087952469833E-2</v>
          </cell>
          <cell r="CS37">
            <v>0.21768147196467136</v>
          </cell>
          <cell r="CT37">
            <v>2.3913497050047118E-2</v>
          </cell>
          <cell r="CU37">
            <v>0.14633997926732895</v>
          </cell>
          <cell r="CV37">
            <v>5.09660527677172E-2</v>
          </cell>
          <cell r="CX37">
            <v>0.21465440080642909</v>
          </cell>
          <cell r="CY37">
            <v>7.4056347975130499E-2</v>
          </cell>
          <cell r="CZ37">
            <v>1.1924767172450048E-2</v>
          </cell>
          <cell r="DA37">
            <v>5.5768607687364836E-2</v>
          </cell>
          <cell r="DB37">
            <v>2.2837962997230898E-2</v>
          </cell>
          <cell r="DC37">
            <v>0.23979426648033328</v>
          </cell>
          <cell r="DD37">
            <v>2.9239722604782706E-2</v>
          </cell>
          <cell r="DE37">
            <v>0.15050985400933831</v>
          </cell>
          <cell r="DF37">
            <v>5.4697631730436395E-2</v>
          </cell>
          <cell r="DI37">
            <v>0.25248255940126441</v>
          </cell>
          <cell r="DJ37">
            <v>9.368435111219825E-2</v>
          </cell>
          <cell r="DL37">
            <v>6.8062632442782225E-2</v>
          </cell>
          <cell r="DM37">
            <v>3.1516770254538674E-2</v>
          </cell>
          <cell r="DN37">
            <v>0.2534273014286007</v>
          </cell>
          <cell r="DO37">
            <v>2.9946248750298627E-2</v>
          </cell>
          <cell r="DP37">
            <v>0.16259577712506768</v>
          </cell>
          <cell r="DQ37">
            <v>5.8284359485249425E-2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Franklin &amp; Marshall College</v>
          </cell>
          <cell r="E38" t="str">
            <v>Pennsylvania</v>
          </cell>
          <cell r="F38" t="str">
            <v>B/C</v>
          </cell>
          <cell r="H38">
            <v>43856</v>
          </cell>
          <cell r="I38">
            <v>292</v>
          </cell>
          <cell r="J38" t="str">
            <v>rv</v>
          </cell>
          <cell r="K38">
            <v>22</v>
          </cell>
          <cell r="L38">
            <v>7</v>
          </cell>
          <cell r="M38">
            <v>0</v>
          </cell>
          <cell r="N38">
            <v>6</v>
          </cell>
          <cell r="O38">
            <v>5</v>
          </cell>
          <cell r="P38">
            <v>15</v>
          </cell>
          <cell r="Q38">
            <v>1</v>
          </cell>
          <cell r="R38">
            <v>14</v>
          </cell>
          <cell r="S38">
            <v>5</v>
          </cell>
          <cell r="AK38">
            <v>10.473725235105249</v>
          </cell>
          <cell r="CD38" t="str">
            <v/>
          </cell>
          <cell r="CE38" t="str">
            <v/>
          </cell>
          <cell r="CF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0.36792155637580465</v>
          </cell>
          <cell r="CO38">
            <v>2.3890655750496568E-2</v>
          </cell>
          <cell r="CP38">
            <v>2.0894050636511268E-2</v>
          </cell>
          <cell r="CQ38">
            <v>6.0377854924819903E-2</v>
          </cell>
          <cell r="CR38">
            <v>2.91469490802416E-2</v>
          </cell>
          <cell r="CS38">
            <v>0.16851330058008962</v>
          </cell>
          <cell r="CT38">
            <v>3.5891620265561794E-2</v>
          </cell>
          <cell r="CU38">
            <v>0.12047560468465759</v>
          </cell>
          <cell r="CV38">
            <v>3.6538610864477607E-2</v>
          </cell>
          <cell r="CX38">
            <v>0.41634411191190296</v>
          </cell>
          <cell r="CY38">
            <v>0.12251472678234107</v>
          </cell>
          <cell r="CZ38">
            <v>3.783187971244046E-2</v>
          </cell>
          <cell r="DA38">
            <v>3.5506369739291915E-2</v>
          </cell>
          <cell r="DB38">
            <v>3.0131570982664085E-2</v>
          </cell>
          <cell r="DC38">
            <v>0.16543189268254596</v>
          </cell>
          <cell r="DD38">
            <v>2.1066997679617568E-2</v>
          </cell>
          <cell r="DE38">
            <v>0.11122144005435843</v>
          </cell>
          <cell r="DF38">
            <v>3.6365341130354598E-2</v>
          </cell>
          <cell r="DI38">
            <v>0.41934279280738285</v>
          </cell>
          <cell r="DJ38">
            <v>9.3927029033150908E-2</v>
          </cell>
          <cell r="DL38">
            <v>4.5891429267371948E-2</v>
          </cell>
          <cell r="DM38">
            <v>3.1228695536678057E-2</v>
          </cell>
          <cell r="DN38">
            <v>0.17441985342602226</v>
          </cell>
          <cell r="DO38">
            <v>2.7252384668378971E-2</v>
          </cell>
          <cell r="DP38">
            <v>0.11977280003051598</v>
          </cell>
          <cell r="DQ38">
            <v>3.8165015230499165E-2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Change Research</v>
          </cell>
          <cell r="E39" t="str">
            <v>Iowa</v>
          </cell>
          <cell r="F39" t="str">
            <v>C</v>
          </cell>
          <cell r="H39">
            <v>43856</v>
          </cell>
          <cell r="I39">
            <v>704</v>
          </cell>
          <cell r="J39" t="str">
            <v>lv</v>
          </cell>
          <cell r="K39">
            <v>22</v>
          </cell>
          <cell r="L39">
            <v>0</v>
          </cell>
          <cell r="M39">
            <v>0</v>
          </cell>
          <cell r="N39">
            <v>23</v>
          </cell>
          <cell r="O39">
            <v>0</v>
          </cell>
          <cell r="P39">
            <v>30</v>
          </cell>
          <cell r="Q39">
            <v>0</v>
          </cell>
          <cell r="R39">
            <v>20</v>
          </cell>
          <cell r="S39">
            <v>0</v>
          </cell>
          <cell r="AK39">
            <v>0</v>
          </cell>
          <cell r="CD39" t="str">
            <v/>
          </cell>
          <cell r="CE39" t="str">
            <v/>
          </cell>
          <cell r="CF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0.25663318187843726</v>
          </cell>
          <cell r="CO39">
            <v>8.5802675921110003E-2</v>
          </cell>
          <cell r="CP39">
            <v>6.3273799026137348E-3</v>
          </cell>
          <cell r="CQ39">
            <v>0.12197011225543167</v>
          </cell>
          <cell r="CR39">
            <v>4.7842088885865372E-2</v>
          </cell>
          <cell r="CS39">
            <v>0.20366208685554371</v>
          </cell>
          <cell r="CT39">
            <v>2.9511355123734352E-2</v>
          </cell>
          <cell r="CU39">
            <v>0.14880739083857605</v>
          </cell>
          <cell r="CV39">
            <v>5.4673382561374197E-2</v>
          </cell>
          <cell r="CX39">
            <v>0.35083463944623061</v>
          </cell>
          <cell r="CY39">
            <v>8.6367363346441475E-2</v>
          </cell>
          <cell r="CZ39">
            <v>1.0160104183180181E-2</v>
          </cell>
          <cell r="DA39">
            <v>7.6321168197140757E-2</v>
          </cell>
          <cell r="DB39">
            <v>2.9304157306035986E-2</v>
          </cell>
          <cell r="DC39">
            <v>0.291423950551705</v>
          </cell>
          <cell r="DD39">
            <v>3.0059248706921761E-2</v>
          </cell>
          <cell r="DE39">
            <v>0.15090077035387195</v>
          </cell>
          <cell r="DF39">
            <v>4.892614394995265E-2</v>
          </cell>
          <cell r="DI39">
            <v>0.29585145442624</v>
          </cell>
          <cell r="DJ39">
            <v>7.9816832073457841E-2</v>
          </cell>
          <cell r="DL39">
            <v>8.477959273026632E-2</v>
          </cell>
          <cell r="DM39">
            <v>3.2863848302956647E-2</v>
          </cell>
          <cell r="DN39">
            <v>0.24281490801060382</v>
          </cell>
          <cell r="DO39">
            <v>2.7670932006081204E-2</v>
          </cell>
          <cell r="DP39">
            <v>0.13911402008525575</v>
          </cell>
          <cell r="DQ39">
            <v>4.7088412365138395E-2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Change Research</v>
          </cell>
          <cell r="E40" t="str">
            <v>Iowa</v>
          </cell>
          <cell r="F40" t="str">
            <v>C</v>
          </cell>
          <cell r="H40">
            <v>43856</v>
          </cell>
          <cell r="I40">
            <v>704</v>
          </cell>
          <cell r="J40" t="str">
            <v>lv</v>
          </cell>
          <cell r="K40">
            <v>18</v>
          </cell>
          <cell r="L40">
            <v>0</v>
          </cell>
          <cell r="M40">
            <v>0</v>
          </cell>
          <cell r="N40">
            <v>19</v>
          </cell>
          <cell r="O40">
            <v>10</v>
          </cell>
          <cell r="P40">
            <v>27</v>
          </cell>
          <cell r="Q40">
            <v>4</v>
          </cell>
          <cell r="R40">
            <v>15</v>
          </cell>
          <cell r="S40">
            <v>4</v>
          </cell>
          <cell r="AK40">
            <v>11.705612989544067</v>
          </cell>
          <cell r="CD40">
            <v>0.22489870112664775</v>
          </cell>
          <cell r="CE40">
            <v>9.4215409275974202E-2</v>
          </cell>
          <cell r="CF40">
            <v>0</v>
          </cell>
          <cell r="CG40">
            <v>8.8590938065295277E-2</v>
          </cell>
          <cell r="CH40">
            <v>3.7054692003349689E-2</v>
          </cell>
          <cell r="CI40">
            <v>0.24271202813693862</v>
          </cell>
          <cell r="CJ40">
            <v>1.1940075757599831E-2</v>
          </cell>
          <cell r="CK40">
            <v>0.14676205196390021</v>
          </cell>
          <cell r="CL40">
            <v>4.3054650737634835E-2</v>
          </cell>
          <cell r="CN40">
            <v>0.25605465354384155</v>
          </cell>
          <cell r="CO40">
            <v>7.9127623118399507E-2</v>
          </cell>
          <cell r="CP40">
            <v>3.5180473619764526E-3</v>
          </cell>
          <cell r="CQ40">
            <v>0.12145069822390805</v>
          </cell>
          <cell r="CR40">
            <v>7.8395958250966374E-2</v>
          </cell>
          <cell r="CS40">
            <v>0.18260429450652152</v>
          </cell>
          <cell r="CT40">
            <v>1.7876546879306641E-2</v>
          </cell>
          <cell r="CU40">
            <v>0.16347275335701519</v>
          </cell>
          <cell r="CV40">
            <v>3.8013047442863983E-2</v>
          </cell>
          <cell r="CX40">
            <v>0.25692980519664138</v>
          </cell>
          <cell r="CY40">
            <v>8.3700025051612392E-2</v>
          </cell>
          <cell r="CZ40">
            <v>1.0750280778396034E-2</v>
          </cell>
          <cell r="DA40">
            <v>0.1136747442837405</v>
          </cell>
          <cell r="DB40">
            <v>5.7728991983969108E-2</v>
          </cell>
          <cell r="DC40">
            <v>0.23303027379938221</v>
          </cell>
          <cell r="DD40">
            <v>1.0610752537821034E-2</v>
          </cell>
          <cell r="DE40">
            <v>0.15888709475762416</v>
          </cell>
          <cell r="DF40">
            <v>4.0256078782623078E-2</v>
          </cell>
          <cell r="DI40">
            <v>0.24741354940126378</v>
          </cell>
          <cell r="DJ40">
            <v>9.2777470348747768E-2</v>
          </cell>
          <cell r="DL40">
            <v>0.10396966754603632</v>
          </cell>
          <cell r="DM40">
            <v>5.0346242076787208E-2</v>
          </cell>
          <cell r="DN40">
            <v>0.24094909948562507</v>
          </cell>
          <cell r="DO40">
            <v>1.2881222454445767E-2</v>
          </cell>
          <cell r="DP40">
            <v>0.15842619909172972</v>
          </cell>
          <cell r="DQ40">
            <v>4.3236549595364424E-2</v>
          </cell>
          <cell r="EJ40">
            <v>58.7</v>
          </cell>
          <cell r="EK40">
            <v>13.8</v>
          </cell>
          <cell r="EL40">
            <v>27.5</v>
          </cell>
        </row>
        <row r="41">
          <cell r="C41" t="str">
            <v>Morning Consult</v>
          </cell>
          <cell r="E41" t="str">
            <v>US</v>
          </cell>
          <cell r="F41" t="str">
            <v>B/C</v>
          </cell>
          <cell r="H41">
            <v>43856</v>
          </cell>
          <cell r="I41">
            <v>17836</v>
          </cell>
          <cell r="J41" t="str">
            <v>lv</v>
          </cell>
          <cell r="K41">
            <v>29</v>
          </cell>
          <cell r="L41">
            <v>12</v>
          </cell>
          <cell r="M41">
            <v>0</v>
          </cell>
          <cell r="N41">
            <v>7</v>
          </cell>
          <cell r="O41">
            <v>3</v>
          </cell>
          <cell r="P41">
            <v>23</v>
          </cell>
          <cell r="Q41">
            <v>3</v>
          </cell>
          <cell r="R41">
            <v>14</v>
          </cell>
          <cell r="S41">
            <v>5</v>
          </cell>
          <cell r="AK41">
            <v>7.7696712500772183</v>
          </cell>
          <cell r="CD41">
            <v>0.3305166002487967</v>
          </cell>
          <cell r="CE41" t="str">
            <v/>
          </cell>
          <cell r="CF41" t="str">
            <v/>
          </cell>
          <cell r="CG41">
            <v>9.3577362731188884E-2</v>
          </cell>
          <cell r="CH41" t="str">
            <v/>
          </cell>
          <cell r="CI41">
            <v>0.22259487004330483</v>
          </cell>
          <cell r="CJ41" t="str">
            <v/>
          </cell>
          <cell r="CK41">
            <v>0.17210370745095546</v>
          </cell>
          <cell r="CL41" t="str">
            <v/>
          </cell>
          <cell r="CN41">
            <v>0.23483715310240522</v>
          </cell>
          <cell r="CO41">
            <v>0.11069856547412089</v>
          </cell>
          <cell r="CP41">
            <v>1.2272089174161284E-2</v>
          </cell>
          <cell r="CQ41">
            <v>9.6305421662349885E-2</v>
          </cell>
          <cell r="CR41">
            <v>5.4537952961023602E-2</v>
          </cell>
          <cell r="CS41">
            <v>0.20928828618248066</v>
          </cell>
          <cell r="CT41">
            <v>1.7306498941523231E-2</v>
          </cell>
          <cell r="CU41">
            <v>0.16522807704532641</v>
          </cell>
          <cell r="CV41">
            <v>4.0435527210530113E-2</v>
          </cell>
          <cell r="CX41">
            <v>0.25152752868874406</v>
          </cell>
          <cell r="CY41">
            <v>0.10241843838586162</v>
          </cell>
          <cell r="CZ41">
            <v>2.1636138130952536E-2</v>
          </cell>
          <cell r="DA41">
            <v>9.1214976323521796E-2</v>
          </cell>
          <cell r="DB41">
            <v>2.6661224831574543E-2</v>
          </cell>
          <cell r="DC41">
            <v>0.23959381034539648</v>
          </cell>
          <cell r="DD41">
            <v>3.0739203176955825E-2</v>
          </cell>
          <cell r="DE41">
            <v>0.17799387218656787</v>
          </cell>
          <cell r="DF41">
            <v>3.9983566776631688E-2</v>
          </cell>
          <cell r="DI41">
            <v>0.25188269030439131</v>
          </cell>
          <cell r="DJ41">
            <v>0.1044543421392865</v>
          </cell>
          <cell r="DL41">
            <v>9.2332026881196363E-2</v>
          </cell>
          <cell r="DM41">
            <v>3.5705933123697825E-2</v>
          </cell>
          <cell r="DN41">
            <v>0.2272910218803493</v>
          </cell>
          <cell r="DO41">
            <v>2.608082754370528E-2</v>
          </cell>
          <cell r="DP41">
            <v>0.1723952561674949</v>
          </cell>
          <cell r="DQ41">
            <v>3.98579019598784E-2</v>
          </cell>
          <cell r="EJ41">
            <v>9.1</v>
          </cell>
          <cell r="EK41">
            <v>30.3</v>
          </cell>
          <cell r="EL41">
            <v>60.6</v>
          </cell>
        </row>
        <row r="42">
          <cell r="C42" t="str">
            <v>RKM Research and Communications Inc.</v>
          </cell>
          <cell r="E42" t="str">
            <v>New Hampshire</v>
          </cell>
          <cell r="F42" t="str">
            <v>A/B</v>
          </cell>
          <cell r="H42">
            <v>43856</v>
          </cell>
          <cell r="I42">
            <v>407</v>
          </cell>
          <cell r="J42" t="str">
            <v>lv</v>
          </cell>
          <cell r="K42">
            <v>21.6</v>
          </cell>
          <cell r="L42">
            <v>2.7</v>
          </cell>
          <cell r="M42">
            <v>0</v>
          </cell>
          <cell r="N42">
            <v>9.8000000000000007</v>
          </cell>
          <cell r="O42">
            <v>4.7</v>
          </cell>
          <cell r="P42">
            <v>28.5</v>
          </cell>
          <cell r="Q42">
            <v>0</v>
          </cell>
          <cell r="R42">
            <v>15.5</v>
          </cell>
          <cell r="S42">
            <v>0.7</v>
          </cell>
          <cell r="AK42">
            <v>3.1694949453758698</v>
          </cell>
          <cell r="CD42">
            <v>0.38880093462550647</v>
          </cell>
          <cell r="CE42">
            <v>9.1332128440577115E-2</v>
          </cell>
          <cell r="CF42">
            <v>1.5463400675006097E-2</v>
          </cell>
          <cell r="CG42">
            <v>6.0711072538517964E-2</v>
          </cell>
          <cell r="CH42">
            <v>2.3228331667044383E-2</v>
          </cell>
          <cell r="CI42">
            <v>0.18092267531107359</v>
          </cell>
          <cell r="CJ42">
            <v>6.413764308078722E-3</v>
          </cell>
          <cell r="CK42">
            <v>7.8303533832258618E-2</v>
          </cell>
          <cell r="CL42">
            <v>2.1731187981841319E-2</v>
          </cell>
          <cell r="CN42">
            <v>0.31918590614613801</v>
          </cell>
          <cell r="CO42">
            <v>0.11591088139517594</v>
          </cell>
          <cell r="CP42">
            <v>5.9388486882857347E-2</v>
          </cell>
          <cell r="CQ42">
            <v>8.3333747154422183E-2</v>
          </cell>
          <cell r="CR42">
            <v>3.2184489036304963E-2</v>
          </cell>
          <cell r="CS42">
            <v>0.20655823708657609</v>
          </cell>
          <cell r="CT42">
            <v>1.3408530103595795E-2</v>
          </cell>
          <cell r="CU42">
            <v>0.1268813554303459</v>
          </cell>
          <cell r="CV42">
            <v>3.8925244039304814E-2</v>
          </cell>
          <cell r="CX42">
            <v>0.45647286597468811</v>
          </cell>
          <cell r="CY42">
            <v>0.10420773061524537</v>
          </cell>
          <cell r="CZ42">
            <v>2.1718504484038337E-2</v>
          </cell>
          <cell r="DA42">
            <v>9.2284538506862829E-2</v>
          </cell>
          <cell r="DB42">
            <v>2.7086486070060777E-2</v>
          </cell>
          <cell r="DC42">
            <v>0.23486147424423698</v>
          </cell>
          <cell r="DD42">
            <v>3.0662731681287685E-2</v>
          </cell>
          <cell r="DE42">
            <v>0.17508723987260277</v>
          </cell>
          <cell r="DF42">
            <v>3.9624032748916904E-2</v>
          </cell>
          <cell r="DI42">
            <v>0.36518182026721735</v>
          </cell>
          <cell r="DJ42">
            <v>9.5168717584471582E-2</v>
          </cell>
          <cell r="DL42">
            <v>7.7333093567160421E-2</v>
          </cell>
          <cell r="DM42">
            <v>2.5245638852314799E-2</v>
          </cell>
          <cell r="DN42">
            <v>0.19761793519071497</v>
          </cell>
          <cell r="DO42">
            <v>2.0659280045825654E-2</v>
          </cell>
          <cell r="DP42">
            <v>0.13511981305653517</v>
          </cell>
          <cell r="DQ42">
            <v>3.3673701435759783E-2</v>
          </cell>
          <cell r="EJ42">
            <v>9.6999999999999993</v>
          </cell>
          <cell r="EK42">
            <v>30.1</v>
          </cell>
          <cell r="EL42">
            <v>60.2</v>
          </cell>
        </row>
        <row r="43">
          <cell r="C43" t="str">
            <v>Emerson College</v>
          </cell>
          <cell r="E43" t="str">
            <v>Iowa</v>
          </cell>
          <cell r="F43" t="str">
            <v>A-</v>
          </cell>
          <cell r="H43">
            <v>43856</v>
          </cell>
          <cell r="I43">
            <v>450</v>
          </cell>
          <cell r="J43" t="str">
            <v>lv</v>
          </cell>
          <cell r="K43">
            <v>20.9</v>
          </cell>
          <cell r="L43">
            <v>0</v>
          </cell>
          <cell r="M43">
            <v>0</v>
          </cell>
          <cell r="N43">
            <v>10.3</v>
          </cell>
          <cell r="O43">
            <v>12.5</v>
          </cell>
          <cell r="P43">
            <v>29.8</v>
          </cell>
          <cell r="Q43">
            <v>5</v>
          </cell>
          <cell r="R43">
            <v>10.8</v>
          </cell>
          <cell r="S43">
            <v>4.9000000000000004</v>
          </cell>
          <cell r="AK43">
            <v>3.5157907486462228</v>
          </cell>
          <cell r="CD43">
            <v>0.32900577684122695</v>
          </cell>
          <cell r="CE43" t="str">
            <v/>
          </cell>
          <cell r="CF43">
            <v>0</v>
          </cell>
          <cell r="CG43">
            <v>7.1612283372027213E-2</v>
          </cell>
          <cell r="CH43">
            <v>3.0625922514172788E-2</v>
          </cell>
          <cell r="CI43">
            <v>0.17171591871545536</v>
          </cell>
          <cell r="CJ43">
            <v>1.1525172554867149E-2</v>
          </cell>
          <cell r="CK43">
            <v>0.18400929435199131</v>
          </cell>
          <cell r="CL43">
            <v>2.7127545261248408E-2</v>
          </cell>
          <cell r="CN43">
            <v>0.33032314875904573</v>
          </cell>
          <cell r="CO43">
            <v>0.10075136898132951</v>
          </cell>
          <cell r="CP43">
            <v>2.2234858868254763E-2</v>
          </cell>
          <cell r="CQ43">
            <v>7.0766147785261246E-2</v>
          </cell>
          <cell r="CR43">
            <v>3.0860905167293135E-2</v>
          </cell>
          <cell r="CS43">
            <v>0.18343642132897367</v>
          </cell>
          <cell r="CT43">
            <v>2.8983536476026649E-2</v>
          </cell>
          <cell r="CU43">
            <v>0.12278979797374859</v>
          </cell>
          <cell r="CV43">
            <v>3.8568094467609559E-2</v>
          </cell>
          <cell r="CX43">
            <v>0.3356033658669037</v>
          </cell>
          <cell r="CY43">
            <v>0.10095899730480991</v>
          </cell>
          <cell r="CZ43">
            <v>2.5991670882129794E-2</v>
          </cell>
          <cell r="DA43">
            <v>7.9154637134125058E-2</v>
          </cell>
          <cell r="DB43">
            <v>2.1592464346593766E-2</v>
          </cell>
          <cell r="DC43">
            <v>0.22234460202901341</v>
          </cell>
          <cell r="DD43">
            <v>3.1001389795250883E-2</v>
          </cell>
          <cell r="DE43">
            <v>0.16174149484579739</v>
          </cell>
          <cell r="DF43">
            <v>3.7875944264960507E-2</v>
          </cell>
          <cell r="DI43">
            <v>0.32982118721338088</v>
          </cell>
          <cell r="DJ43">
            <v>9.9724215319426338E-2</v>
          </cell>
          <cell r="DL43">
            <v>7.5314191028266725E-2</v>
          </cell>
          <cell r="DM43">
            <v>2.4599828499751984E-2</v>
          </cell>
          <cell r="DN43">
            <v>0.20566995674140379</v>
          </cell>
          <cell r="DO43">
            <v>2.9336098113297279E-2</v>
          </cell>
          <cell r="DP43">
            <v>0.14824312700242115</v>
          </cell>
          <cell r="DQ43">
            <v>3.7291396082051842E-2</v>
          </cell>
          <cell r="EJ43">
            <v>3.5</v>
          </cell>
          <cell r="EK43">
            <v>32.200000000000003</v>
          </cell>
          <cell r="EL43">
            <v>64.400000000000006</v>
          </cell>
        </row>
        <row r="44">
          <cell r="C44" t="str">
            <v>Suffolk University</v>
          </cell>
          <cell r="E44" t="str">
            <v>Iowa</v>
          </cell>
          <cell r="F44" t="str">
            <v>A-</v>
          </cell>
          <cell r="H44">
            <v>43856</v>
          </cell>
          <cell r="I44">
            <v>500</v>
          </cell>
          <cell r="J44" t="str">
            <v>lv</v>
          </cell>
          <cell r="K44">
            <v>25.4</v>
          </cell>
          <cell r="L44">
            <v>0</v>
          </cell>
          <cell r="M44">
            <v>0</v>
          </cell>
          <cell r="N44">
            <v>17.600000000000001</v>
          </cell>
          <cell r="O44">
            <v>5.6</v>
          </cell>
          <cell r="P44">
            <v>18.600000000000001</v>
          </cell>
          <cell r="Q44">
            <v>2.2000000000000002</v>
          </cell>
          <cell r="R44">
            <v>13.2</v>
          </cell>
          <cell r="S44">
            <v>3</v>
          </cell>
          <cell r="AK44">
            <v>29.732104193206148</v>
          </cell>
          <cell r="CD44">
            <v>0.3069323657360985</v>
          </cell>
          <cell r="CE44">
            <v>0.18564206888737295</v>
          </cell>
          <cell r="CF44">
            <v>2.1794831500647517E-3</v>
          </cell>
          <cell r="CG44">
            <v>5.6836067452732682E-2</v>
          </cell>
          <cell r="CH44">
            <v>2.5715333268934111E-2</v>
          </cell>
          <cell r="CI44">
            <v>0.20002268788868055</v>
          </cell>
          <cell r="CJ44">
            <v>2.5358998616648365E-2</v>
          </cell>
          <cell r="CK44">
            <v>0.12925729925273566</v>
          </cell>
          <cell r="CL44">
            <v>4.3645068562032673E-2</v>
          </cell>
          <cell r="CN44">
            <v>0.3114795767522921</v>
          </cell>
          <cell r="CO44">
            <v>0.12229611670014255</v>
          </cell>
          <cell r="CP44">
            <v>2.7901140238154702E-2</v>
          </cell>
          <cell r="CQ44">
            <v>9.3000194009198442E-2</v>
          </cell>
          <cell r="CR44">
            <v>2.9462763988878982E-2</v>
          </cell>
          <cell r="CS44">
            <v>0.20117612913835248</v>
          </cell>
          <cell r="CT44">
            <v>1.3482503400695492E-2</v>
          </cell>
          <cell r="CU44">
            <v>0.12580538720148185</v>
          </cell>
          <cell r="CV44">
            <v>3.6875385130692599E-2</v>
          </cell>
          <cell r="CX44">
            <v>0.35606701968939236</v>
          </cell>
          <cell r="CY44">
            <v>0.20023644546320335</v>
          </cell>
          <cell r="CZ44">
            <v>2.2953999780325383E-2</v>
          </cell>
          <cell r="DA44">
            <v>8.4908844969641684E-2</v>
          </cell>
          <cell r="DB44">
            <v>2.4529916975396839E-2</v>
          </cell>
          <cell r="DC44">
            <v>0.23661638282630645</v>
          </cell>
          <cell r="DD44">
            <v>3.0494332364890235E-2</v>
          </cell>
          <cell r="DE44">
            <v>0.17062525748415108</v>
          </cell>
          <cell r="DF44">
            <v>3.9835167442637563E-2</v>
          </cell>
          <cell r="DI44">
            <v>0.30133442510994979</v>
          </cell>
          <cell r="DJ44">
            <v>0.16137523125713382</v>
          </cell>
          <cell r="DL44">
            <v>7.1679765039561485E-2</v>
          </cell>
          <cell r="DM44">
            <v>2.3677700043961681E-2</v>
          </cell>
          <cell r="DN44">
            <v>0.19796479127730168</v>
          </cell>
          <cell r="DO44">
            <v>2.2707339963698638E-2</v>
          </cell>
          <cell r="DP44">
            <v>0.13469911177741409</v>
          </cell>
          <cell r="DQ44">
            <v>3.656163553097877E-2</v>
          </cell>
          <cell r="EJ44">
            <v>28.5</v>
          </cell>
          <cell r="EK44">
            <v>23.8</v>
          </cell>
          <cell r="EL44">
            <v>47.7</v>
          </cell>
        </row>
        <row r="45">
          <cell r="C45" t="str">
            <v>Tel Opinion Research</v>
          </cell>
          <cell r="E45" t="str">
            <v>Florida</v>
          </cell>
          <cell r="F45" t="str">
            <v>B/C</v>
          </cell>
          <cell r="H45">
            <v>43853</v>
          </cell>
          <cell r="I45">
            <v>600</v>
          </cell>
          <cell r="J45" t="str">
            <v>lv</v>
          </cell>
          <cell r="K45">
            <v>41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21</v>
          </cell>
          <cell r="Q45">
            <v>0</v>
          </cell>
          <cell r="R45">
            <v>18</v>
          </cell>
          <cell r="S45">
            <v>0</v>
          </cell>
          <cell r="AK45">
            <v>0</v>
          </cell>
          <cell r="CD45">
            <v>0.30119621310895217</v>
          </cell>
          <cell r="CE45">
            <v>9.2455988170309977E-2</v>
          </cell>
          <cell r="CF45">
            <v>0</v>
          </cell>
          <cell r="CG45">
            <v>7.5807627124063082E-2</v>
          </cell>
          <cell r="CH45">
            <v>3.6997598395259144E-2</v>
          </cell>
          <cell r="CI45">
            <v>0.19188405898157937</v>
          </cell>
          <cell r="CJ45">
            <v>1.153983563516329E-2</v>
          </cell>
          <cell r="CK45">
            <v>0.12309815471421685</v>
          </cell>
          <cell r="CL45">
            <v>4.2912670362263934E-2</v>
          </cell>
          <cell r="CN45">
            <v>0.31792760370576173</v>
          </cell>
          <cell r="CO45">
            <v>8.7282646507565578E-2</v>
          </cell>
          <cell r="CP45">
            <v>2.1534850493239534E-2</v>
          </cell>
          <cell r="CQ45">
            <v>8.887435086137685E-2</v>
          </cell>
          <cell r="CR45">
            <v>3.1801229688362249E-2</v>
          </cell>
          <cell r="CS45">
            <v>0.19282806134981642</v>
          </cell>
          <cell r="CT45">
            <v>1.4176119125090487E-2</v>
          </cell>
          <cell r="CU45">
            <v>0.12381344623826201</v>
          </cell>
          <cell r="CV45">
            <v>3.4622724561022979E-2</v>
          </cell>
          <cell r="CX45">
            <v>0.31879015063094435</v>
          </cell>
          <cell r="CY45">
            <v>8.1449941088817743E-2</v>
          </cell>
          <cell r="CZ45">
            <v>1.2301658263885825E-2</v>
          </cell>
          <cell r="DA45">
            <v>0.10839551455835586</v>
          </cell>
          <cell r="DB45">
            <v>5.5889066666398785E-2</v>
          </cell>
          <cell r="DC45">
            <v>0.22607350928154241</v>
          </cell>
          <cell r="DD45">
            <v>1.0670174384284985E-2</v>
          </cell>
          <cell r="DE45">
            <v>0.152224001674377</v>
          </cell>
          <cell r="DF45">
            <v>3.9147317030003619E-2</v>
          </cell>
          <cell r="DI45">
            <v>0.32028233870134004</v>
          </cell>
          <cell r="DJ45">
            <v>9.0123650488427715E-2</v>
          </cell>
          <cell r="DL45">
            <v>9.2991238481225771E-2</v>
          </cell>
          <cell r="DM45">
            <v>4.4320402554754827E-2</v>
          </cell>
          <cell r="DN45">
            <v>0.21092826855689434</v>
          </cell>
          <cell r="DO45">
            <v>1.2063620417436895E-2</v>
          </cell>
          <cell r="DP45">
            <v>0.13806870283739939</v>
          </cell>
          <cell r="DQ45">
            <v>4.1221777962520641E-2</v>
          </cell>
          <cell r="EJ45">
            <v>44.7</v>
          </cell>
          <cell r="EK45">
            <v>18.399999999999999</v>
          </cell>
          <cell r="EL45">
            <v>36.9</v>
          </cell>
        </row>
        <row r="46">
          <cell r="C46" t="str">
            <v>Tel Opinion Research</v>
          </cell>
          <cell r="E46" t="str">
            <v>Florida</v>
          </cell>
          <cell r="F46" t="str">
            <v>B/C</v>
          </cell>
          <cell r="H46">
            <v>43853</v>
          </cell>
          <cell r="I46">
            <v>600</v>
          </cell>
          <cell r="J46" t="str">
            <v>lv</v>
          </cell>
          <cell r="K46">
            <v>29</v>
          </cell>
          <cell r="L46">
            <v>4</v>
          </cell>
          <cell r="M46">
            <v>0</v>
          </cell>
          <cell r="N46">
            <v>4</v>
          </cell>
          <cell r="O46">
            <v>4</v>
          </cell>
          <cell r="P46">
            <v>17</v>
          </cell>
          <cell r="Q46">
            <v>2</v>
          </cell>
          <cell r="R46">
            <v>12</v>
          </cell>
          <cell r="S46">
            <v>2</v>
          </cell>
          <cell r="AK46">
            <v>14.973582346735673</v>
          </cell>
          <cell r="CD46" t="str">
            <v/>
          </cell>
          <cell r="CE46" t="str">
            <v/>
          </cell>
          <cell r="CF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0.28380509889677846</v>
          </cell>
          <cell r="CO46">
            <v>5.739504080035579E-2</v>
          </cell>
          <cell r="CP46">
            <v>3.7364489216117396E-2</v>
          </cell>
          <cell r="CQ46">
            <v>9.6851203896852728E-2</v>
          </cell>
          <cell r="CR46">
            <v>3.3010427885052672E-2</v>
          </cell>
          <cell r="CS46">
            <v>0.21521361974589437</v>
          </cell>
          <cell r="CT46">
            <v>1.4562591589056968E-2</v>
          </cell>
          <cell r="CU46">
            <v>0.1425785264498258</v>
          </cell>
          <cell r="CV46">
            <v>3.8628120023720375E-2</v>
          </cell>
          <cell r="CX46">
            <v>0.24753107104343766</v>
          </cell>
          <cell r="CY46">
            <v>0.10453907613991315</v>
          </cell>
          <cell r="CZ46">
            <v>2.0962121258437764E-2</v>
          </cell>
          <cell r="DA46">
            <v>9.3536942647584859E-2</v>
          </cell>
          <cell r="DB46">
            <v>2.7594409631227189E-2</v>
          </cell>
          <cell r="DC46">
            <v>0.23787720971309681</v>
          </cell>
          <cell r="DD46">
            <v>3.0449128016354382E-2</v>
          </cell>
          <cell r="DE46">
            <v>0.1770337408766848</v>
          </cell>
          <cell r="DF46">
            <v>4.0355445733557586E-2</v>
          </cell>
          <cell r="DI46">
            <v>0.26426997892495119</v>
          </cell>
          <cell r="DJ46">
            <v>9.041446528220605E-2</v>
          </cell>
          <cell r="DL46">
            <v>9.633590089407211E-2</v>
          </cell>
          <cell r="DM46">
            <v>2.9926041253746132E-2</v>
          </cell>
          <cell r="DN46">
            <v>0.23444574317852823</v>
          </cell>
          <cell r="DO46">
            <v>2.5603896994663193E-2</v>
          </cell>
          <cell r="DP46">
            <v>0.16851219722023736</v>
          </cell>
          <cell r="DQ46">
            <v>4.0491776251595502E-2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Morningside College</v>
          </cell>
          <cell r="E47" t="str">
            <v>Iowa</v>
          </cell>
          <cell r="F47">
            <v>0</v>
          </cell>
          <cell r="H47">
            <v>43853</v>
          </cell>
          <cell r="I47">
            <v>253</v>
          </cell>
          <cell r="J47" t="str">
            <v>lv</v>
          </cell>
          <cell r="K47">
            <v>19</v>
          </cell>
          <cell r="L47">
            <v>1</v>
          </cell>
          <cell r="M47">
            <v>0</v>
          </cell>
          <cell r="N47">
            <v>18</v>
          </cell>
          <cell r="O47">
            <v>12</v>
          </cell>
          <cell r="P47">
            <v>15</v>
          </cell>
          <cell r="Q47">
            <v>6</v>
          </cell>
          <cell r="R47">
            <v>15</v>
          </cell>
          <cell r="S47">
            <v>4</v>
          </cell>
          <cell r="AK47">
            <v>7.472255221452766</v>
          </cell>
          <cell r="CD47" t="str">
            <v/>
          </cell>
          <cell r="CE47" t="str">
            <v/>
          </cell>
          <cell r="CF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0.28171989808557674</v>
          </cell>
          <cell r="CY47">
            <v>8.5651000664595967E-2</v>
          </cell>
          <cell r="CZ47">
            <v>2.3120379813558703E-2</v>
          </cell>
          <cell r="DA47">
            <v>7.1031856771776869E-2</v>
          </cell>
          <cell r="DB47">
            <v>3.3158771032065118E-2</v>
          </cell>
          <cell r="DC47">
            <v>0.22071367821275223</v>
          </cell>
          <cell r="DD47">
            <v>1.987563240237554E-2</v>
          </cell>
          <cell r="DE47">
            <v>0.14816527661348827</v>
          </cell>
          <cell r="DF47">
            <v>3.9848182065660771E-2</v>
          </cell>
          <cell r="DI47">
            <v>0.2973167280858286</v>
          </cell>
          <cell r="DJ47">
            <v>9.0392888283451239E-2</v>
          </cell>
          <cell r="DL47">
            <v>7.4964386217514181E-2</v>
          </cell>
          <cell r="DM47">
            <v>3.4994536692633749E-2</v>
          </cell>
          <cell r="DN47">
            <v>0.23293302708092803</v>
          </cell>
          <cell r="DO47">
            <v>2.0976005013021534E-2</v>
          </cell>
          <cell r="DP47">
            <v>0.15636813571923344</v>
          </cell>
          <cell r="DQ47">
            <v>4.2054292907389122E-2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Echelon Insights</v>
          </cell>
          <cell r="E48" t="str">
            <v>US</v>
          </cell>
          <cell r="F48">
            <v>0</v>
          </cell>
          <cell r="H48">
            <v>43853</v>
          </cell>
          <cell r="I48">
            <v>474</v>
          </cell>
          <cell r="J48" t="str">
            <v>lv</v>
          </cell>
          <cell r="K48">
            <v>56</v>
          </cell>
          <cell r="L48">
            <v>0</v>
          </cell>
          <cell r="M48">
            <v>0</v>
          </cell>
          <cell r="N48">
            <v>32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AK48">
            <v>0</v>
          </cell>
          <cell r="CD48" t="str">
            <v/>
          </cell>
          <cell r="CE48" t="str">
            <v/>
          </cell>
          <cell r="CF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0.19888656286478884</v>
          </cell>
          <cell r="CO48">
            <v>5.7443656363114735E-2</v>
          </cell>
          <cell r="CP48">
            <v>3.5180473619764526E-3</v>
          </cell>
          <cell r="CQ48">
            <v>0.11566056284002448</v>
          </cell>
          <cell r="CR48">
            <v>0.10037668287855944</v>
          </cell>
          <cell r="CS48">
            <v>0.23412659071116754</v>
          </cell>
          <cell r="CT48">
            <v>1.9535636412495106E-2</v>
          </cell>
          <cell r="CU48">
            <v>0.15273284851817329</v>
          </cell>
          <cell r="CV48">
            <v>5.6432871483367092E-2</v>
          </cell>
          <cell r="CX48">
            <v>0.25653143564408737</v>
          </cell>
          <cell r="CY48">
            <v>8.3791013848636173E-2</v>
          </cell>
          <cell r="CZ48">
            <v>1.0103690456435098E-2</v>
          </cell>
          <cell r="DA48">
            <v>0.11632098268449702</v>
          </cell>
          <cell r="DB48">
            <v>5.8964155557565956E-2</v>
          </cell>
          <cell r="DC48">
            <v>0.2861102625458416</v>
          </cell>
          <cell r="DD48">
            <v>1.0762761739691861E-2</v>
          </cell>
          <cell r="DE48">
            <v>0.16050055649786832</v>
          </cell>
          <cell r="DF48">
            <v>4.0040190740154538E-2</v>
          </cell>
          <cell r="DI48">
            <v>0.22840174704589841</v>
          </cell>
          <cell r="DJ48">
            <v>7.2190884498333913E-2</v>
          </cell>
          <cell r="DL48">
            <v>0.11173954515195395</v>
          </cell>
          <cell r="DM48">
            <v>7.0034808126964096E-2</v>
          </cell>
          <cell r="DN48">
            <v>0.25868563291142804</v>
          </cell>
          <cell r="DO48">
            <v>1.3172902744411933E-2</v>
          </cell>
          <cell r="DP48">
            <v>0.15197942333289938</v>
          </cell>
          <cell r="DQ48">
            <v>4.3795056188110207E-2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Echelon Insights</v>
          </cell>
          <cell r="E49" t="str">
            <v>US</v>
          </cell>
          <cell r="F49">
            <v>0</v>
          </cell>
          <cell r="H49">
            <v>43853</v>
          </cell>
          <cell r="I49">
            <v>474</v>
          </cell>
          <cell r="J49" t="str">
            <v>lv</v>
          </cell>
          <cell r="K49">
            <v>54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38</v>
          </cell>
          <cell r="Q49">
            <v>0</v>
          </cell>
          <cell r="R49">
            <v>0</v>
          </cell>
          <cell r="S49">
            <v>0</v>
          </cell>
          <cell r="AK49">
            <v>0</v>
          </cell>
          <cell r="CD49">
            <v>0.32051333749690103</v>
          </cell>
          <cell r="CE49" t="str">
            <v/>
          </cell>
          <cell r="CF49">
            <v>0</v>
          </cell>
          <cell r="CG49">
            <v>0.20421197265259619</v>
          </cell>
          <cell r="CH49">
            <v>7.5297520484490085E-3</v>
          </cell>
          <cell r="CI49">
            <v>0.18672443499382016</v>
          </cell>
          <cell r="CJ49" t="str">
            <v/>
          </cell>
          <cell r="CK49">
            <v>8.1343128064172071E-2</v>
          </cell>
          <cell r="CL49" t="str">
            <v/>
          </cell>
          <cell r="CN49">
            <v>0.29156966444900234</v>
          </cell>
          <cell r="CO49">
            <v>2.4451959602770468E-2</v>
          </cell>
          <cell r="CP49">
            <v>2.6097504891328772E-2</v>
          </cell>
          <cell r="CQ49">
            <v>7.0500776841850021E-2</v>
          </cell>
          <cell r="CR49">
            <v>5.012396574320363E-2</v>
          </cell>
          <cell r="CS49">
            <v>0.20286624296605943</v>
          </cell>
          <cell r="CT49">
            <v>1.2397521830096956E-2</v>
          </cell>
          <cell r="CU49">
            <v>0.13272669081347063</v>
          </cell>
          <cell r="CV49">
            <v>3.9064761696048923E-2</v>
          </cell>
          <cell r="CX49">
            <v>0.26608525310962572</v>
          </cell>
          <cell r="CY49">
            <v>8.2515043457417711E-2</v>
          </cell>
          <cell r="CZ49">
            <v>1.2178773445176759E-2</v>
          </cell>
          <cell r="DA49">
            <v>0.15932475337503688</v>
          </cell>
          <cell r="DB49">
            <v>5.5950355505809138E-2</v>
          </cell>
          <cell r="DC49">
            <v>0.23085852011012092</v>
          </cell>
          <cell r="DD49">
            <v>1.0734868350229859E-2</v>
          </cell>
          <cell r="DE49">
            <v>0.154982193381456</v>
          </cell>
          <cell r="DF49">
            <v>3.9861799743027705E-2</v>
          </cell>
          <cell r="DI49">
            <v>0.27782633248032484</v>
          </cell>
          <cell r="DJ49">
            <v>6.3760125933462475E-2</v>
          </cell>
          <cell r="DL49">
            <v>0.13198631808369574</v>
          </cell>
          <cell r="DM49">
            <v>5.3872907274262936E-2</v>
          </cell>
          <cell r="DN49">
            <v>0.22314508141020711</v>
          </cell>
          <cell r="DO49">
            <v>1.1396228342555846E-2</v>
          </cell>
          <cell r="DP49">
            <v>0.14804108825105447</v>
          </cell>
          <cell r="DQ49">
            <v>3.9971918224436416E-2</v>
          </cell>
          <cell r="EJ49">
            <v>1.4</v>
          </cell>
          <cell r="EK49">
            <v>32.9</v>
          </cell>
          <cell r="EL49">
            <v>65.7</v>
          </cell>
        </row>
        <row r="50">
          <cell r="C50" t="str">
            <v>Echelon Insights</v>
          </cell>
          <cell r="E50" t="str">
            <v>US</v>
          </cell>
          <cell r="F50">
            <v>0</v>
          </cell>
          <cell r="H50">
            <v>43853</v>
          </cell>
          <cell r="I50">
            <v>474</v>
          </cell>
          <cell r="J50" t="str">
            <v>lv</v>
          </cell>
          <cell r="K50">
            <v>48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43</v>
          </cell>
          <cell r="S50">
            <v>0</v>
          </cell>
          <cell r="AK50">
            <v>0</v>
          </cell>
          <cell r="CD50" t="str">
            <v/>
          </cell>
          <cell r="CE50" t="str">
            <v/>
          </cell>
          <cell r="CF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0.19887162926734953</v>
          </cell>
          <cell r="CO50">
            <v>0.1082714550975693</v>
          </cell>
          <cell r="CP50">
            <v>3.518047361976453E-3</v>
          </cell>
          <cell r="CQ50">
            <v>0.11555230240773046</v>
          </cell>
          <cell r="CR50">
            <v>0.10064672783269815</v>
          </cell>
          <cell r="CS50">
            <v>0.23413963504646865</v>
          </cell>
          <cell r="CT50">
            <v>1.9496599549644809E-2</v>
          </cell>
          <cell r="CU50">
            <v>0.15272370236504051</v>
          </cell>
          <cell r="CV50">
            <v>5.6552087363523088E-2</v>
          </cell>
          <cell r="CX50">
            <v>0.26428173255824183</v>
          </cell>
          <cell r="CY50">
            <v>8.5656630376805654E-2</v>
          </cell>
          <cell r="CZ50">
            <v>1.0739558702257493E-2</v>
          </cell>
          <cell r="DA50">
            <v>0.11626196716081688</v>
          </cell>
          <cell r="DB50">
            <v>5.8701814953540252E-2</v>
          </cell>
          <cell r="DC50">
            <v>0.27950540572532501</v>
          </cell>
          <cell r="DD50">
            <v>1.0749514143685733E-2</v>
          </cell>
          <cell r="DE50">
            <v>0.15711856259602158</v>
          </cell>
          <cell r="DF50">
            <v>3.9686946118710861E-2</v>
          </cell>
          <cell r="DI50">
            <v>0.22957547506676027</v>
          </cell>
          <cell r="DJ50">
            <v>8.8235767642346044E-2</v>
          </cell>
          <cell r="DL50">
            <v>0.1098514053329812</v>
          </cell>
          <cell r="DM50">
            <v>6.8815781439564336E-2</v>
          </cell>
          <cell r="DN50">
            <v>0.25031496549973964</v>
          </cell>
          <cell r="DO50">
            <v>1.293804878126633E-2</v>
          </cell>
          <cell r="DP50">
            <v>0.1473708852537422</v>
          </cell>
          <cell r="DQ50">
            <v>4.2897670983599971E-2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Echelon Insights</v>
          </cell>
          <cell r="E51" t="str">
            <v>US</v>
          </cell>
          <cell r="F51">
            <v>0</v>
          </cell>
          <cell r="H51">
            <v>43853</v>
          </cell>
          <cell r="I51">
            <v>474</v>
          </cell>
          <cell r="J51" t="str">
            <v>lv</v>
          </cell>
          <cell r="K51">
            <v>26</v>
          </cell>
          <cell r="L51">
            <v>13</v>
          </cell>
          <cell r="M51">
            <v>0</v>
          </cell>
          <cell r="N51">
            <v>7</v>
          </cell>
          <cell r="O51">
            <v>3</v>
          </cell>
          <cell r="P51">
            <v>23</v>
          </cell>
          <cell r="Q51">
            <v>2</v>
          </cell>
          <cell r="R51">
            <v>10</v>
          </cell>
          <cell r="S51">
            <v>3</v>
          </cell>
          <cell r="AK51">
            <v>9.8192945212592697</v>
          </cell>
          <cell r="CD51" t="str">
            <v/>
          </cell>
          <cell r="CE51" t="str">
            <v/>
          </cell>
          <cell r="CF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0.20198291369789267</v>
          </cell>
          <cell r="CO51">
            <v>0.11410773884543697</v>
          </cell>
          <cell r="CP51">
            <v>6.1931837992567369E-3</v>
          </cell>
          <cell r="CQ51">
            <v>0.128535209138636</v>
          </cell>
          <cell r="CR51">
            <v>5.3947625191192485E-2</v>
          </cell>
          <cell r="CS51">
            <v>0.21280940429638487</v>
          </cell>
          <cell r="CT51">
            <v>2.8306794974030002E-2</v>
          </cell>
          <cell r="CU51">
            <v>0.18436382131973494</v>
          </cell>
          <cell r="CV51">
            <v>4.0921023032914776E-2</v>
          </cell>
          <cell r="CX51">
            <v>0.3623743192161501</v>
          </cell>
          <cell r="CY51">
            <v>0.1278416714369473</v>
          </cell>
          <cell r="CZ51">
            <v>2.987338257301729E-2</v>
          </cell>
          <cell r="DA51">
            <v>5.8660908185418775E-2</v>
          </cell>
          <cell r="DB51">
            <v>4.0159998948582562E-2</v>
          </cell>
          <cell r="DC51">
            <v>0.30633576178908406</v>
          </cell>
          <cell r="DD51">
            <v>2.0250807017381234E-2</v>
          </cell>
          <cell r="DE51">
            <v>7.3543094706323253E-2</v>
          </cell>
          <cell r="DF51">
            <v>3.9036933906939048E-2</v>
          </cell>
          <cell r="DI51">
            <v>0.29138821708903423</v>
          </cell>
          <cell r="DJ51">
            <v>0.11627181976262703</v>
          </cell>
          <cell r="DL51">
            <v>7.7303767371842219E-2</v>
          </cell>
          <cell r="DM51">
            <v>4.2217191391151203E-2</v>
          </cell>
          <cell r="DN51">
            <v>0.25955241867126561</v>
          </cell>
          <cell r="DO51">
            <v>2.163513217578281E-2</v>
          </cell>
          <cell r="DP51">
            <v>0.10421640167473402</v>
          </cell>
          <cell r="DQ51">
            <v>3.7415051863562789E-2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YouGov</v>
          </cell>
          <cell r="E52" t="str">
            <v>Iowa</v>
          </cell>
          <cell r="F52" t="str">
            <v>B-</v>
          </cell>
          <cell r="H52">
            <v>43853</v>
          </cell>
          <cell r="I52">
            <v>1356</v>
          </cell>
          <cell r="J52" t="str">
            <v>lv</v>
          </cell>
          <cell r="K52">
            <v>25</v>
          </cell>
          <cell r="L52">
            <v>0</v>
          </cell>
          <cell r="M52">
            <v>0</v>
          </cell>
          <cell r="N52">
            <v>22</v>
          </cell>
          <cell r="O52">
            <v>7</v>
          </cell>
          <cell r="P52">
            <v>26</v>
          </cell>
          <cell r="Q52">
            <v>1</v>
          </cell>
          <cell r="R52">
            <v>15</v>
          </cell>
          <cell r="S52">
            <v>1</v>
          </cell>
          <cell r="AK52">
            <v>20.735377440469058</v>
          </cell>
          <cell r="CD52" t="str">
            <v/>
          </cell>
          <cell r="CE52" t="str">
            <v/>
          </cell>
          <cell r="CF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0.30175040722739682</v>
          </cell>
          <cell r="CO52">
            <v>0.11518374910387147</v>
          </cell>
          <cell r="CP52">
            <v>1.5463400675006097E-2</v>
          </cell>
          <cell r="CQ52">
            <v>9.2783037683606337E-2</v>
          </cell>
          <cell r="CR52">
            <v>5.0151259132276874E-2</v>
          </cell>
          <cell r="CS52">
            <v>0.1885081802517142</v>
          </cell>
          <cell r="CT52">
            <v>1.1951233690368534E-2</v>
          </cell>
          <cell r="CU52">
            <v>0.13323525811361644</v>
          </cell>
          <cell r="CV52">
            <v>3.598357958300915E-2</v>
          </cell>
          <cell r="CX52">
            <v>0.319313901636189</v>
          </cell>
          <cell r="CY52">
            <v>0.1256340155018463</v>
          </cell>
          <cell r="CZ52">
            <v>3.1741249157679931E-2</v>
          </cell>
          <cell r="DA52">
            <v>5.4520431878893716E-2</v>
          </cell>
          <cell r="DB52">
            <v>3.7955038305108151E-2</v>
          </cell>
          <cell r="DC52">
            <v>0.26068285348685238</v>
          </cell>
          <cell r="DD52">
            <v>2.1077984296096676E-2</v>
          </cell>
          <cell r="DE52">
            <v>0.13986731233037408</v>
          </cell>
          <cell r="DF52">
            <v>4.0112371718351858E-2</v>
          </cell>
          <cell r="DI52">
            <v>0.30512212628256918</v>
          </cell>
          <cell r="DJ52">
            <v>0.11890167708908141</v>
          </cell>
          <cell r="DL52">
            <v>6.5485287998872141E-2</v>
          </cell>
          <cell r="DM52">
            <v>4.0902800994642531E-2</v>
          </cell>
          <cell r="DN52">
            <v>0.2303309747549116</v>
          </cell>
          <cell r="DO52">
            <v>1.7556026312947323E-2</v>
          </cell>
          <cell r="DP52">
            <v>0.13399528755117582</v>
          </cell>
          <cell r="DQ52">
            <v>3.7705819015800043E-2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Marist College</v>
          </cell>
          <cell r="E53" t="str">
            <v>New Hampshire</v>
          </cell>
          <cell r="F53" t="str">
            <v>A+</v>
          </cell>
          <cell r="H53">
            <v>43853</v>
          </cell>
          <cell r="I53">
            <v>1077</v>
          </cell>
          <cell r="J53" t="str">
            <v>rv</v>
          </cell>
          <cell r="K53">
            <v>14</v>
          </cell>
          <cell r="L53">
            <v>0</v>
          </cell>
          <cell r="M53">
            <v>0</v>
          </cell>
          <cell r="N53">
            <v>17</v>
          </cell>
          <cell r="O53">
            <v>10</v>
          </cell>
          <cell r="P53">
            <v>22</v>
          </cell>
          <cell r="Q53">
            <v>3</v>
          </cell>
          <cell r="R53">
            <v>12</v>
          </cell>
          <cell r="S53">
            <v>5</v>
          </cell>
          <cell r="AK53">
            <v>0</v>
          </cell>
          <cell r="CD53">
            <v>0.25702149588332945</v>
          </cell>
          <cell r="CE53" t="str">
            <v/>
          </cell>
          <cell r="CF53">
            <v>0</v>
          </cell>
          <cell r="CG53">
            <v>0.10379001596156553</v>
          </cell>
          <cell r="CH53" t="str">
            <v/>
          </cell>
          <cell r="CI53">
            <v>0.27373314281100064</v>
          </cell>
          <cell r="CJ53" t="str">
            <v/>
          </cell>
          <cell r="CK53">
            <v>0.10831810753197947</v>
          </cell>
          <cell r="CL53">
            <v>8.9467153390566712E-2</v>
          </cell>
          <cell r="CN53">
            <v>0.17534529290119155</v>
          </cell>
          <cell r="CO53">
            <v>0.12242723320683059</v>
          </cell>
          <cell r="CP53" t="str">
            <v>-</v>
          </cell>
          <cell r="CQ53">
            <v>7.5720976190432235E-2</v>
          </cell>
          <cell r="CR53">
            <v>6.5916604400954745E-2</v>
          </cell>
          <cell r="CS53">
            <v>0.25018556299652234</v>
          </cell>
          <cell r="CT53">
            <v>1.2009081243182783E-2</v>
          </cell>
          <cell r="CU53">
            <v>0.16317962197289126</v>
          </cell>
          <cell r="CV53">
            <v>4.7441886235906713E-2</v>
          </cell>
          <cell r="CX53">
            <v>0.28587659048262815</v>
          </cell>
          <cell r="CY53">
            <v>8.1110961435655229E-2</v>
          </cell>
          <cell r="CZ53">
            <v>0.01</v>
          </cell>
          <cell r="DA53">
            <v>7.2879674736548189E-2</v>
          </cell>
          <cell r="DB53">
            <v>2.7697614849532433E-2</v>
          </cell>
          <cell r="DC53">
            <v>0.24729829669928871</v>
          </cell>
          <cell r="DD53">
            <v>3.0342476468655608E-2</v>
          </cell>
          <cell r="DE53">
            <v>0.15997959767836345</v>
          </cell>
          <cell r="DF53">
            <v>5.0399314724681926E-2</v>
          </cell>
          <cell r="DI53">
            <v>0.25130456924793199</v>
          </cell>
          <cell r="DJ53">
            <v>9.5706708272430621E-2</v>
          </cell>
          <cell r="DL53">
            <v>7.488004753143658E-2</v>
          </cell>
          <cell r="DM53">
            <v>4.0788304016671093E-2</v>
          </cell>
          <cell r="DN53">
            <v>0.25076639936474188</v>
          </cell>
          <cell r="DO53">
            <v>2.4441691021731823E-2</v>
          </cell>
          <cell r="DP53">
            <v>0.16171854878314998</v>
          </cell>
          <cell r="DQ53">
            <v>5.0393731761906112E-2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Marist College</v>
          </cell>
          <cell r="E54" t="str">
            <v>New Hampshire</v>
          </cell>
          <cell r="F54" t="str">
            <v>A+</v>
          </cell>
          <cell r="H54">
            <v>43853</v>
          </cell>
          <cell r="I54">
            <v>697</v>
          </cell>
          <cell r="J54" t="str">
            <v>lv</v>
          </cell>
          <cell r="K54">
            <v>15</v>
          </cell>
          <cell r="L54">
            <v>0</v>
          </cell>
          <cell r="M54">
            <v>0</v>
          </cell>
          <cell r="N54">
            <v>17</v>
          </cell>
          <cell r="O54">
            <v>10</v>
          </cell>
          <cell r="P54">
            <v>22</v>
          </cell>
          <cell r="Q54">
            <v>3</v>
          </cell>
          <cell r="R54">
            <v>13</v>
          </cell>
          <cell r="S54">
            <v>5</v>
          </cell>
          <cell r="AK54">
            <v>49.261301847346601</v>
          </cell>
          <cell r="CD54" t="str">
            <v/>
          </cell>
          <cell r="CE54" t="str">
            <v/>
          </cell>
          <cell r="CF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0.3597071147510868</v>
          </cell>
          <cell r="CO54">
            <v>0.11599874975858851</v>
          </cell>
          <cell r="CP54">
            <v>1.5162036156996366E-2</v>
          </cell>
          <cell r="CQ54">
            <v>6.4688200317163144E-2</v>
          </cell>
          <cell r="CR54">
            <v>2.8047305177518047E-2</v>
          </cell>
          <cell r="CS54">
            <v>0.17433254070392837</v>
          </cell>
          <cell r="CT54">
            <v>3.5427573526983183E-2</v>
          </cell>
          <cell r="CU54">
            <v>0.11779932546154218</v>
          </cell>
          <cell r="CV54">
            <v>4.0271938786873226E-2</v>
          </cell>
          <cell r="CX54">
            <v>0.41175173615526373</v>
          </cell>
          <cell r="CY54">
            <v>0.11490799868045977</v>
          </cell>
          <cell r="CZ54">
            <v>3.9130378043719459E-2</v>
          </cell>
          <cell r="DA54">
            <v>2.6748988173768168E-2</v>
          </cell>
          <cell r="DB54">
            <v>2.6558174412092905E-2</v>
          </cell>
          <cell r="DC54">
            <v>0.17433732040674266</v>
          </cell>
          <cell r="DD54">
            <v>2.1371090134559546E-2</v>
          </cell>
          <cell r="DE54">
            <v>0.11249126996883725</v>
          </cell>
          <cell r="DF54">
            <v>3.678709128928237E-2</v>
          </cell>
          <cell r="DI54">
            <v>0.40343768982600947</v>
          </cell>
          <cell r="DJ54">
            <v>0.11791197966892003</v>
          </cell>
          <cell r="DL54">
            <v>4.0297778438059297E-2</v>
          </cell>
          <cell r="DM54">
            <v>2.7674259701819106E-2</v>
          </cell>
          <cell r="DN54">
            <v>0.17832904081580048</v>
          </cell>
          <cell r="DO54">
            <v>2.6653433658065474E-2</v>
          </cell>
          <cell r="DP54">
            <v>0.11687786215160766</v>
          </cell>
          <cell r="DQ54">
            <v>3.881795573971826E-2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University of New Hampshire</v>
          </cell>
          <cell r="E55" t="str">
            <v>New Hampshire</v>
          </cell>
          <cell r="F55" t="str">
            <v>B</v>
          </cell>
          <cell r="H55">
            <v>43853</v>
          </cell>
          <cell r="I55">
            <v>516</v>
          </cell>
          <cell r="J55" t="str">
            <v>lv</v>
          </cell>
          <cell r="K55">
            <v>16</v>
          </cell>
          <cell r="L55">
            <v>1</v>
          </cell>
          <cell r="M55">
            <v>0</v>
          </cell>
          <cell r="N55">
            <v>15</v>
          </cell>
          <cell r="O55">
            <v>6</v>
          </cell>
          <cell r="P55">
            <v>25</v>
          </cell>
          <cell r="Q55">
            <v>2</v>
          </cell>
          <cell r="R55">
            <v>12</v>
          </cell>
          <cell r="S55">
            <v>5</v>
          </cell>
          <cell r="AK55">
            <v>17.48735746441406</v>
          </cell>
          <cell r="CD55" t="str">
            <v/>
          </cell>
          <cell r="CE55" t="str">
            <v/>
          </cell>
          <cell r="CF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0.20944816142182815</v>
          </cell>
          <cell r="CO55">
            <v>0.1135264508455763</v>
          </cell>
          <cell r="CP55">
            <v>8.847587227795977E-3</v>
          </cell>
          <cell r="CQ55">
            <v>8.3171339422055762E-2</v>
          </cell>
          <cell r="CR55">
            <v>2.772005627306736E-2</v>
          </cell>
          <cell r="CS55">
            <v>0.25565251843104875</v>
          </cell>
          <cell r="CT55">
            <v>1.1454788538662969E-2</v>
          </cell>
          <cell r="CU55">
            <v>0.14983697211983363</v>
          </cell>
          <cell r="CV55">
            <v>5.8553582131842301E-2</v>
          </cell>
          <cell r="CX55">
            <v>0.35598595327009974</v>
          </cell>
          <cell r="CY55">
            <v>8.7990878064038908E-2</v>
          </cell>
          <cell r="CZ55">
            <v>1.0608784053937054E-2</v>
          </cell>
          <cell r="DA55">
            <v>7.7716500233601368E-2</v>
          </cell>
          <cell r="DB55">
            <v>3.0069710432238793E-2</v>
          </cell>
          <cell r="DC55">
            <v>0.23602607332137518</v>
          </cell>
          <cell r="DD55">
            <v>3.0407196496665845E-2</v>
          </cell>
          <cell r="DE55">
            <v>0.15328345320841261</v>
          </cell>
          <cell r="DF55">
            <v>4.9603685192495743E-2</v>
          </cell>
          <cell r="DI55">
            <v>0.29657460243116462</v>
          </cell>
          <cell r="DJ55">
            <v>9.3183103308869072E-2</v>
          </cell>
          <cell r="DL55">
            <v>7.6798834431207053E-2</v>
          </cell>
          <cell r="DM55">
            <v>2.8279055783437979E-2</v>
          </cell>
          <cell r="DN55">
            <v>0.23422403009835446</v>
          </cell>
          <cell r="DO55">
            <v>2.3261055978824476E-2</v>
          </cell>
          <cell r="DP55">
            <v>0.14690129239797428</v>
          </cell>
          <cell r="DQ55">
            <v>5.0778025570168049E-2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ABC News/Washington Post</v>
          </cell>
          <cell r="E56" t="str">
            <v>US</v>
          </cell>
          <cell r="F56" t="str">
            <v>A+</v>
          </cell>
          <cell r="H56">
            <v>43853</v>
          </cell>
          <cell r="I56">
            <v>276</v>
          </cell>
          <cell r="J56" t="str">
            <v>lv</v>
          </cell>
          <cell r="K56">
            <v>34</v>
          </cell>
          <cell r="L56">
            <v>7</v>
          </cell>
          <cell r="M56">
            <v>0</v>
          </cell>
          <cell r="N56">
            <v>4</v>
          </cell>
          <cell r="O56">
            <v>4</v>
          </cell>
          <cell r="P56">
            <v>22</v>
          </cell>
          <cell r="Q56">
            <v>1</v>
          </cell>
          <cell r="R56">
            <v>14</v>
          </cell>
          <cell r="S56">
            <v>6</v>
          </cell>
          <cell r="AK56">
            <v>29.933723382907203</v>
          </cell>
          <cell r="CD56">
            <v>0.27643281657318153</v>
          </cell>
          <cell r="CE56">
            <v>0.10064206888737294</v>
          </cell>
          <cell r="CF56">
            <v>5.9388486882857347E-2</v>
          </cell>
          <cell r="CG56">
            <v>5.960492540724454E-2</v>
          </cell>
          <cell r="CH56">
            <v>3.7187486367797534E-2</v>
          </cell>
          <cell r="CI56">
            <v>0.2500614993471289</v>
          </cell>
          <cell r="CJ56">
            <v>2.6664989415804414E-3</v>
          </cell>
          <cell r="CK56">
            <v>0.15329198515806752</v>
          </cell>
          <cell r="CL56">
            <v>5.0841490184090649E-2</v>
          </cell>
          <cell r="CN56">
            <v>0.32423101533914039</v>
          </cell>
          <cell r="CO56">
            <v>2.3890655750496568E-2</v>
          </cell>
          <cell r="CP56">
            <v>8.8232742763812311E-3</v>
          </cell>
          <cell r="CQ56">
            <v>8.4141245551862379E-2</v>
          </cell>
          <cell r="CR56">
            <v>2.6098736114777039E-2</v>
          </cell>
          <cell r="CS56">
            <v>0.20088397595034552</v>
          </cell>
          <cell r="CT56">
            <v>1.6623509169841934E-2</v>
          </cell>
          <cell r="CU56">
            <v>0.12090196094603056</v>
          </cell>
          <cell r="CV56">
            <v>3.812028908800684E-2</v>
          </cell>
          <cell r="CX56">
            <v>0.31172747674167683</v>
          </cell>
          <cell r="CY56">
            <v>0.10374545989668103</v>
          </cell>
          <cell r="CZ56">
            <v>7.2647596946846194E-2</v>
          </cell>
          <cell r="DA56">
            <v>8.9053820181737769E-2</v>
          </cell>
          <cell r="DB56">
            <v>2.5803338128419513E-2</v>
          </cell>
          <cell r="DC56">
            <v>0.23399016594767247</v>
          </cell>
          <cell r="DD56">
            <v>3.067958221808792E-2</v>
          </cell>
          <cell r="DE56">
            <v>0.17168093508002219</v>
          </cell>
          <cell r="DF56">
            <v>3.9539892413531022E-2</v>
          </cell>
          <cell r="DI56">
            <v>0.30290581319148169</v>
          </cell>
          <cell r="DJ56">
            <v>8.7163677079823434E-2</v>
          </cell>
          <cell r="DL56">
            <v>7.7091826010217954E-2</v>
          </cell>
          <cell r="DM56">
            <v>3.0622515636102403E-2</v>
          </cell>
          <cell r="DN56">
            <v>0.23568427779743029</v>
          </cell>
          <cell r="DO56">
            <v>1.6924665470522723E-2</v>
          </cell>
          <cell r="DP56">
            <v>0.15551102045431389</v>
          </cell>
          <cell r="DQ56">
            <v>4.409620436010759E-2</v>
          </cell>
          <cell r="EJ56">
            <v>39.5</v>
          </cell>
          <cell r="EK56">
            <v>20.2</v>
          </cell>
          <cell r="EL56">
            <v>40.299999999999997</v>
          </cell>
        </row>
        <row r="57">
          <cell r="C57" t="str">
            <v>ABC News/Washington Post</v>
          </cell>
          <cell r="E57" t="str">
            <v>US</v>
          </cell>
          <cell r="F57" t="str">
            <v>A+</v>
          </cell>
          <cell r="H57">
            <v>43853</v>
          </cell>
          <cell r="I57">
            <v>349</v>
          </cell>
          <cell r="J57" t="str">
            <v>rv</v>
          </cell>
          <cell r="K57">
            <v>32</v>
          </cell>
          <cell r="L57">
            <v>8</v>
          </cell>
          <cell r="M57">
            <v>0</v>
          </cell>
          <cell r="N57">
            <v>5</v>
          </cell>
          <cell r="O57">
            <v>3</v>
          </cell>
          <cell r="P57">
            <v>23</v>
          </cell>
          <cell r="Q57">
            <v>0</v>
          </cell>
          <cell r="R57">
            <v>12</v>
          </cell>
          <cell r="S57">
            <v>7</v>
          </cell>
          <cell r="AK57">
            <v>0</v>
          </cell>
          <cell r="CD57">
            <v>0.26622553476572725</v>
          </cell>
          <cell r="CE57">
            <v>5.6856895255195439E-2</v>
          </cell>
          <cell r="CF57">
            <v>0</v>
          </cell>
          <cell r="CG57">
            <v>4.6850414465583176E-2</v>
          </cell>
          <cell r="CH57">
            <v>2.2255421817144082E-2</v>
          </cell>
          <cell r="CI57">
            <v>0.30813293686898013</v>
          </cell>
          <cell r="CJ57">
            <v>9.6079534240687704E-3</v>
          </cell>
          <cell r="CK57">
            <v>7.8764036025198922E-2</v>
          </cell>
          <cell r="CL57">
            <v>0.10729554439191635</v>
          </cell>
          <cell r="CN57">
            <v>0.28157683760390545</v>
          </cell>
          <cell r="CO57">
            <v>7.7994574851699874E-2</v>
          </cell>
          <cell r="CP57">
            <v>3.4204271266609259E-3</v>
          </cell>
          <cell r="CQ57">
            <v>7.5086610675202434E-2</v>
          </cell>
          <cell r="CR57">
            <v>3.6514705951581919E-2</v>
          </cell>
          <cell r="CS57">
            <v>0.20558876608407722</v>
          </cell>
          <cell r="CT57">
            <v>2.556430383836026E-2</v>
          </cell>
          <cell r="CU57">
            <v>0.14188688751865267</v>
          </cell>
          <cell r="CV57">
            <v>4.0694981570285768E-2</v>
          </cell>
          <cell r="CX57">
            <v>0.22997531767282667</v>
          </cell>
          <cell r="CY57">
            <v>7.7994574851699874E-2</v>
          </cell>
          <cell r="CZ57">
            <v>1.0779007850314383E-2</v>
          </cell>
          <cell r="DA57">
            <v>6.5649943980963632E-2</v>
          </cell>
          <cell r="DB57">
            <v>2.5936263189957405E-2</v>
          </cell>
          <cell r="DC57">
            <v>0.24097500829045207</v>
          </cell>
          <cell r="DD57">
            <v>2.956074896301273E-2</v>
          </cell>
          <cell r="DE57">
            <v>0.15082827341557203</v>
          </cell>
          <cell r="DF57">
            <v>5.1362448745364372E-2</v>
          </cell>
          <cell r="DI57">
            <v>0.27207770034006651</v>
          </cell>
          <cell r="DJ57">
            <v>7.7494203591373642E-2</v>
          </cell>
          <cell r="DL57">
            <v>6.7338056992303622E-2</v>
          </cell>
          <cell r="DM57">
            <v>2.9512836255008727E-2</v>
          </cell>
          <cell r="DN57">
            <v>0.27113732513920275</v>
          </cell>
          <cell r="DO57">
            <v>2.4670195213434699E-2</v>
          </cell>
          <cell r="DP57">
            <v>0.13796680331156833</v>
          </cell>
          <cell r="DQ57">
            <v>6.9802879157041725E-2</v>
          </cell>
          <cell r="EJ57">
            <v>28.6</v>
          </cell>
          <cell r="EK57">
            <v>23.8</v>
          </cell>
          <cell r="EL57">
            <v>47.6</v>
          </cell>
        </row>
        <row r="58">
          <cell r="C58" t="str">
            <v>ABC News/Washington Post</v>
          </cell>
          <cell r="E58" t="str">
            <v>US</v>
          </cell>
          <cell r="F58" t="str">
            <v>A+</v>
          </cell>
          <cell r="H58">
            <v>43853</v>
          </cell>
          <cell r="I58">
            <v>388</v>
          </cell>
          <cell r="J58" t="str">
            <v>a</v>
          </cell>
          <cell r="K58">
            <v>28</v>
          </cell>
          <cell r="L58">
            <v>8</v>
          </cell>
          <cell r="M58">
            <v>0</v>
          </cell>
          <cell r="N58">
            <v>5</v>
          </cell>
          <cell r="O58">
            <v>3</v>
          </cell>
          <cell r="P58">
            <v>24</v>
          </cell>
          <cell r="Q58">
            <v>0</v>
          </cell>
          <cell r="R58">
            <v>11</v>
          </cell>
          <cell r="S58">
            <v>7</v>
          </cell>
          <cell r="AK58">
            <v>0</v>
          </cell>
          <cell r="CD58" t="str">
            <v/>
          </cell>
          <cell r="CE58" t="str">
            <v/>
          </cell>
          <cell r="CF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0.19981265703925527</v>
          </cell>
          <cell r="CO58">
            <v>8.4691173263435338E-2</v>
          </cell>
          <cell r="CP58">
            <v>6.1121077498669154E-3</v>
          </cell>
          <cell r="CQ58">
            <v>0.12102256562742429</v>
          </cell>
          <cell r="CR58">
            <v>9.500610689077725E-2</v>
          </cell>
          <cell r="CS58">
            <v>0.22052223228691309</v>
          </cell>
          <cell r="CT58">
            <v>2.2914309815624596E-2</v>
          </cell>
          <cell r="CU58">
            <v>0.16289323298822422</v>
          </cell>
          <cell r="CV58">
            <v>5.8751635640425882E-2</v>
          </cell>
          <cell r="CX58">
            <v>0.25583122856885637</v>
          </cell>
          <cell r="CY58">
            <v>8.4691173263435338E-2</v>
          </cell>
          <cell r="CZ58">
            <v>1.0105193281122979E-2</v>
          </cell>
          <cell r="DA58">
            <v>0.11503904318241019</v>
          </cell>
          <cell r="DB58">
            <v>5.8556012534625029E-2</v>
          </cell>
          <cell r="DC58">
            <v>0.268350528868044</v>
          </cell>
          <cell r="DD58">
            <v>1.0191421662397554E-2</v>
          </cell>
          <cell r="DE58">
            <v>0.15385666762231104</v>
          </cell>
          <cell r="DF58">
            <v>3.9717910811359128E-2</v>
          </cell>
          <cell r="DI58">
            <v>0.23004850938825447</v>
          </cell>
          <cell r="DJ58">
            <v>8.2152184016163282E-2</v>
          </cell>
          <cell r="DL58">
            <v>0.11352495684897543</v>
          </cell>
          <cell r="DM58">
            <v>6.8586320307315415E-2</v>
          </cell>
          <cell r="DN58">
            <v>0.24484073395226627</v>
          </cell>
          <cell r="DO58">
            <v>1.3999710379513051E-2</v>
          </cell>
          <cell r="DP58">
            <v>0.15216602432472381</v>
          </cell>
          <cell r="DQ58">
            <v>4.4681560782788274E-2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Remington Research Group</v>
          </cell>
          <cell r="E59" t="str">
            <v>Missouri</v>
          </cell>
          <cell r="F59" t="str">
            <v>C-</v>
          </cell>
          <cell r="H59">
            <v>43853</v>
          </cell>
          <cell r="I59">
            <v>1460</v>
          </cell>
          <cell r="J59" t="str">
            <v>lv</v>
          </cell>
          <cell r="K59">
            <v>39</v>
          </cell>
          <cell r="L59">
            <v>14</v>
          </cell>
          <cell r="M59">
            <v>0</v>
          </cell>
          <cell r="N59">
            <v>6</v>
          </cell>
          <cell r="O59">
            <v>8</v>
          </cell>
          <cell r="P59">
            <v>7</v>
          </cell>
          <cell r="Q59">
            <v>1</v>
          </cell>
          <cell r="R59">
            <v>9</v>
          </cell>
          <cell r="S59">
            <v>2</v>
          </cell>
          <cell r="AK59">
            <v>11.960046320713948</v>
          </cell>
          <cell r="CD59" t="str">
            <v/>
          </cell>
          <cell r="CE59" t="str">
            <v/>
          </cell>
          <cell r="CF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0.28171989808557674</v>
          </cell>
          <cell r="CY59">
            <v>8.5651000664595967E-2</v>
          </cell>
          <cell r="CZ59">
            <v>2.3120379813558703E-2</v>
          </cell>
          <cell r="DA59">
            <v>7.1031856771776869E-2</v>
          </cell>
          <cell r="DB59">
            <v>3.3158771032065118E-2</v>
          </cell>
          <cell r="DC59">
            <v>0.22071367821275223</v>
          </cell>
          <cell r="DD59">
            <v>1.987563240237554E-2</v>
          </cell>
          <cell r="DE59">
            <v>0.14816527661348827</v>
          </cell>
          <cell r="DF59">
            <v>3.9848182065660771E-2</v>
          </cell>
          <cell r="DI59">
            <v>0.2973167280858286</v>
          </cell>
          <cell r="DJ59">
            <v>9.0392888283451239E-2</v>
          </cell>
          <cell r="DL59">
            <v>7.4964386217514181E-2</v>
          </cell>
          <cell r="DM59">
            <v>3.4994536692633749E-2</v>
          </cell>
          <cell r="DN59">
            <v>0.23293302708092803</v>
          </cell>
          <cell r="DO59">
            <v>2.0976005013021534E-2</v>
          </cell>
          <cell r="DP59">
            <v>0.15636813571923344</v>
          </cell>
          <cell r="DQ59">
            <v>4.2054292907389122E-2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Siena College/New York Times Upshot</v>
          </cell>
          <cell r="E60" t="str">
            <v>Iowa</v>
          </cell>
          <cell r="F60" t="str">
            <v>A+</v>
          </cell>
          <cell r="H60">
            <v>43853</v>
          </cell>
          <cell r="I60">
            <v>584</v>
          </cell>
          <cell r="J60" t="str">
            <v>lv</v>
          </cell>
          <cell r="K60">
            <v>23</v>
          </cell>
          <cell r="L60">
            <v>0</v>
          </cell>
          <cell r="M60">
            <v>0</v>
          </cell>
          <cell r="N60">
            <v>23</v>
          </cell>
          <cell r="O60">
            <v>0</v>
          </cell>
          <cell r="P60">
            <v>30</v>
          </cell>
          <cell r="Q60">
            <v>0</v>
          </cell>
          <cell r="R60">
            <v>19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F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0.28171989808557674</v>
          </cell>
          <cell r="CY60">
            <v>8.5651000664595967E-2</v>
          </cell>
          <cell r="CZ60">
            <v>2.3120379813558703E-2</v>
          </cell>
          <cell r="DA60">
            <v>7.1031856771776869E-2</v>
          </cell>
          <cell r="DB60">
            <v>3.3158771032065118E-2</v>
          </cell>
          <cell r="DC60">
            <v>0.22071367821275223</v>
          </cell>
          <cell r="DD60">
            <v>1.987563240237554E-2</v>
          </cell>
          <cell r="DE60">
            <v>0.14816527661348827</v>
          </cell>
          <cell r="DF60">
            <v>3.9848182065660771E-2</v>
          </cell>
          <cell r="DI60">
            <v>0.2973167280858286</v>
          </cell>
          <cell r="DJ60">
            <v>9.0392888283451239E-2</v>
          </cell>
          <cell r="DL60">
            <v>7.4964386217514181E-2</v>
          </cell>
          <cell r="DM60">
            <v>3.4994536692633749E-2</v>
          </cell>
          <cell r="DN60">
            <v>0.23293302708092803</v>
          </cell>
          <cell r="DO60">
            <v>2.0976005013021534E-2</v>
          </cell>
          <cell r="DP60">
            <v>0.15636813571923344</v>
          </cell>
          <cell r="DQ60">
            <v>4.2054292907389122E-2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Siena College/New York Times Upshot</v>
          </cell>
          <cell r="E61" t="str">
            <v>Iowa</v>
          </cell>
          <cell r="F61" t="str">
            <v>A+</v>
          </cell>
          <cell r="H61">
            <v>43853</v>
          </cell>
          <cell r="I61">
            <v>584</v>
          </cell>
          <cell r="J61" t="str">
            <v>lv</v>
          </cell>
          <cell r="K61">
            <v>17</v>
          </cell>
          <cell r="L61">
            <v>1</v>
          </cell>
          <cell r="M61">
            <v>0</v>
          </cell>
          <cell r="N61">
            <v>18</v>
          </cell>
          <cell r="O61">
            <v>8</v>
          </cell>
          <cell r="P61">
            <v>25</v>
          </cell>
          <cell r="Q61">
            <v>3</v>
          </cell>
          <cell r="R61">
            <v>15</v>
          </cell>
          <cell r="S61">
            <v>3</v>
          </cell>
          <cell r="AK61">
            <v>46.684101911484255</v>
          </cell>
        </row>
        <row r="62">
          <cell r="C62" t="str">
            <v>Emerson College</v>
          </cell>
          <cell r="E62" t="str">
            <v>US</v>
          </cell>
          <cell r="F62" t="str">
            <v>A-</v>
          </cell>
          <cell r="H62">
            <v>43853</v>
          </cell>
          <cell r="I62">
            <v>497</v>
          </cell>
          <cell r="J62" t="str">
            <v>lv</v>
          </cell>
          <cell r="K62">
            <v>30</v>
          </cell>
          <cell r="L62">
            <v>7.4</v>
          </cell>
          <cell r="M62">
            <v>0</v>
          </cell>
          <cell r="N62">
            <v>5.5</v>
          </cell>
          <cell r="O62">
            <v>3.5</v>
          </cell>
          <cell r="P62">
            <v>27.3</v>
          </cell>
          <cell r="Q62">
            <v>1.3</v>
          </cell>
          <cell r="R62">
            <v>12.8</v>
          </cell>
          <cell r="S62">
            <v>7.7</v>
          </cell>
          <cell r="AK62">
            <v>28.623520271436217</v>
          </cell>
        </row>
        <row r="63">
          <cell r="C63" t="str">
            <v>Ipsos</v>
          </cell>
          <cell r="E63" t="str">
            <v>US</v>
          </cell>
          <cell r="F63" t="str">
            <v>B-</v>
          </cell>
          <cell r="H63">
            <v>43853</v>
          </cell>
          <cell r="I63">
            <v>545</v>
          </cell>
          <cell r="J63" t="str">
            <v>rv</v>
          </cell>
          <cell r="K63">
            <v>24.1</v>
          </cell>
          <cell r="L63">
            <v>9.8000000000000007</v>
          </cell>
          <cell r="M63">
            <v>0</v>
          </cell>
          <cell r="N63">
            <v>6.6</v>
          </cell>
          <cell r="O63">
            <v>3.4</v>
          </cell>
          <cell r="P63">
            <v>19.899999999999999</v>
          </cell>
          <cell r="Q63">
            <v>1.7</v>
          </cell>
          <cell r="R63">
            <v>11.8</v>
          </cell>
          <cell r="S63">
            <v>3.3</v>
          </cell>
          <cell r="AK63">
            <v>1.8488311970632463</v>
          </cell>
        </row>
        <row r="64">
          <cell r="C64" t="str">
            <v>Harris Insights &amp; Analytics</v>
          </cell>
          <cell r="E64" t="str">
            <v>US</v>
          </cell>
          <cell r="F64" t="str">
            <v>C+</v>
          </cell>
          <cell r="H64">
            <v>43852</v>
          </cell>
          <cell r="I64">
            <v>878</v>
          </cell>
          <cell r="J64" t="str">
            <v>rv</v>
          </cell>
          <cell r="K64">
            <v>29</v>
          </cell>
          <cell r="L64">
            <v>11</v>
          </cell>
          <cell r="M64">
            <v>0</v>
          </cell>
          <cell r="N64">
            <v>5</v>
          </cell>
          <cell r="O64">
            <v>2</v>
          </cell>
          <cell r="P64">
            <v>17</v>
          </cell>
          <cell r="Q64">
            <v>4</v>
          </cell>
          <cell r="R64">
            <v>9</v>
          </cell>
          <cell r="S64">
            <v>4</v>
          </cell>
          <cell r="AK64">
            <v>1.7155698261618704</v>
          </cell>
        </row>
        <row r="65">
          <cell r="C65" t="str">
            <v>Suffolk University</v>
          </cell>
          <cell r="E65" t="str">
            <v>Utah</v>
          </cell>
          <cell r="F65" t="str">
            <v>A-</v>
          </cell>
          <cell r="H65">
            <v>43852</v>
          </cell>
          <cell r="I65">
            <v>132</v>
          </cell>
          <cell r="J65" t="str">
            <v>lv</v>
          </cell>
          <cell r="K65">
            <v>12.12</v>
          </cell>
          <cell r="L65">
            <v>9.85</v>
          </cell>
          <cell r="M65">
            <v>0</v>
          </cell>
          <cell r="N65">
            <v>4.55</v>
          </cell>
          <cell r="O65">
            <v>3.03</v>
          </cell>
          <cell r="P65">
            <v>26.52</v>
          </cell>
          <cell r="Q65">
            <v>0.76</v>
          </cell>
          <cell r="R65">
            <v>14.39</v>
          </cell>
          <cell r="S65">
            <v>4.55</v>
          </cell>
          <cell r="AK65">
            <v>13.357811126525862</v>
          </cell>
        </row>
        <row r="66">
          <cell r="C66" t="str">
            <v>Fox News/Beacon Research/Shaw &amp; Co. Research</v>
          </cell>
          <cell r="E66" t="str">
            <v>US</v>
          </cell>
          <cell r="F66" t="str">
            <v>A-</v>
          </cell>
          <cell r="H66">
            <v>43852</v>
          </cell>
          <cell r="I66">
            <v>495</v>
          </cell>
          <cell r="J66" t="str">
            <v>lv</v>
          </cell>
          <cell r="K66">
            <v>26</v>
          </cell>
          <cell r="L66">
            <v>10</v>
          </cell>
          <cell r="M66">
            <v>0</v>
          </cell>
          <cell r="N66">
            <v>7</v>
          </cell>
          <cell r="O66">
            <v>3</v>
          </cell>
          <cell r="P66">
            <v>23</v>
          </cell>
          <cell r="Q66">
            <v>3</v>
          </cell>
          <cell r="R66">
            <v>14</v>
          </cell>
          <cell r="S66">
            <v>5</v>
          </cell>
          <cell r="AK66">
            <v>27.224928753968445</v>
          </cell>
        </row>
        <row r="67">
          <cell r="C67" t="str">
            <v>Civiqs</v>
          </cell>
          <cell r="E67" t="str">
            <v>Iowa</v>
          </cell>
          <cell r="F67">
            <v>0</v>
          </cell>
          <cell r="H67">
            <v>43851</v>
          </cell>
          <cell r="I67">
            <v>590</v>
          </cell>
          <cell r="J67" t="str">
            <v>lv</v>
          </cell>
          <cell r="K67">
            <v>17</v>
          </cell>
          <cell r="L67">
            <v>0</v>
          </cell>
          <cell r="M67">
            <v>0</v>
          </cell>
          <cell r="N67">
            <v>19</v>
          </cell>
          <cell r="O67">
            <v>6</v>
          </cell>
          <cell r="P67">
            <v>24</v>
          </cell>
          <cell r="Q67">
            <v>3</v>
          </cell>
          <cell r="R67">
            <v>19</v>
          </cell>
          <cell r="S67">
            <v>5</v>
          </cell>
          <cell r="AK67">
            <v>0.35684810803112371</v>
          </cell>
        </row>
        <row r="68">
          <cell r="C68" t="str">
            <v>Data for Progress</v>
          </cell>
          <cell r="E68" t="str">
            <v>Texas</v>
          </cell>
          <cell r="F68" t="str">
            <v>B/C</v>
          </cell>
          <cell r="H68">
            <v>43851</v>
          </cell>
          <cell r="I68">
            <v>684</v>
          </cell>
          <cell r="J68" t="str">
            <v>lv</v>
          </cell>
          <cell r="K68">
            <v>26</v>
          </cell>
          <cell r="L68">
            <v>7</v>
          </cell>
          <cell r="M68">
            <v>0</v>
          </cell>
          <cell r="N68">
            <v>10</v>
          </cell>
          <cell r="O68">
            <v>4</v>
          </cell>
          <cell r="P68">
            <v>20</v>
          </cell>
          <cell r="Q68">
            <v>2</v>
          </cell>
          <cell r="R68">
            <v>14</v>
          </cell>
          <cell r="S68">
            <v>3</v>
          </cell>
          <cell r="AK68">
            <v>14.162200284103205</v>
          </cell>
        </row>
        <row r="69">
          <cell r="C69" t="str">
            <v>University of California, Berkeley</v>
          </cell>
          <cell r="E69" t="str">
            <v>California</v>
          </cell>
          <cell r="F69" t="str">
            <v>B/C</v>
          </cell>
          <cell r="H69">
            <v>43851</v>
          </cell>
          <cell r="I69">
            <v>2895</v>
          </cell>
          <cell r="J69" t="str">
            <v>lv</v>
          </cell>
          <cell r="K69">
            <v>15</v>
          </cell>
          <cell r="L69">
            <v>6</v>
          </cell>
          <cell r="M69">
            <v>0.8</v>
          </cell>
          <cell r="N69">
            <v>7.2</v>
          </cell>
          <cell r="O69">
            <v>4.9000000000000004</v>
          </cell>
          <cell r="P69">
            <v>26.3</v>
          </cell>
          <cell r="Q69">
            <v>1.8</v>
          </cell>
          <cell r="R69">
            <v>19.600000000000001</v>
          </cell>
          <cell r="S69">
            <v>3.9</v>
          </cell>
          <cell r="AK69">
            <v>26.465084166091692</v>
          </cell>
        </row>
        <row r="70">
          <cell r="C70" t="str">
            <v>MassINC Polling Group</v>
          </cell>
          <cell r="E70" t="str">
            <v>New Hampshire</v>
          </cell>
          <cell r="F70" t="str">
            <v>A/B</v>
          </cell>
          <cell r="H70">
            <v>43851</v>
          </cell>
          <cell r="I70">
            <v>426</v>
          </cell>
          <cell r="J70" t="str">
            <v>lv</v>
          </cell>
          <cell r="K70">
            <v>14</v>
          </cell>
          <cell r="L70">
            <v>1</v>
          </cell>
          <cell r="M70">
            <v>0</v>
          </cell>
          <cell r="N70">
            <v>17</v>
          </cell>
          <cell r="O70">
            <v>6</v>
          </cell>
          <cell r="P70">
            <v>29</v>
          </cell>
          <cell r="Q70">
            <v>2</v>
          </cell>
          <cell r="R70">
            <v>13</v>
          </cell>
          <cell r="S70">
            <v>5</v>
          </cell>
          <cell r="AK70">
            <v>21.668756465380419</v>
          </cell>
        </row>
        <row r="71">
          <cell r="C71" t="str">
            <v>YouGov</v>
          </cell>
          <cell r="E71" t="str">
            <v>US</v>
          </cell>
          <cell r="F71" t="str">
            <v>B-</v>
          </cell>
          <cell r="H71">
            <v>43851</v>
          </cell>
          <cell r="I71">
            <v>470</v>
          </cell>
          <cell r="J71" t="str">
            <v>lv</v>
          </cell>
          <cell r="K71">
            <v>28</v>
          </cell>
          <cell r="L71">
            <v>6</v>
          </cell>
          <cell r="M71">
            <v>0</v>
          </cell>
          <cell r="N71">
            <v>8</v>
          </cell>
          <cell r="O71">
            <v>4</v>
          </cell>
          <cell r="P71">
            <v>18</v>
          </cell>
          <cell r="Q71">
            <v>2</v>
          </cell>
          <cell r="R71">
            <v>21</v>
          </cell>
          <cell r="S71">
            <v>3</v>
          </cell>
          <cell r="AK71">
            <v>1.7612642399225846</v>
          </cell>
        </row>
        <row r="72">
          <cell r="C72" t="str">
            <v>Monmouth University</v>
          </cell>
          <cell r="E72" t="str">
            <v>US</v>
          </cell>
          <cell r="F72" t="str">
            <v>A+</v>
          </cell>
          <cell r="H72">
            <v>43850</v>
          </cell>
          <cell r="I72">
            <v>372</v>
          </cell>
          <cell r="J72" t="str">
            <v>rv</v>
          </cell>
          <cell r="K72">
            <v>30</v>
          </cell>
          <cell r="L72">
            <v>9</v>
          </cell>
          <cell r="M72">
            <v>0</v>
          </cell>
          <cell r="N72">
            <v>6</v>
          </cell>
          <cell r="O72">
            <v>5</v>
          </cell>
          <cell r="P72">
            <v>23</v>
          </cell>
          <cell r="Q72">
            <v>1</v>
          </cell>
          <cell r="R72">
            <v>14</v>
          </cell>
          <cell r="S72">
            <v>3</v>
          </cell>
          <cell r="AK72">
            <v>29.169661480214646</v>
          </cell>
        </row>
        <row r="73">
          <cell r="C73" t="str">
            <v>Baldwin Wallace University/Oakland University/Ohio Northern University</v>
          </cell>
          <cell r="E73" t="str">
            <v>Wisconsin</v>
          </cell>
          <cell r="F73">
            <v>0</v>
          </cell>
          <cell r="H73">
            <v>43850</v>
          </cell>
          <cell r="I73">
            <v>464</v>
          </cell>
          <cell r="J73" t="str">
            <v>rv</v>
          </cell>
          <cell r="K73">
            <v>21.8</v>
          </cell>
          <cell r="L73">
            <v>8.4</v>
          </cell>
          <cell r="M73">
            <v>0</v>
          </cell>
          <cell r="N73">
            <v>7.7</v>
          </cell>
          <cell r="O73">
            <v>3</v>
          </cell>
          <cell r="P73">
            <v>28.4</v>
          </cell>
          <cell r="Q73">
            <v>0.3</v>
          </cell>
          <cell r="R73">
            <v>14.7</v>
          </cell>
          <cell r="S73">
            <v>2.2000000000000002</v>
          </cell>
          <cell r="AK73">
            <v>7.1231121300284173</v>
          </cell>
        </row>
        <row r="74">
          <cell r="C74" t="str">
            <v>Baldwin Wallace University/Oakland University/Ohio Northern University</v>
          </cell>
          <cell r="E74" t="str">
            <v>Michigan</v>
          </cell>
          <cell r="F74">
            <v>0</v>
          </cell>
          <cell r="H74">
            <v>43850</v>
          </cell>
          <cell r="I74">
            <v>477</v>
          </cell>
          <cell r="J74" t="str">
            <v>rv</v>
          </cell>
          <cell r="K74">
            <v>27</v>
          </cell>
          <cell r="L74">
            <v>9.1</v>
          </cell>
          <cell r="M74">
            <v>0</v>
          </cell>
          <cell r="N74">
            <v>6.3</v>
          </cell>
          <cell r="O74">
            <v>1.9</v>
          </cell>
          <cell r="P74">
            <v>21.6</v>
          </cell>
          <cell r="Q74">
            <v>1.7</v>
          </cell>
          <cell r="R74">
            <v>13.6</v>
          </cell>
          <cell r="S74">
            <v>3.5</v>
          </cell>
          <cell r="AK74">
            <v>7.1943041379623089</v>
          </cell>
        </row>
        <row r="75">
          <cell r="C75" t="str">
            <v>Baldwin Wallace University/Oakland University/Ohio Northern University</v>
          </cell>
          <cell r="E75" t="str">
            <v>Pennsylvania</v>
          </cell>
          <cell r="F75">
            <v>0</v>
          </cell>
          <cell r="H75">
            <v>43850</v>
          </cell>
          <cell r="I75">
            <v>502</v>
          </cell>
          <cell r="J75" t="str">
            <v>rv</v>
          </cell>
          <cell r="K75">
            <v>31.3</v>
          </cell>
          <cell r="L75">
            <v>9.1</v>
          </cell>
          <cell r="M75">
            <v>0</v>
          </cell>
          <cell r="N75">
            <v>6.5</v>
          </cell>
          <cell r="O75">
            <v>2.5</v>
          </cell>
          <cell r="P75">
            <v>20.5</v>
          </cell>
          <cell r="Q75">
            <v>1</v>
          </cell>
          <cell r="R75">
            <v>11.5</v>
          </cell>
          <cell r="S75">
            <v>2.5</v>
          </cell>
          <cell r="AK75">
            <v>7.327813110793163</v>
          </cell>
        </row>
        <row r="76">
          <cell r="C76" t="str">
            <v>Baldwin Wallace University/Oakland University/Ohio Northern University</v>
          </cell>
          <cell r="E76" t="str">
            <v>Ohio</v>
          </cell>
          <cell r="F76">
            <v>0</v>
          </cell>
          <cell r="H76">
            <v>43850</v>
          </cell>
          <cell r="I76">
            <v>428</v>
          </cell>
          <cell r="J76" t="str">
            <v>rv</v>
          </cell>
          <cell r="K76">
            <v>32.1</v>
          </cell>
          <cell r="L76">
            <v>10.1</v>
          </cell>
          <cell r="M76">
            <v>0</v>
          </cell>
          <cell r="N76">
            <v>6.1</v>
          </cell>
          <cell r="O76">
            <v>1.5</v>
          </cell>
          <cell r="P76">
            <v>20.8</v>
          </cell>
          <cell r="Q76">
            <v>2.2000000000000002</v>
          </cell>
          <cell r="R76">
            <v>10.7</v>
          </cell>
          <cell r="S76">
            <v>2.1</v>
          </cell>
          <cell r="AK76">
            <v>6.9189417191627056</v>
          </cell>
        </row>
        <row r="77">
          <cell r="C77" t="str">
            <v>Pew Research Center</v>
          </cell>
          <cell r="E77" t="str">
            <v>US</v>
          </cell>
          <cell r="F77" t="str">
            <v>B/C</v>
          </cell>
          <cell r="H77">
            <v>43849</v>
          </cell>
          <cell r="I77">
            <v>5861</v>
          </cell>
          <cell r="J77" t="str">
            <v>rv</v>
          </cell>
          <cell r="K77">
            <v>26</v>
          </cell>
          <cell r="L77">
            <v>5</v>
          </cell>
          <cell r="M77">
            <v>1</v>
          </cell>
          <cell r="N77">
            <v>7</v>
          </cell>
          <cell r="O77">
            <v>2</v>
          </cell>
          <cell r="P77">
            <v>21</v>
          </cell>
          <cell r="Q77">
            <v>1</v>
          </cell>
          <cell r="R77">
            <v>16</v>
          </cell>
          <cell r="S77">
            <v>3</v>
          </cell>
          <cell r="AK77">
            <v>27.707547433621293</v>
          </cell>
        </row>
        <row r="78">
          <cell r="C78" t="str">
            <v>Texas Lyceum</v>
          </cell>
          <cell r="E78" t="str">
            <v>Texas</v>
          </cell>
          <cell r="F78">
            <v>0</v>
          </cell>
          <cell r="H78">
            <v>43849</v>
          </cell>
          <cell r="I78">
            <v>401</v>
          </cell>
          <cell r="J78" t="str">
            <v>lv</v>
          </cell>
          <cell r="K78">
            <v>28</v>
          </cell>
          <cell r="L78">
            <v>9</v>
          </cell>
          <cell r="M78">
            <v>1</v>
          </cell>
          <cell r="N78">
            <v>6</v>
          </cell>
          <cell r="O78">
            <v>4</v>
          </cell>
          <cell r="P78">
            <v>26</v>
          </cell>
          <cell r="Q78">
            <v>2</v>
          </cell>
          <cell r="R78">
            <v>13</v>
          </cell>
          <cell r="S78">
            <v>0</v>
          </cell>
          <cell r="AK78">
            <v>7.9173955337272082</v>
          </cell>
        </row>
        <row r="79">
          <cell r="C79" t="str">
            <v>Civis Analytics</v>
          </cell>
          <cell r="E79" t="str">
            <v>New York</v>
          </cell>
          <cell r="F79">
            <v>0</v>
          </cell>
          <cell r="H79">
            <v>43849</v>
          </cell>
          <cell r="I79">
            <v>845</v>
          </cell>
          <cell r="J79" t="str">
            <v>lv</v>
          </cell>
          <cell r="K79">
            <v>30</v>
          </cell>
          <cell r="L79">
            <v>17</v>
          </cell>
          <cell r="M79">
            <v>0</v>
          </cell>
          <cell r="N79">
            <v>7</v>
          </cell>
          <cell r="O79">
            <v>2</v>
          </cell>
          <cell r="P79">
            <v>17</v>
          </cell>
          <cell r="Q79">
            <v>4</v>
          </cell>
          <cell r="R79">
            <v>14</v>
          </cell>
          <cell r="S79">
            <v>4</v>
          </cell>
          <cell r="AK79">
            <v>10.263083925840897</v>
          </cell>
        </row>
        <row r="80">
          <cell r="C80" t="str">
            <v>SSRS</v>
          </cell>
          <cell r="E80" t="str">
            <v>US</v>
          </cell>
          <cell r="F80" t="str">
            <v>A/B</v>
          </cell>
          <cell r="H80">
            <v>43849</v>
          </cell>
          <cell r="I80">
            <v>500</v>
          </cell>
          <cell r="J80" t="str">
            <v>rv</v>
          </cell>
          <cell r="K80">
            <v>24</v>
          </cell>
          <cell r="L80">
            <v>5</v>
          </cell>
          <cell r="M80">
            <v>0</v>
          </cell>
          <cell r="N80">
            <v>11</v>
          </cell>
          <cell r="O80">
            <v>4</v>
          </cell>
          <cell r="P80">
            <v>27</v>
          </cell>
          <cell r="Q80">
            <v>2</v>
          </cell>
          <cell r="R80">
            <v>14</v>
          </cell>
          <cell r="S80">
            <v>4</v>
          </cell>
          <cell r="AK80">
            <v>20.450940797063112</v>
          </cell>
        </row>
        <row r="81">
          <cell r="C81" t="str">
            <v>Morning Consult</v>
          </cell>
          <cell r="E81" t="str">
            <v>US</v>
          </cell>
          <cell r="F81" t="str">
            <v>B/C</v>
          </cell>
          <cell r="H81">
            <v>43849</v>
          </cell>
          <cell r="I81">
            <v>12402</v>
          </cell>
          <cell r="J81" t="str">
            <v>lv</v>
          </cell>
          <cell r="K81">
            <v>29</v>
          </cell>
          <cell r="L81">
            <v>10</v>
          </cell>
          <cell r="M81">
            <v>0</v>
          </cell>
          <cell r="N81">
            <v>8</v>
          </cell>
          <cell r="O81">
            <v>3</v>
          </cell>
          <cell r="P81">
            <v>24</v>
          </cell>
          <cell r="Q81">
            <v>3</v>
          </cell>
          <cell r="R81">
            <v>15</v>
          </cell>
          <cell r="S81">
            <v>4</v>
          </cell>
          <cell r="AK81">
            <v>1.6458683959936011</v>
          </cell>
        </row>
        <row r="82">
          <cell r="C82" t="str">
            <v>Suffolk University</v>
          </cell>
          <cell r="E82" t="str">
            <v>New Hampshire</v>
          </cell>
          <cell r="F82" t="str">
            <v>A-</v>
          </cell>
          <cell r="H82">
            <v>43849</v>
          </cell>
          <cell r="I82">
            <v>500</v>
          </cell>
          <cell r="J82" t="str">
            <v>lv</v>
          </cell>
          <cell r="K82">
            <v>14.8</v>
          </cell>
          <cell r="L82">
            <v>0</v>
          </cell>
          <cell r="M82">
            <v>0</v>
          </cell>
          <cell r="N82">
            <v>12.2</v>
          </cell>
          <cell r="O82">
            <v>4.5999999999999996</v>
          </cell>
          <cell r="P82">
            <v>16.399999999999999</v>
          </cell>
          <cell r="Q82">
            <v>2.6</v>
          </cell>
          <cell r="R82">
            <v>9.8000000000000007</v>
          </cell>
          <cell r="S82">
            <v>5.6</v>
          </cell>
          <cell r="AK82">
            <v>2.9266710917450736</v>
          </cell>
        </row>
        <row r="83">
          <cell r="C83" t="str">
            <v>Emerson College</v>
          </cell>
          <cell r="E83" t="str">
            <v>New Jersey</v>
          </cell>
          <cell r="F83" t="str">
            <v>A-</v>
          </cell>
          <cell r="H83">
            <v>43849</v>
          </cell>
          <cell r="I83">
            <v>388</v>
          </cell>
          <cell r="J83" t="str">
            <v>lv</v>
          </cell>
          <cell r="K83">
            <v>28.3</v>
          </cell>
          <cell r="L83">
            <v>8.5</v>
          </cell>
          <cell r="M83">
            <v>0</v>
          </cell>
          <cell r="N83">
            <v>6.2</v>
          </cell>
          <cell r="O83">
            <v>3.8</v>
          </cell>
          <cell r="P83">
            <v>24.7</v>
          </cell>
          <cell r="Q83">
            <v>0.4</v>
          </cell>
          <cell r="R83">
            <v>15.3</v>
          </cell>
          <cell r="S83">
            <v>5.6</v>
          </cell>
          <cell r="AK83">
            <v>21.870176420928477</v>
          </cell>
        </row>
        <row r="84">
          <cell r="C84" t="str">
            <v>David Binder Research</v>
          </cell>
          <cell r="E84" t="str">
            <v>Iowa</v>
          </cell>
          <cell r="F84">
            <v>0</v>
          </cell>
          <cell r="H84">
            <v>43848</v>
          </cell>
          <cell r="I84">
            <v>500</v>
          </cell>
          <cell r="J84" t="str">
            <v>lv</v>
          </cell>
          <cell r="K84">
            <v>24</v>
          </cell>
          <cell r="L84">
            <v>1</v>
          </cell>
          <cell r="M84">
            <v>0</v>
          </cell>
          <cell r="N84">
            <v>16</v>
          </cell>
          <cell r="O84">
            <v>11</v>
          </cell>
          <cell r="P84">
            <v>14</v>
          </cell>
          <cell r="Q84">
            <v>4</v>
          </cell>
          <cell r="R84">
            <v>18</v>
          </cell>
          <cell r="S84">
            <v>3</v>
          </cell>
          <cell r="AK84">
            <v>0.3188246402753066</v>
          </cell>
        </row>
        <row r="85">
          <cell r="C85" t="str">
            <v>Neighborhood Research and Media</v>
          </cell>
          <cell r="E85" t="str">
            <v>Iowa</v>
          </cell>
          <cell r="F85" t="str">
            <v>B/C</v>
          </cell>
          <cell r="H85">
            <v>43847</v>
          </cell>
          <cell r="I85">
            <v>300</v>
          </cell>
          <cell r="J85" t="str">
            <v>lv</v>
          </cell>
          <cell r="K85">
            <v>23.3</v>
          </cell>
          <cell r="L85">
            <v>0</v>
          </cell>
          <cell r="M85">
            <v>0</v>
          </cell>
          <cell r="N85">
            <v>17</v>
          </cell>
          <cell r="O85">
            <v>11.3</v>
          </cell>
          <cell r="P85">
            <v>10.3</v>
          </cell>
          <cell r="Q85">
            <v>2.2999999999999998</v>
          </cell>
          <cell r="R85">
            <v>14.7</v>
          </cell>
          <cell r="S85">
            <v>1.7</v>
          </cell>
          <cell r="AK85">
            <v>8.8041240420766798</v>
          </cell>
        </row>
        <row r="86">
          <cell r="C86" t="str">
            <v>Zogby Interactive/JZ Analytics</v>
          </cell>
          <cell r="E86" t="str">
            <v>US</v>
          </cell>
          <cell r="F86" t="str">
            <v>C</v>
          </cell>
          <cell r="H86">
            <v>43846</v>
          </cell>
          <cell r="I86">
            <v>438</v>
          </cell>
          <cell r="J86" t="str">
            <v>lv</v>
          </cell>
          <cell r="K86">
            <v>24</v>
          </cell>
          <cell r="L86">
            <v>11</v>
          </cell>
          <cell r="M86">
            <v>0</v>
          </cell>
          <cell r="N86">
            <v>8</v>
          </cell>
          <cell r="O86">
            <v>4</v>
          </cell>
          <cell r="P86">
            <v>24</v>
          </cell>
          <cell r="Q86">
            <v>3</v>
          </cell>
          <cell r="R86">
            <v>11</v>
          </cell>
          <cell r="S86">
            <v>6</v>
          </cell>
          <cell r="AK86">
            <v>7.996347244017886</v>
          </cell>
        </row>
        <row r="87">
          <cell r="C87" t="str">
            <v>Ipsos</v>
          </cell>
          <cell r="E87" t="str">
            <v>US</v>
          </cell>
          <cell r="F87" t="str">
            <v>B-</v>
          </cell>
          <cell r="H87">
            <v>43846</v>
          </cell>
          <cell r="I87">
            <v>681</v>
          </cell>
          <cell r="J87" t="str">
            <v>a</v>
          </cell>
          <cell r="K87">
            <v>18</v>
          </cell>
          <cell r="L87">
            <v>9</v>
          </cell>
          <cell r="M87">
            <v>0</v>
          </cell>
          <cell r="N87">
            <v>6</v>
          </cell>
          <cell r="O87">
            <v>1</v>
          </cell>
          <cell r="P87">
            <v>19</v>
          </cell>
          <cell r="Q87">
            <v>1</v>
          </cell>
          <cell r="R87">
            <v>10</v>
          </cell>
          <cell r="S87">
            <v>3</v>
          </cell>
          <cell r="AK87">
            <v>0</v>
          </cell>
        </row>
        <row r="88">
          <cell r="C88" t="str">
            <v>SurveyUSA</v>
          </cell>
          <cell r="E88" t="str">
            <v>California</v>
          </cell>
          <cell r="F88" t="str">
            <v>A</v>
          </cell>
          <cell r="H88">
            <v>43846</v>
          </cell>
          <cell r="I88">
            <v>565</v>
          </cell>
          <cell r="J88" t="str">
            <v>lv</v>
          </cell>
          <cell r="K88">
            <v>30</v>
          </cell>
          <cell r="L88">
            <v>6</v>
          </cell>
          <cell r="M88">
            <v>0</v>
          </cell>
          <cell r="N88">
            <v>8</v>
          </cell>
          <cell r="O88">
            <v>2</v>
          </cell>
          <cell r="P88">
            <v>20</v>
          </cell>
          <cell r="Q88">
            <v>4</v>
          </cell>
          <cell r="R88">
            <v>20</v>
          </cell>
          <cell r="S88">
            <v>4</v>
          </cell>
          <cell r="AK88">
            <v>30.665178825269187</v>
          </cell>
        </row>
        <row r="89">
          <cell r="C89" t="str">
            <v>SurveyUSA</v>
          </cell>
          <cell r="E89" t="str">
            <v>US</v>
          </cell>
          <cell r="F89" t="str">
            <v>A</v>
          </cell>
          <cell r="H89">
            <v>43846</v>
          </cell>
          <cell r="I89">
            <v>1086</v>
          </cell>
          <cell r="J89" t="str">
            <v>lv</v>
          </cell>
          <cell r="K89">
            <v>32</v>
          </cell>
          <cell r="L89">
            <v>9</v>
          </cell>
          <cell r="M89">
            <v>0</v>
          </cell>
          <cell r="N89">
            <v>9</v>
          </cell>
          <cell r="O89">
            <v>2</v>
          </cell>
          <cell r="P89">
            <v>21</v>
          </cell>
          <cell r="Q89">
            <v>3</v>
          </cell>
          <cell r="R89">
            <v>14</v>
          </cell>
          <cell r="S89">
            <v>4</v>
          </cell>
          <cell r="AK89">
            <v>44.214214330155222</v>
          </cell>
        </row>
        <row r="90">
          <cell r="C90" t="str">
            <v>Emerson College</v>
          </cell>
          <cell r="E90" t="str">
            <v>New Hampshire</v>
          </cell>
          <cell r="F90" t="str">
            <v>A-</v>
          </cell>
          <cell r="H90">
            <v>43846</v>
          </cell>
          <cell r="I90">
            <v>657</v>
          </cell>
          <cell r="J90" t="str">
            <v>lv</v>
          </cell>
          <cell r="K90">
            <v>14.1</v>
          </cell>
          <cell r="L90">
            <v>0</v>
          </cell>
          <cell r="M90">
            <v>0</v>
          </cell>
          <cell r="N90">
            <v>17.7</v>
          </cell>
          <cell r="O90">
            <v>10</v>
          </cell>
          <cell r="P90">
            <v>22.9</v>
          </cell>
          <cell r="Q90">
            <v>4.4000000000000004</v>
          </cell>
          <cell r="R90">
            <v>13.5</v>
          </cell>
          <cell r="S90">
            <v>6.3</v>
          </cell>
          <cell r="AK90">
            <v>0.9845047800565665</v>
          </cell>
        </row>
        <row r="91">
          <cell r="C91" t="str">
            <v>Ipsos</v>
          </cell>
          <cell r="E91" t="str">
            <v>US</v>
          </cell>
          <cell r="F91" t="str">
            <v>B-</v>
          </cell>
          <cell r="H91">
            <v>43846</v>
          </cell>
          <cell r="I91">
            <v>552</v>
          </cell>
          <cell r="J91" t="str">
            <v>rv</v>
          </cell>
          <cell r="K91">
            <v>19</v>
          </cell>
          <cell r="L91">
            <v>9</v>
          </cell>
          <cell r="M91">
            <v>0</v>
          </cell>
          <cell r="N91">
            <v>6</v>
          </cell>
          <cell r="O91">
            <v>2</v>
          </cell>
          <cell r="P91">
            <v>20</v>
          </cell>
          <cell r="Q91">
            <v>2</v>
          </cell>
          <cell r="R91">
            <v>12</v>
          </cell>
          <cell r="S91">
            <v>4</v>
          </cell>
          <cell r="AK91">
            <v>0.44605024371488361</v>
          </cell>
        </row>
        <row r="92">
          <cell r="C92" t="str">
            <v>YouGov</v>
          </cell>
          <cell r="E92" t="str">
            <v>US</v>
          </cell>
          <cell r="F92" t="str">
            <v>B-</v>
          </cell>
          <cell r="H92">
            <v>43844</v>
          </cell>
          <cell r="I92">
            <v>521</v>
          </cell>
          <cell r="J92" t="str">
            <v>lv</v>
          </cell>
          <cell r="K92">
            <v>27</v>
          </cell>
          <cell r="L92">
            <v>5</v>
          </cell>
          <cell r="M92">
            <v>2</v>
          </cell>
          <cell r="N92">
            <v>7</v>
          </cell>
          <cell r="O92">
            <v>3</v>
          </cell>
          <cell r="P92">
            <v>20</v>
          </cell>
          <cell r="Q92">
            <v>1</v>
          </cell>
          <cell r="R92">
            <v>19</v>
          </cell>
          <cell r="S92">
            <v>3</v>
          </cell>
          <cell r="AK92">
            <v>0.4646728252324473</v>
          </cell>
        </row>
        <row r="93">
          <cell r="C93" t="str">
            <v>Harris Insights &amp; Analytics</v>
          </cell>
          <cell r="E93" t="str">
            <v>US</v>
          </cell>
          <cell r="F93" t="str">
            <v>C+</v>
          </cell>
          <cell r="H93">
            <v>43844</v>
          </cell>
          <cell r="I93">
            <v>451</v>
          </cell>
          <cell r="J93" t="str">
            <v>rv</v>
          </cell>
          <cell r="K93">
            <v>29</v>
          </cell>
          <cell r="L93">
            <v>7</v>
          </cell>
          <cell r="M93">
            <v>0</v>
          </cell>
          <cell r="N93">
            <v>4</v>
          </cell>
          <cell r="O93">
            <v>3</v>
          </cell>
          <cell r="P93">
            <v>19</v>
          </cell>
          <cell r="Q93">
            <v>3</v>
          </cell>
          <cell r="R93">
            <v>11</v>
          </cell>
          <cell r="S93">
            <v>2</v>
          </cell>
          <cell r="AK93">
            <v>0.31517612534192974</v>
          </cell>
        </row>
        <row r="94">
          <cell r="C94" t="str">
            <v>GQR Research (GQRR)</v>
          </cell>
          <cell r="E94" t="str">
            <v>South Carolina</v>
          </cell>
          <cell r="F94" t="str">
            <v>C+</v>
          </cell>
          <cell r="H94">
            <v>43843</v>
          </cell>
          <cell r="I94">
            <v>600</v>
          </cell>
          <cell r="J94" t="str">
            <v>lv</v>
          </cell>
          <cell r="K94">
            <v>44</v>
          </cell>
          <cell r="L94">
            <v>0</v>
          </cell>
          <cell r="M94">
            <v>0</v>
          </cell>
          <cell r="N94">
            <v>5</v>
          </cell>
          <cell r="O94">
            <v>0</v>
          </cell>
          <cell r="P94">
            <v>15</v>
          </cell>
          <cell r="Q94">
            <v>12</v>
          </cell>
          <cell r="R94">
            <v>10</v>
          </cell>
          <cell r="S94">
            <v>0</v>
          </cell>
          <cell r="AK94">
            <v>8.374582541510966</v>
          </cell>
        </row>
        <row r="95">
          <cell r="C95" t="str">
            <v>Marquette University Law School</v>
          </cell>
          <cell r="E95" t="str">
            <v>Wisconsin</v>
          </cell>
          <cell r="F95" t="str">
            <v>A/B</v>
          </cell>
          <cell r="H95">
            <v>43842</v>
          </cell>
          <cell r="I95">
            <v>358</v>
          </cell>
          <cell r="J95" t="str">
            <v>lv</v>
          </cell>
          <cell r="K95">
            <v>23</v>
          </cell>
          <cell r="L95">
            <v>6</v>
          </cell>
          <cell r="M95">
            <v>1</v>
          </cell>
          <cell r="N95">
            <v>15</v>
          </cell>
          <cell r="O95">
            <v>4</v>
          </cell>
          <cell r="P95">
            <v>19</v>
          </cell>
          <cell r="Q95">
            <v>1</v>
          </cell>
          <cell r="R95">
            <v>14</v>
          </cell>
          <cell r="S95">
            <v>6</v>
          </cell>
          <cell r="AK95">
            <v>16.390431813738463</v>
          </cell>
        </row>
        <row r="96">
          <cell r="C96" t="str">
            <v>Florida Atlantic University</v>
          </cell>
          <cell r="E96" t="str">
            <v>Florida</v>
          </cell>
          <cell r="F96" t="str">
            <v>B/C</v>
          </cell>
          <cell r="H96">
            <v>43842</v>
          </cell>
          <cell r="I96">
            <v>494</v>
          </cell>
          <cell r="J96" t="str">
            <v>lv</v>
          </cell>
          <cell r="K96">
            <v>41.5</v>
          </cell>
          <cell r="L96">
            <v>6.8</v>
          </cell>
          <cell r="M96">
            <v>3.1</v>
          </cell>
          <cell r="N96">
            <v>3.3</v>
          </cell>
          <cell r="O96">
            <v>6.1</v>
          </cell>
          <cell r="P96">
            <v>15.5</v>
          </cell>
          <cell r="Q96">
            <v>2.1</v>
          </cell>
          <cell r="R96">
            <v>9.6999999999999993</v>
          </cell>
          <cell r="S96">
            <v>5.0999999999999996</v>
          </cell>
          <cell r="AK96">
            <v>10.511869745894334</v>
          </cell>
        </row>
        <row r="97">
          <cell r="C97" t="str">
            <v>Public Policy Polling</v>
          </cell>
          <cell r="E97" t="str">
            <v>North Carolina</v>
          </cell>
          <cell r="F97" t="str">
            <v>B</v>
          </cell>
          <cell r="H97">
            <v>43842</v>
          </cell>
          <cell r="I97">
            <v>509</v>
          </cell>
          <cell r="J97" t="str">
            <v>lv</v>
          </cell>
          <cell r="K97">
            <v>31</v>
          </cell>
          <cell r="L97">
            <v>8</v>
          </cell>
          <cell r="M97">
            <v>1</v>
          </cell>
          <cell r="N97">
            <v>6</v>
          </cell>
          <cell r="O97">
            <v>3</v>
          </cell>
          <cell r="P97">
            <v>18</v>
          </cell>
          <cell r="Q97">
            <v>3</v>
          </cell>
          <cell r="R97">
            <v>15</v>
          </cell>
          <cell r="S97">
            <v>5</v>
          </cell>
          <cell r="AK97">
            <v>14.704994227081592</v>
          </cell>
        </row>
        <row r="98">
          <cell r="C98" t="str">
            <v>Morning Consult</v>
          </cell>
          <cell r="E98" t="str">
            <v>US</v>
          </cell>
          <cell r="F98" t="str">
            <v>B/C</v>
          </cell>
          <cell r="H98">
            <v>43842</v>
          </cell>
          <cell r="I98">
            <v>17096</v>
          </cell>
          <cell r="J98" t="str">
            <v>lv</v>
          </cell>
          <cell r="K98">
            <v>29</v>
          </cell>
          <cell r="L98">
            <v>8</v>
          </cell>
          <cell r="M98">
            <v>2</v>
          </cell>
          <cell r="N98">
            <v>8</v>
          </cell>
          <cell r="O98">
            <v>3</v>
          </cell>
          <cell r="P98">
            <v>23</v>
          </cell>
          <cell r="Q98">
            <v>4</v>
          </cell>
          <cell r="R98">
            <v>14</v>
          </cell>
          <cell r="S98">
            <v>5</v>
          </cell>
          <cell r="AK98">
            <v>0.67793208116319437</v>
          </cell>
        </row>
        <row r="99">
          <cell r="C99" t="str">
            <v>Public Policy Institute of California</v>
          </cell>
          <cell r="E99" t="str">
            <v>California</v>
          </cell>
          <cell r="F99" t="str">
            <v>A/B</v>
          </cell>
          <cell r="H99">
            <v>43842</v>
          </cell>
          <cell r="I99">
            <v>530</v>
          </cell>
          <cell r="J99" t="str">
            <v>lv</v>
          </cell>
          <cell r="K99">
            <v>24</v>
          </cell>
          <cell r="L99">
            <v>1</v>
          </cell>
          <cell r="M99">
            <v>0</v>
          </cell>
          <cell r="N99">
            <v>6</v>
          </cell>
          <cell r="O99">
            <v>4</v>
          </cell>
          <cell r="P99">
            <v>27</v>
          </cell>
          <cell r="Q99">
            <v>0</v>
          </cell>
          <cell r="R99">
            <v>23</v>
          </cell>
          <cell r="S99">
            <v>3</v>
          </cell>
          <cell r="AK99">
            <v>17.102004791522713</v>
          </cell>
        </row>
        <row r="100">
          <cell r="C100" t="str">
            <v>RKM Research and Communications Inc.</v>
          </cell>
          <cell r="E100" t="str">
            <v>New Hampshire</v>
          </cell>
          <cell r="F100" t="str">
            <v>A/B</v>
          </cell>
          <cell r="H100">
            <v>43842</v>
          </cell>
          <cell r="I100">
            <v>434</v>
          </cell>
          <cell r="J100" t="str">
            <v>lv</v>
          </cell>
          <cell r="K100">
            <v>26.3</v>
          </cell>
          <cell r="L100">
            <v>4.4000000000000004</v>
          </cell>
          <cell r="M100">
            <v>1.2</v>
          </cell>
          <cell r="N100">
            <v>6.9</v>
          </cell>
          <cell r="O100">
            <v>2.2999999999999998</v>
          </cell>
          <cell r="P100">
            <v>21.7</v>
          </cell>
          <cell r="Q100">
            <v>1.8</v>
          </cell>
          <cell r="R100">
            <v>17.5</v>
          </cell>
          <cell r="S100">
            <v>2.1</v>
          </cell>
          <cell r="AK100">
            <v>0.66946656150621231</v>
          </cell>
        </row>
        <row r="101">
          <cell r="C101" t="str">
            <v>Quinnipiac University</v>
          </cell>
          <cell r="E101" t="str">
            <v>US</v>
          </cell>
          <cell r="F101" t="str">
            <v>B+</v>
          </cell>
          <cell r="H101">
            <v>43842</v>
          </cell>
          <cell r="I101">
            <v>651</v>
          </cell>
          <cell r="J101" t="str">
            <v>rv</v>
          </cell>
          <cell r="K101">
            <v>25</v>
          </cell>
          <cell r="L101">
            <v>6</v>
          </cell>
          <cell r="M101">
            <v>1</v>
          </cell>
          <cell r="N101">
            <v>8</v>
          </cell>
          <cell r="O101">
            <v>4</v>
          </cell>
          <cell r="P101">
            <v>19</v>
          </cell>
          <cell r="Q101">
            <v>1</v>
          </cell>
          <cell r="R101">
            <v>16</v>
          </cell>
          <cell r="S101">
            <v>5</v>
          </cell>
          <cell r="AK101">
            <v>2.2624686850995404</v>
          </cell>
        </row>
        <row r="102">
          <cell r="C102" t="str">
            <v>Monmouth University</v>
          </cell>
          <cell r="E102" t="str">
            <v>Iowa</v>
          </cell>
          <cell r="F102" t="str">
            <v>A+</v>
          </cell>
          <cell r="H102">
            <v>43842</v>
          </cell>
          <cell r="I102">
            <v>405</v>
          </cell>
          <cell r="J102" t="str">
            <v>lv</v>
          </cell>
          <cell r="K102">
            <v>28</v>
          </cell>
          <cell r="L102">
            <v>0</v>
          </cell>
          <cell r="M102">
            <v>0</v>
          </cell>
          <cell r="N102">
            <v>25</v>
          </cell>
          <cell r="O102">
            <v>0</v>
          </cell>
          <cell r="P102">
            <v>24</v>
          </cell>
          <cell r="Q102">
            <v>0</v>
          </cell>
          <cell r="R102">
            <v>16</v>
          </cell>
          <cell r="S102">
            <v>0</v>
          </cell>
          <cell r="AK102">
            <v>0</v>
          </cell>
        </row>
        <row r="103">
          <cell r="C103" t="str">
            <v>Monmouth University</v>
          </cell>
          <cell r="E103" t="str">
            <v>Iowa</v>
          </cell>
          <cell r="F103" t="str">
            <v>A+</v>
          </cell>
          <cell r="H103">
            <v>43842</v>
          </cell>
          <cell r="I103">
            <v>405</v>
          </cell>
          <cell r="J103" t="str">
            <v>lv</v>
          </cell>
          <cell r="K103">
            <v>24</v>
          </cell>
          <cell r="L103">
            <v>0</v>
          </cell>
          <cell r="M103">
            <v>4</v>
          </cell>
          <cell r="N103">
            <v>17</v>
          </cell>
          <cell r="O103">
            <v>8</v>
          </cell>
          <cell r="P103">
            <v>18</v>
          </cell>
          <cell r="Q103">
            <v>4</v>
          </cell>
          <cell r="R103">
            <v>15</v>
          </cell>
          <cell r="S103">
            <v>3</v>
          </cell>
          <cell r="AK103">
            <v>0.43246525533239788</v>
          </cell>
        </row>
        <row r="104">
          <cell r="C104" t="str">
            <v>Suffolk University</v>
          </cell>
          <cell r="E104" t="str">
            <v>Nevada</v>
          </cell>
          <cell r="F104" t="str">
            <v>A-</v>
          </cell>
          <cell r="H104">
            <v>43841</v>
          </cell>
          <cell r="I104">
            <v>500</v>
          </cell>
          <cell r="J104" t="str">
            <v>lv</v>
          </cell>
          <cell r="K104">
            <v>19.399999999999999</v>
          </cell>
          <cell r="L104">
            <v>0</v>
          </cell>
          <cell r="M104">
            <v>2.2000000000000002</v>
          </cell>
          <cell r="N104">
            <v>8.1999999999999993</v>
          </cell>
          <cell r="O104">
            <v>3.6</v>
          </cell>
          <cell r="P104">
            <v>17.600000000000001</v>
          </cell>
          <cell r="Q104">
            <v>7.6</v>
          </cell>
          <cell r="R104">
            <v>10.6</v>
          </cell>
          <cell r="S104">
            <v>4.4000000000000004</v>
          </cell>
          <cell r="AK104">
            <v>20.327167274699477</v>
          </cell>
        </row>
        <row r="105">
          <cell r="C105" t="str">
            <v>IBD/TIPP</v>
          </cell>
          <cell r="E105" t="str">
            <v>US</v>
          </cell>
          <cell r="F105" t="str">
            <v>A/B</v>
          </cell>
          <cell r="H105">
            <v>43841</v>
          </cell>
          <cell r="I105">
            <v>333</v>
          </cell>
          <cell r="J105" t="str">
            <v>rv</v>
          </cell>
          <cell r="K105">
            <v>26</v>
          </cell>
          <cell r="L105">
            <v>7</v>
          </cell>
          <cell r="M105">
            <v>0</v>
          </cell>
          <cell r="N105">
            <v>9</v>
          </cell>
          <cell r="O105">
            <v>3</v>
          </cell>
          <cell r="P105">
            <v>15</v>
          </cell>
          <cell r="Q105">
            <v>2</v>
          </cell>
          <cell r="R105">
            <v>20</v>
          </cell>
          <cell r="S105">
            <v>3</v>
          </cell>
          <cell r="AK105">
            <v>1.6758919199708313</v>
          </cell>
        </row>
        <row r="106">
          <cell r="C106" t="str">
            <v>Tulchin Research</v>
          </cell>
          <cell r="E106" t="str">
            <v>California</v>
          </cell>
          <cell r="F106" t="str">
            <v>B/C</v>
          </cell>
          <cell r="H106">
            <v>43840</v>
          </cell>
          <cell r="I106">
            <v>1121</v>
          </cell>
          <cell r="J106" t="str">
            <v>lv</v>
          </cell>
          <cell r="K106">
            <v>25</v>
          </cell>
          <cell r="L106">
            <v>7</v>
          </cell>
          <cell r="M106">
            <v>1</v>
          </cell>
          <cell r="N106">
            <v>8</v>
          </cell>
          <cell r="O106">
            <v>2</v>
          </cell>
          <cell r="P106">
            <v>29</v>
          </cell>
          <cell r="Q106">
            <v>3</v>
          </cell>
          <cell r="R106">
            <v>12</v>
          </cell>
          <cell r="S106">
            <v>5</v>
          </cell>
          <cell r="AK106">
            <v>13.433585855960589</v>
          </cell>
        </row>
        <row r="107">
          <cell r="C107" t="str">
            <v>Ipsos</v>
          </cell>
          <cell r="E107" t="str">
            <v>US</v>
          </cell>
          <cell r="F107" t="str">
            <v>B-</v>
          </cell>
          <cell r="H107">
            <v>43839</v>
          </cell>
          <cell r="I107">
            <v>436</v>
          </cell>
          <cell r="J107" t="str">
            <v>rv</v>
          </cell>
          <cell r="K107">
            <v>23</v>
          </cell>
          <cell r="L107">
            <v>7.9</v>
          </cell>
          <cell r="M107">
            <v>2.2999999999999998</v>
          </cell>
          <cell r="N107">
            <v>7.2</v>
          </cell>
          <cell r="O107">
            <v>1.1000000000000001</v>
          </cell>
          <cell r="P107">
            <v>19.899999999999999</v>
          </cell>
          <cell r="Q107">
            <v>3.2</v>
          </cell>
          <cell r="R107">
            <v>14.7</v>
          </cell>
          <cell r="S107">
            <v>3.1</v>
          </cell>
          <cell r="AK107">
            <v>7.6840878923865583E-2</v>
          </cell>
        </row>
        <row r="108">
          <cell r="C108" t="str">
            <v>Ipsos</v>
          </cell>
          <cell r="E108" t="str">
            <v>US</v>
          </cell>
          <cell r="F108" t="str">
            <v>B-</v>
          </cell>
          <cell r="H108">
            <v>43839</v>
          </cell>
          <cell r="I108">
            <v>707</v>
          </cell>
          <cell r="J108" t="str">
            <v>a</v>
          </cell>
          <cell r="K108">
            <v>15</v>
          </cell>
          <cell r="L108">
            <v>6</v>
          </cell>
          <cell r="M108">
            <v>2</v>
          </cell>
          <cell r="N108">
            <v>5</v>
          </cell>
          <cell r="O108">
            <v>1</v>
          </cell>
          <cell r="P108">
            <v>17</v>
          </cell>
          <cell r="Q108">
            <v>3</v>
          </cell>
          <cell r="R108">
            <v>10</v>
          </cell>
          <cell r="S108">
            <v>3</v>
          </cell>
          <cell r="AK108">
            <v>0</v>
          </cell>
        </row>
        <row r="109">
          <cell r="C109" t="str">
            <v>Capitol Weekly</v>
          </cell>
          <cell r="E109" t="str">
            <v>California</v>
          </cell>
          <cell r="F109">
            <v>0</v>
          </cell>
          <cell r="H109">
            <v>43839</v>
          </cell>
          <cell r="I109">
            <v>1053</v>
          </cell>
          <cell r="J109" t="str">
            <v>lv</v>
          </cell>
          <cell r="K109">
            <v>20</v>
          </cell>
          <cell r="L109">
            <v>6</v>
          </cell>
          <cell r="M109">
            <v>1</v>
          </cell>
          <cell r="N109">
            <v>11</v>
          </cell>
          <cell r="O109">
            <v>5</v>
          </cell>
          <cell r="P109">
            <v>24</v>
          </cell>
          <cell r="Q109">
            <v>2</v>
          </cell>
          <cell r="R109">
            <v>21</v>
          </cell>
          <cell r="S109">
            <v>7</v>
          </cell>
          <cell r="AK109">
            <v>9.1382056564923388</v>
          </cell>
        </row>
        <row r="110">
          <cell r="C110" t="str">
            <v>Myers Research/Strategic Services</v>
          </cell>
          <cell r="E110" t="str">
            <v>Nevada</v>
          </cell>
          <cell r="F110">
            <v>0</v>
          </cell>
          <cell r="H110">
            <v>43838</v>
          </cell>
          <cell r="I110">
            <v>600</v>
          </cell>
          <cell r="J110" t="str">
            <v>lv</v>
          </cell>
          <cell r="K110">
            <v>28</v>
          </cell>
          <cell r="L110">
            <v>0</v>
          </cell>
          <cell r="M110">
            <v>2</v>
          </cell>
          <cell r="N110">
            <v>6</v>
          </cell>
          <cell r="O110">
            <v>4</v>
          </cell>
          <cell r="P110">
            <v>29</v>
          </cell>
          <cell r="Q110">
            <v>8</v>
          </cell>
          <cell r="R110">
            <v>14</v>
          </cell>
          <cell r="S110">
            <v>5</v>
          </cell>
          <cell r="AK110">
            <v>7.2647484460919065</v>
          </cell>
        </row>
        <row r="111">
          <cell r="C111" t="str">
            <v>Selzer &amp; Co.</v>
          </cell>
          <cell r="E111" t="str">
            <v>Iowa</v>
          </cell>
          <cell r="F111" t="str">
            <v>A+</v>
          </cell>
          <cell r="H111">
            <v>43838</v>
          </cell>
          <cell r="I111">
            <v>701</v>
          </cell>
          <cell r="J111" t="str">
            <v>lv</v>
          </cell>
          <cell r="K111">
            <v>15</v>
          </cell>
          <cell r="L111">
            <v>1</v>
          </cell>
          <cell r="M111">
            <v>3</v>
          </cell>
          <cell r="N111">
            <v>16</v>
          </cell>
          <cell r="O111">
            <v>6</v>
          </cell>
          <cell r="P111">
            <v>20</v>
          </cell>
          <cell r="Q111">
            <v>2</v>
          </cell>
          <cell r="R111">
            <v>17</v>
          </cell>
          <cell r="S111">
            <v>5</v>
          </cell>
          <cell r="AK111">
            <v>35.568360777345902</v>
          </cell>
        </row>
        <row r="112">
          <cell r="C112" t="str">
            <v>Fox News/Beacon Research/Shaw &amp; Co. Research</v>
          </cell>
          <cell r="E112" t="str">
            <v>Wisconsin</v>
          </cell>
          <cell r="F112" t="str">
            <v>A-</v>
          </cell>
          <cell r="H112">
            <v>43838</v>
          </cell>
          <cell r="I112">
            <v>671</v>
          </cell>
          <cell r="J112" t="str">
            <v>lv</v>
          </cell>
          <cell r="K112">
            <v>23</v>
          </cell>
          <cell r="L112">
            <v>7</v>
          </cell>
          <cell r="M112">
            <v>3</v>
          </cell>
          <cell r="N112">
            <v>9</v>
          </cell>
          <cell r="O112">
            <v>4</v>
          </cell>
          <cell r="P112">
            <v>21</v>
          </cell>
          <cell r="Q112">
            <v>2</v>
          </cell>
          <cell r="R112">
            <v>13</v>
          </cell>
          <cell r="S112">
            <v>3</v>
          </cell>
          <cell r="AK112">
            <v>23.290202987520455</v>
          </cell>
        </row>
        <row r="113">
          <cell r="C113" t="str">
            <v>Fox News/Beacon Research/Shaw &amp; Co. Research</v>
          </cell>
          <cell r="E113" t="str">
            <v>Nevada</v>
          </cell>
          <cell r="F113" t="str">
            <v>A-</v>
          </cell>
          <cell r="H113">
            <v>43838</v>
          </cell>
          <cell r="I113">
            <v>635</v>
          </cell>
          <cell r="J113" t="str">
            <v>lv</v>
          </cell>
          <cell r="K113">
            <v>23</v>
          </cell>
          <cell r="L113">
            <v>2</v>
          </cell>
          <cell r="M113">
            <v>3</v>
          </cell>
          <cell r="N113">
            <v>6</v>
          </cell>
          <cell r="O113">
            <v>2</v>
          </cell>
          <cell r="P113">
            <v>17</v>
          </cell>
          <cell r="Q113">
            <v>12</v>
          </cell>
          <cell r="R113">
            <v>12</v>
          </cell>
          <cell r="S113">
            <v>4</v>
          </cell>
          <cell r="AK113">
            <v>22.623058236484464</v>
          </cell>
        </row>
        <row r="114">
          <cell r="C114" t="str">
            <v>Fox News/Beacon Research/Shaw &amp; Co. Research</v>
          </cell>
          <cell r="E114" t="str">
            <v>South Carolina</v>
          </cell>
          <cell r="F114" t="str">
            <v>A-</v>
          </cell>
          <cell r="H114">
            <v>43838</v>
          </cell>
          <cell r="I114">
            <v>808</v>
          </cell>
          <cell r="J114" t="str">
            <v>lv</v>
          </cell>
          <cell r="K114">
            <v>36</v>
          </cell>
          <cell r="L114">
            <v>2</v>
          </cell>
          <cell r="M114">
            <v>2</v>
          </cell>
          <cell r="N114">
            <v>4</v>
          </cell>
          <cell r="O114">
            <v>1</v>
          </cell>
          <cell r="P114">
            <v>14</v>
          </cell>
          <cell r="Q114">
            <v>15</v>
          </cell>
          <cell r="R114">
            <v>10</v>
          </cell>
          <cell r="S114">
            <v>2</v>
          </cell>
          <cell r="AK114">
            <v>25.685877208326318</v>
          </cell>
        </row>
        <row r="115">
          <cell r="C115" t="str">
            <v>Patinkin Research Strategies</v>
          </cell>
          <cell r="E115" t="str">
            <v>New Hampshire</v>
          </cell>
          <cell r="F115">
            <v>0</v>
          </cell>
          <cell r="H115">
            <v>43837</v>
          </cell>
          <cell r="I115">
            <v>600</v>
          </cell>
          <cell r="J115" t="str">
            <v>lv</v>
          </cell>
          <cell r="K115">
            <v>21</v>
          </cell>
          <cell r="L115">
            <v>0</v>
          </cell>
          <cell r="M115">
            <v>2</v>
          </cell>
          <cell r="N115">
            <v>17</v>
          </cell>
          <cell r="O115">
            <v>6</v>
          </cell>
          <cell r="P115">
            <v>19</v>
          </cell>
          <cell r="Q115">
            <v>6</v>
          </cell>
          <cell r="R115">
            <v>10</v>
          </cell>
          <cell r="S115">
            <v>5</v>
          </cell>
          <cell r="AK115">
            <v>7.1082964354775857</v>
          </cell>
        </row>
        <row r="116">
          <cell r="C116" t="str">
            <v>Monmouth University</v>
          </cell>
          <cell r="E116" t="str">
            <v>New Hampshire</v>
          </cell>
          <cell r="F116" t="str">
            <v>A+</v>
          </cell>
          <cell r="H116">
            <v>43837</v>
          </cell>
          <cell r="I116">
            <v>404</v>
          </cell>
          <cell r="J116" t="str">
            <v>lv</v>
          </cell>
          <cell r="K116">
            <v>24</v>
          </cell>
          <cell r="L116">
            <v>0</v>
          </cell>
          <cell r="M116">
            <v>0</v>
          </cell>
          <cell r="N116">
            <v>23</v>
          </cell>
          <cell r="O116">
            <v>0</v>
          </cell>
          <cell r="P116">
            <v>21</v>
          </cell>
          <cell r="Q116">
            <v>0</v>
          </cell>
          <cell r="R116">
            <v>18</v>
          </cell>
          <cell r="S116">
            <v>0</v>
          </cell>
          <cell r="AK116">
            <v>0</v>
          </cell>
        </row>
        <row r="117">
          <cell r="C117" t="str">
            <v>Monmouth University</v>
          </cell>
          <cell r="E117" t="str">
            <v>New Hampshire</v>
          </cell>
          <cell r="F117" t="str">
            <v>A+</v>
          </cell>
          <cell r="H117">
            <v>43837</v>
          </cell>
          <cell r="I117">
            <v>404</v>
          </cell>
          <cell r="J117" t="str">
            <v>lv</v>
          </cell>
          <cell r="K117">
            <v>21</v>
          </cell>
          <cell r="L117">
            <v>0</v>
          </cell>
          <cell r="M117">
            <v>2</v>
          </cell>
          <cell r="N117">
            <v>20</v>
          </cell>
          <cell r="O117">
            <v>7</v>
          </cell>
          <cell r="P117">
            <v>21</v>
          </cell>
          <cell r="Q117">
            <v>0</v>
          </cell>
          <cell r="R117">
            <v>15</v>
          </cell>
          <cell r="S117">
            <v>5</v>
          </cell>
          <cell r="AK117">
            <v>0</v>
          </cell>
        </row>
        <row r="118">
          <cell r="C118" t="str">
            <v>Monmouth University</v>
          </cell>
          <cell r="E118" t="str">
            <v>New Hampshire</v>
          </cell>
          <cell r="F118" t="str">
            <v>A+</v>
          </cell>
          <cell r="H118">
            <v>43837</v>
          </cell>
          <cell r="I118">
            <v>404</v>
          </cell>
          <cell r="J118" t="str">
            <v>lv</v>
          </cell>
          <cell r="K118">
            <v>19</v>
          </cell>
          <cell r="L118">
            <v>0</v>
          </cell>
          <cell r="M118">
            <v>1</v>
          </cell>
          <cell r="N118">
            <v>20</v>
          </cell>
          <cell r="O118">
            <v>6</v>
          </cell>
          <cell r="P118">
            <v>18</v>
          </cell>
          <cell r="Q118">
            <v>4</v>
          </cell>
          <cell r="R118">
            <v>15</v>
          </cell>
          <cell r="S118">
            <v>3</v>
          </cell>
          <cell r="AK118">
            <v>24.429676021531449</v>
          </cell>
        </row>
        <row r="119">
          <cell r="C119" t="str">
            <v>YouGov</v>
          </cell>
          <cell r="E119" t="str">
            <v>US</v>
          </cell>
          <cell r="F119" t="str">
            <v>B-</v>
          </cell>
          <cell r="H119">
            <v>43837</v>
          </cell>
          <cell r="I119">
            <v>574</v>
          </cell>
          <cell r="J119" t="str">
            <v>lv</v>
          </cell>
          <cell r="K119">
            <v>27</v>
          </cell>
          <cell r="L119">
            <v>3</v>
          </cell>
          <cell r="M119">
            <v>1</v>
          </cell>
          <cell r="N119">
            <v>7</v>
          </cell>
          <cell r="O119">
            <v>3</v>
          </cell>
          <cell r="P119">
            <v>20</v>
          </cell>
          <cell r="Q119">
            <v>2</v>
          </cell>
          <cell r="R119">
            <v>22</v>
          </cell>
          <cell r="S119">
            <v>3</v>
          </cell>
          <cell r="AK119">
            <v>0.17561102908008192</v>
          </cell>
        </row>
        <row r="120">
          <cell r="C120" t="str">
            <v>Emerson College</v>
          </cell>
          <cell r="E120" t="str">
            <v>New Mexico</v>
          </cell>
          <cell r="F120" t="str">
            <v>A-</v>
          </cell>
          <cell r="H120">
            <v>43836</v>
          </cell>
          <cell r="I120">
            <v>447</v>
          </cell>
          <cell r="J120" t="str">
            <v>lv</v>
          </cell>
          <cell r="K120">
            <v>26.7</v>
          </cell>
          <cell r="L120">
            <v>2.8</v>
          </cell>
          <cell r="M120">
            <v>1.8</v>
          </cell>
          <cell r="N120">
            <v>6.5</v>
          </cell>
          <cell r="O120">
            <v>2.1</v>
          </cell>
          <cell r="P120">
            <v>28.2</v>
          </cell>
          <cell r="Q120">
            <v>1</v>
          </cell>
          <cell r="R120">
            <v>8.4</v>
          </cell>
          <cell r="S120">
            <v>10.199999999999999</v>
          </cell>
          <cell r="AK120">
            <v>18.011455394109266</v>
          </cell>
        </row>
        <row r="121">
          <cell r="C121" t="str">
            <v>Morning Consult</v>
          </cell>
          <cell r="E121" t="str">
            <v>US</v>
          </cell>
          <cell r="F121" t="str">
            <v>B/C</v>
          </cell>
          <cell r="H121">
            <v>43835</v>
          </cell>
          <cell r="I121">
            <v>17213</v>
          </cell>
          <cell r="J121" t="str">
            <v>lv</v>
          </cell>
          <cell r="K121">
            <v>31</v>
          </cell>
          <cell r="L121">
            <v>7</v>
          </cell>
          <cell r="M121">
            <v>2</v>
          </cell>
          <cell r="N121">
            <v>8</v>
          </cell>
          <cell r="O121">
            <v>3</v>
          </cell>
          <cell r="P121">
            <v>23</v>
          </cell>
          <cell r="Q121">
            <v>4</v>
          </cell>
          <cell r="R121">
            <v>14</v>
          </cell>
          <cell r="S121">
            <v>4</v>
          </cell>
          <cell r="AK121">
            <v>0.29961557571646119</v>
          </cell>
        </row>
        <row r="122">
          <cell r="C122" t="str">
            <v>YouGov</v>
          </cell>
          <cell r="E122" t="str">
            <v>New Hampshire</v>
          </cell>
          <cell r="F122" t="str">
            <v>B-</v>
          </cell>
          <cell r="H122">
            <v>43833</v>
          </cell>
          <cell r="I122">
            <v>487</v>
          </cell>
          <cell r="J122" t="str">
            <v>lv</v>
          </cell>
          <cell r="K122">
            <v>25</v>
          </cell>
          <cell r="L122">
            <v>0</v>
          </cell>
          <cell r="M122">
            <v>3</v>
          </cell>
          <cell r="N122">
            <v>13</v>
          </cell>
          <cell r="O122">
            <v>7</v>
          </cell>
          <cell r="P122">
            <v>27</v>
          </cell>
          <cell r="Q122">
            <v>3</v>
          </cell>
          <cell r="R122">
            <v>18</v>
          </cell>
          <cell r="S122">
            <v>2</v>
          </cell>
          <cell r="AK122">
            <v>8.7526755466908917</v>
          </cell>
        </row>
        <row r="123">
          <cell r="C123" t="str">
            <v>YouGov</v>
          </cell>
          <cell r="E123" t="str">
            <v>Iowa</v>
          </cell>
          <cell r="F123" t="str">
            <v>B-</v>
          </cell>
          <cell r="H123">
            <v>43833</v>
          </cell>
          <cell r="I123">
            <v>747</v>
          </cell>
          <cell r="J123" t="str">
            <v>lv</v>
          </cell>
          <cell r="K123">
            <v>23</v>
          </cell>
          <cell r="L123">
            <v>0</v>
          </cell>
          <cell r="M123">
            <v>2</v>
          </cell>
          <cell r="N123">
            <v>23</v>
          </cell>
          <cell r="O123">
            <v>7</v>
          </cell>
          <cell r="P123">
            <v>23</v>
          </cell>
          <cell r="Q123">
            <v>2</v>
          </cell>
          <cell r="R123">
            <v>16</v>
          </cell>
          <cell r="S123">
            <v>2</v>
          </cell>
          <cell r="AK123">
            <v>1.3133577869768724</v>
          </cell>
        </row>
        <row r="124">
          <cell r="C124" t="str">
            <v>Sacred Heart University</v>
          </cell>
          <cell r="E124" t="str">
            <v>Connecticut</v>
          </cell>
          <cell r="F124" t="str">
            <v>B/C</v>
          </cell>
          <cell r="H124">
            <v>43832</v>
          </cell>
          <cell r="I124">
            <v>348</v>
          </cell>
          <cell r="J124" t="str">
            <v>rv</v>
          </cell>
          <cell r="K124">
            <v>33</v>
          </cell>
          <cell r="L124">
            <v>0</v>
          </cell>
          <cell r="M124">
            <v>0</v>
          </cell>
          <cell r="N124">
            <v>11.2</v>
          </cell>
          <cell r="O124">
            <v>0</v>
          </cell>
          <cell r="P124">
            <v>19.3</v>
          </cell>
          <cell r="Q124">
            <v>0</v>
          </cell>
          <cell r="R124">
            <v>17.8</v>
          </cell>
          <cell r="S124">
            <v>0</v>
          </cell>
          <cell r="AK124">
            <v>4.4859811298732906</v>
          </cell>
        </row>
        <row r="125">
          <cell r="C125" t="str">
            <v>YouGov</v>
          </cell>
          <cell r="E125" t="str">
            <v>US</v>
          </cell>
          <cell r="F125" t="str">
            <v>B-</v>
          </cell>
          <cell r="H125">
            <v>43830</v>
          </cell>
          <cell r="I125">
            <v>548</v>
          </cell>
          <cell r="J125" t="str">
            <v>lv</v>
          </cell>
          <cell r="K125">
            <v>29</v>
          </cell>
          <cell r="L125">
            <v>3</v>
          </cell>
          <cell r="M125">
            <v>2</v>
          </cell>
          <cell r="N125">
            <v>8</v>
          </cell>
          <cell r="O125">
            <v>4</v>
          </cell>
          <cell r="P125">
            <v>19</v>
          </cell>
          <cell r="Q125">
            <v>2</v>
          </cell>
          <cell r="R125">
            <v>18</v>
          </cell>
          <cell r="S125">
            <v>3</v>
          </cell>
          <cell r="AK125">
            <v>7.5877916250621097E-2</v>
          </cell>
        </row>
        <row r="126">
          <cell r="C126" t="str">
            <v>Harris Insights &amp; Analytics</v>
          </cell>
          <cell r="E126" t="str">
            <v>US</v>
          </cell>
          <cell r="F126" t="str">
            <v>C+</v>
          </cell>
          <cell r="H126">
            <v>43828</v>
          </cell>
          <cell r="I126">
            <v>780</v>
          </cell>
          <cell r="J126" t="str">
            <v>rv</v>
          </cell>
          <cell r="K126">
            <v>30</v>
          </cell>
          <cell r="L126">
            <v>7</v>
          </cell>
          <cell r="M126">
            <v>2</v>
          </cell>
          <cell r="N126">
            <v>7</v>
          </cell>
          <cell r="O126">
            <v>2</v>
          </cell>
          <cell r="P126">
            <v>17</v>
          </cell>
          <cell r="Q126">
            <v>2</v>
          </cell>
          <cell r="R126">
            <v>12</v>
          </cell>
          <cell r="S126">
            <v>3</v>
          </cell>
          <cell r="AK126">
            <v>0.12154405281306128</v>
          </cell>
        </row>
        <row r="127">
          <cell r="C127" t="str">
            <v>Morning Consult</v>
          </cell>
          <cell r="E127" t="str">
            <v>US</v>
          </cell>
          <cell r="F127" t="str">
            <v>B/C</v>
          </cell>
          <cell r="H127">
            <v>43828</v>
          </cell>
          <cell r="I127">
            <v>17787</v>
          </cell>
          <cell r="J127" t="str">
            <v>lv</v>
          </cell>
          <cell r="K127">
            <v>32</v>
          </cell>
          <cell r="L127">
            <v>6</v>
          </cell>
          <cell r="M127">
            <v>3</v>
          </cell>
          <cell r="N127">
            <v>8</v>
          </cell>
          <cell r="O127">
            <v>3</v>
          </cell>
          <cell r="P127">
            <v>21</v>
          </cell>
          <cell r="Q127">
            <v>3</v>
          </cell>
          <cell r="R127">
            <v>14</v>
          </cell>
          <cell r="S127">
            <v>4</v>
          </cell>
          <cell r="AK127">
            <v>0.15428696674213391</v>
          </cell>
        </row>
        <row r="128">
          <cell r="C128" t="str">
            <v>Harris Insights &amp; Analytics</v>
          </cell>
          <cell r="E128" t="str">
            <v>US</v>
          </cell>
          <cell r="F128" t="str">
            <v>C+</v>
          </cell>
          <cell r="H128">
            <v>43827</v>
          </cell>
          <cell r="I128">
            <v>431</v>
          </cell>
          <cell r="J128" t="str">
            <v>rv</v>
          </cell>
          <cell r="K128">
            <v>28</v>
          </cell>
          <cell r="L128">
            <v>11</v>
          </cell>
          <cell r="M128">
            <v>2</v>
          </cell>
          <cell r="N128">
            <v>6</v>
          </cell>
          <cell r="O128">
            <v>2</v>
          </cell>
          <cell r="P128">
            <v>16</v>
          </cell>
          <cell r="Q128">
            <v>2</v>
          </cell>
          <cell r="R128">
            <v>11</v>
          </cell>
          <cell r="S128">
            <v>2</v>
          </cell>
          <cell r="AK128">
            <v>9.5409149410395314E-2</v>
          </cell>
        </row>
        <row r="129">
          <cell r="C129" t="str">
            <v>YouGov</v>
          </cell>
          <cell r="E129" t="str">
            <v>US</v>
          </cell>
          <cell r="F129" t="str">
            <v>B-</v>
          </cell>
          <cell r="H129">
            <v>43823</v>
          </cell>
          <cell r="I129">
            <v>586</v>
          </cell>
          <cell r="J129" t="str">
            <v>lv</v>
          </cell>
          <cell r="K129">
            <v>30</v>
          </cell>
          <cell r="L129">
            <v>4</v>
          </cell>
          <cell r="M129">
            <v>2</v>
          </cell>
          <cell r="N129">
            <v>7</v>
          </cell>
          <cell r="O129">
            <v>5</v>
          </cell>
          <cell r="P129">
            <v>17</v>
          </cell>
          <cell r="Q129">
            <v>1</v>
          </cell>
          <cell r="R129">
            <v>19</v>
          </cell>
          <cell r="S129">
            <v>3</v>
          </cell>
          <cell r="AK129">
            <v>4.0319411995515482E-2</v>
          </cell>
        </row>
        <row r="130">
          <cell r="C130" t="str">
            <v>YouGov</v>
          </cell>
          <cell r="E130" t="str">
            <v>US</v>
          </cell>
          <cell r="F130" t="str">
            <v>B-</v>
          </cell>
          <cell r="H130">
            <v>43822</v>
          </cell>
          <cell r="I130">
            <v>412</v>
          </cell>
          <cell r="J130" t="str">
            <v>lv</v>
          </cell>
          <cell r="K130">
            <v>34</v>
          </cell>
          <cell r="L130">
            <v>4</v>
          </cell>
          <cell r="M130">
            <v>3</v>
          </cell>
          <cell r="N130">
            <v>7</v>
          </cell>
          <cell r="O130">
            <v>2</v>
          </cell>
          <cell r="P130">
            <v>19</v>
          </cell>
          <cell r="Q130">
            <v>0</v>
          </cell>
          <cell r="R130">
            <v>20</v>
          </cell>
          <cell r="S130">
            <v>4</v>
          </cell>
          <cell r="AK130">
            <v>2.0149896930940461E-2</v>
          </cell>
        </row>
        <row r="131">
          <cell r="C131" t="str">
            <v>Morning Consult</v>
          </cell>
          <cell r="E131" t="str">
            <v>US</v>
          </cell>
          <cell r="F131" t="str">
            <v>B/C</v>
          </cell>
          <cell r="H131">
            <v>43821</v>
          </cell>
          <cell r="I131">
            <v>7178</v>
          </cell>
          <cell r="J131" t="str">
            <v>lv</v>
          </cell>
          <cell r="K131">
            <v>31</v>
          </cell>
          <cell r="L131">
            <v>6</v>
          </cell>
          <cell r="M131">
            <v>3</v>
          </cell>
          <cell r="N131">
            <v>9</v>
          </cell>
          <cell r="O131">
            <v>3</v>
          </cell>
          <cell r="P131">
            <v>21</v>
          </cell>
          <cell r="Q131">
            <v>3</v>
          </cell>
          <cell r="R131">
            <v>15</v>
          </cell>
          <cell r="S131">
            <v>5</v>
          </cell>
          <cell r="AK131">
            <v>6.1602485630320565E-2</v>
          </cell>
        </row>
        <row r="132">
          <cell r="C132" t="str">
            <v>Ipsos</v>
          </cell>
          <cell r="E132" t="str">
            <v>US</v>
          </cell>
          <cell r="F132" t="str">
            <v>B-</v>
          </cell>
          <cell r="H132">
            <v>43818</v>
          </cell>
          <cell r="I132">
            <v>571</v>
          </cell>
          <cell r="J132" t="str">
            <v>rv</v>
          </cell>
          <cell r="K132">
            <v>20</v>
          </cell>
          <cell r="L132">
            <v>6</v>
          </cell>
          <cell r="M132">
            <v>0</v>
          </cell>
          <cell r="N132">
            <v>5</v>
          </cell>
          <cell r="O132">
            <v>2</v>
          </cell>
          <cell r="P132">
            <v>16</v>
          </cell>
          <cell r="Q132">
            <v>3</v>
          </cell>
          <cell r="R132">
            <v>13</v>
          </cell>
          <cell r="S132">
            <v>3</v>
          </cell>
          <cell r="AK132">
            <v>2.0263708255885037E-2</v>
          </cell>
        </row>
        <row r="133">
          <cell r="C133" t="str">
            <v>Ipsos</v>
          </cell>
          <cell r="E133" t="str">
            <v>US</v>
          </cell>
          <cell r="F133" t="str">
            <v>B-</v>
          </cell>
          <cell r="H133">
            <v>43818</v>
          </cell>
          <cell r="I133">
            <v>709</v>
          </cell>
          <cell r="J133" t="str">
            <v>a</v>
          </cell>
          <cell r="K133">
            <v>18</v>
          </cell>
          <cell r="L133">
            <v>5</v>
          </cell>
          <cell r="M133">
            <v>1</v>
          </cell>
          <cell r="N133">
            <v>4</v>
          </cell>
          <cell r="O133">
            <v>1</v>
          </cell>
          <cell r="P133">
            <v>15</v>
          </cell>
          <cell r="Q133">
            <v>2</v>
          </cell>
          <cell r="R133">
            <v>10</v>
          </cell>
          <cell r="S133">
            <v>2</v>
          </cell>
          <cell r="AK133">
            <v>0</v>
          </cell>
        </row>
        <row r="134">
          <cell r="C134" t="str">
            <v>McLaughlin &amp; Associates</v>
          </cell>
          <cell r="E134" t="str">
            <v>US</v>
          </cell>
          <cell r="F134" t="str">
            <v>C/D</v>
          </cell>
          <cell r="H134">
            <v>43817</v>
          </cell>
          <cell r="I134">
            <v>480</v>
          </cell>
          <cell r="J134" t="str">
            <v>lv</v>
          </cell>
          <cell r="K134">
            <v>23</v>
          </cell>
          <cell r="L134">
            <v>5</v>
          </cell>
          <cell r="M134">
            <v>4</v>
          </cell>
          <cell r="N134">
            <v>5</v>
          </cell>
          <cell r="O134">
            <v>2</v>
          </cell>
          <cell r="P134">
            <v>17</v>
          </cell>
          <cell r="Q134">
            <v>3</v>
          </cell>
          <cell r="R134">
            <v>15</v>
          </cell>
          <cell r="S134">
            <v>4</v>
          </cell>
          <cell r="AK134">
            <v>0</v>
          </cell>
        </row>
        <row r="135">
          <cell r="C135" t="str">
            <v>McLaughlin &amp; Associates</v>
          </cell>
          <cell r="E135" t="str">
            <v>US</v>
          </cell>
          <cell r="F135" t="str">
            <v>C/D</v>
          </cell>
          <cell r="H135">
            <v>43817</v>
          </cell>
          <cell r="I135">
            <v>480</v>
          </cell>
          <cell r="J135" t="str">
            <v>lv</v>
          </cell>
          <cell r="K135">
            <v>27</v>
          </cell>
          <cell r="L135">
            <v>5</v>
          </cell>
          <cell r="M135">
            <v>3</v>
          </cell>
          <cell r="N135">
            <v>5</v>
          </cell>
          <cell r="O135">
            <v>2</v>
          </cell>
          <cell r="P135">
            <v>17</v>
          </cell>
          <cell r="Q135">
            <v>4</v>
          </cell>
          <cell r="R135">
            <v>15</v>
          </cell>
          <cell r="S135">
            <v>5</v>
          </cell>
          <cell r="AK135">
            <v>3.4807929939726971</v>
          </cell>
        </row>
        <row r="136">
          <cell r="C136" t="str">
            <v>NBC News/Wall Street Journal</v>
          </cell>
          <cell r="E136" t="str">
            <v>US</v>
          </cell>
          <cell r="F136" t="str">
            <v>A/B</v>
          </cell>
          <cell r="H136">
            <v>43816</v>
          </cell>
          <cell r="I136">
            <v>410</v>
          </cell>
          <cell r="J136" t="str">
            <v>lv</v>
          </cell>
          <cell r="K136">
            <v>28</v>
          </cell>
          <cell r="L136">
            <v>4</v>
          </cell>
          <cell r="M136">
            <v>2</v>
          </cell>
          <cell r="N136">
            <v>9</v>
          </cell>
          <cell r="O136">
            <v>5</v>
          </cell>
          <cell r="P136">
            <v>21</v>
          </cell>
          <cell r="Q136">
            <v>1</v>
          </cell>
          <cell r="R136">
            <v>18</v>
          </cell>
          <cell r="S136">
            <v>3</v>
          </cell>
          <cell r="AK136">
            <v>1.3698206390306116</v>
          </cell>
        </row>
        <row r="137">
          <cell r="C137" t="str">
            <v>YouGov</v>
          </cell>
          <cell r="E137" t="str">
            <v>US</v>
          </cell>
          <cell r="F137" t="str">
            <v>B-</v>
          </cell>
          <cell r="H137">
            <v>43816</v>
          </cell>
          <cell r="I137">
            <v>555</v>
          </cell>
          <cell r="J137" t="str">
            <v>lv</v>
          </cell>
          <cell r="K137">
            <v>29</v>
          </cell>
          <cell r="L137">
            <v>4</v>
          </cell>
          <cell r="M137">
            <v>2</v>
          </cell>
          <cell r="N137">
            <v>7</v>
          </cell>
          <cell r="O137">
            <v>4</v>
          </cell>
          <cell r="P137">
            <v>19</v>
          </cell>
          <cell r="Q137">
            <v>2</v>
          </cell>
          <cell r="R137">
            <v>17</v>
          </cell>
          <cell r="S137">
            <v>3</v>
          </cell>
          <cell r="AK137">
            <v>1.4781645408493752E-2</v>
          </cell>
        </row>
        <row r="138">
          <cell r="C138" t="str">
            <v>Emerson College</v>
          </cell>
          <cell r="E138" t="str">
            <v>US</v>
          </cell>
          <cell r="F138" t="str">
            <v>A-</v>
          </cell>
          <cell r="H138">
            <v>43816</v>
          </cell>
          <cell r="I138">
            <v>525</v>
          </cell>
          <cell r="J138" t="str">
            <v>lv</v>
          </cell>
          <cell r="K138">
            <v>32.1</v>
          </cell>
          <cell r="L138">
            <v>2.8</v>
          </cell>
          <cell r="M138">
            <v>2</v>
          </cell>
          <cell r="N138">
            <v>7.7</v>
          </cell>
          <cell r="O138">
            <v>2</v>
          </cell>
          <cell r="P138">
            <v>24.7</v>
          </cell>
          <cell r="Q138">
            <v>1.7</v>
          </cell>
          <cell r="R138">
            <v>12.4</v>
          </cell>
          <cell r="S138">
            <v>6.3</v>
          </cell>
          <cell r="AK138">
            <v>1.7410228860006249</v>
          </cell>
        </row>
        <row r="139">
          <cell r="C139" t="str">
            <v>Civiqs</v>
          </cell>
          <cell r="E139" t="str">
            <v>Iowa</v>
          </cell>
          <cell r="F139">
            <v>0</v>
          </cell>
          <cell r="H139">
            <v>43815</v>
          </cell>
          <cell r="I139">
            <v>632</v>
          </cell>
          <cell r="J139" t="str">
            <v>lv</v>
          </cell>
          <cell r="K139">
            <v>15</v>
          </cell>
          <cell r="L139">
            <v>0</v>
          </cell>
          <cell r="M139">
            <v>3</v>
          </cell>
          <cell r="N139">
            <v>24</v>
          </cell>
          <cell r="O139">
            <v>4</v>
          </cell>
          <cell r="P139">
            <v>21</v>
          </cell>
          <cell r="Q139">
            <v>2</v>
          </cell>
          <cell r="R139">
            <v>18</v>
          </cell>
          <cell r="S139">
            <v>3</v>
          </cell>
          <cell r="AK139">
            <v>7.9402486607895395E-2</v>
          </cell>
        </row>
        <row r="140">
          <cell r="C140" t="str">
            <v>SSRS</v>
          </cell>
          <cell r="E140" t="str">
            <v>US</v>
          </cell>
          <cell r="F140" t="str">
            <v>A/B</v>
          </cell>
          <cell r="H140">
            <v>43814</v>
          </cell>
          <cell r="I140">
            <v>408</v>
          </cell>
          <cell r="J140" t="str">
            <v>rv</v>
          </cell>
          <cell r="K140">
            <v>26</v>
          </cell>
          <cell r="L140">
            <v>5</v>
          </cell>
          <cell r="M140">
            <v>3</v>
          </cell>
          <cell r="N140">
            <v>8</v>
          </cell>
          <cell r="O140">
            <v>3</v>
          </cell>
          <cell r="P140">
            <v>20</v>
          </cell>
          <cell r="Q140">
            <v>1</v>
          </cell>
          <cell r="R140">
            <v>16</v>
          </cell>
          <cell r="S140">
            <v>3</v>
          </cell>
          <cell r="AK140">
            <v>1.206693733146986</v>
          </cell>
        </row>
        <row r="141">
          <cell r="C141" t="str">
            <v>Morning Consult</v>
          </cell>
          <cell r="E141" t="str">
            <v>US</v>
          </cell>
          <cell r="F141" t="str">
            <v>B/C</v>
          </cell>
          <cell r="H141">
            <v>43814</v>
          </cell>
          <cell r="I141">
            <v>13384</v>
          </cell>
          <cell r="J141" t="str">
            <v>lv</v>
          </cell>
          <cell r="K141">
            <v>31</v>
          </cell>
          <cell r="L141">
            <v>7</v>
          </cell>
          <cell r="M141">
            <v>3</v>
          </cell>
          <cell r="N141">
            <v>8</v>
          </cell>
          <cell r="O141">
            <v>2</v>
          </cell>
          <cell r="P141">
            <v>22</v>
          </cell>
          <cell r="Q141">
            <v>3</v>
          </cell>
          <cell r="R141">
            <v>15</v>
          </cell>
          <cell r="S141">
            <v>4</v>
          </cell>
          <cell r="AK141">
            <v>4.6556930874311162E-2</v>
          </cell>
        </row>
        <row r="142">
          <cell r="C142" t="str">
            <v>Quinnipiac University</v>
          </cell>
          <cell r="E142" t="str">
            <v>US</v>
          </cell>
          <cell r="F142" t="str">
            <v>B+</v>
          </cell>
          <cell r="H142">
            <v>43814</v>
          </cell>
          <cell r="I142">
            <v>567</v>
          </cell>
          <cell r="J142" t="str">
            <v>rv</v>
          </cell>
          <cell r="K142">
            <v>30</v>
          </cell>
          <cell r="L142">
            <v>7</v>
          </cell>
          <cell r="M142">
            <v>2</v>
          </cell>
          <cell r="N142">
            <v>9</v>
          </cell>
          <cell r="O142">
            <v>3</v>
          </cell>
          <cell r="P142">
            <v>16</v>
          </cell>
          <cell r="Q142">
            <v>1</v>
          </cell>
          <cell r="R142">
            <v>17</v>
          </cell>
          <cell r="S142">
            <v>3</v>
          </cell>
          <cell r="AK142">
            <v>0.37689941015053197</v>
          </cell>
        </row>
        <row r="143">
          <cell r="C143" t="str">
            <v>Echelon Insights</v>
          </cell>
          <cell r="E143" t="str">
            <v>US</v>
          </cell>
          <cell r="F143">
            <v>0</v>
          </cell>
          <cell r="H143">
            <v>43813</v>
          </cell>
          <cell r="I143">
            <v>447</v>
          </cell>
          <cell r="J143" t="str">
            <v>lv</v>
          </cell>
          <cell r="K143">
            <v>65</v>
          </cell>
          <cell r="L143">
            <v>0</v>
          </cell>
          <cell r="M143">
            <v>0</v>
          </cell>
          <cell r="N143">
            <v>20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AK143">
            <v>0</v>
          </cell>
        </row>
        <row r="144">
          <cell r="C144" t="str">
            <v>Echelon Insights</v>
          </cell>
          <cell r="E144" t="str">
            <v>US</v>
          </cell>
          <cell r="F144">
            <v>0</v>
          </cell>
          <cell r="H144">
            <v>43813</v>
          </cell>
          <cell r="I144">
            <v>447</v>
          </cell>
          <cell r="J144" t="str">
            <v>lv</v>
          </cell>
          <cell r="K144">
            <v>59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29</v>
          </cell>
          <cell r="S144">
            <v>0</v>
          </cell>
          <cell r="AK144">
            <v>0</v>
          </cell>
        </row>
        <row r="145">
          <cell r="C145" t="str">
            <v>Echelon Insights</v>
          </cell>
          <cell r="E145" t="str">
            <v>US</v>
          </cell>
          <cell r="F145">
            <v>0</v>
          </cell>
          <cell r="H145">
            <v>43813</v>
          </cell>
          <cell r="I145">
            <v>447</v>
          </cell>
          <cell r="J145" t="str">
            <v>lv</v>
          </cell>
          <cell r="K145">
            <v>58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32</v>
          </cell>
          <cell r="Q145">
            <v>0</v>
          </cell>
          <cell r="R145">
            <v>0</v>
          </cell>
          <cell r="S145">
            <v>0</v>
          </cell>
          <cell r="AK145">
            <v>0</v>
          </cell>
        </row>
        <row r="146">
          <cell r="C146" t="str">
            <v>Echelon Insights</v>
          </cell>
          <cell r="E146" t="str">
            <v>US</v>
          </cell>
          <cell r="F146">
            <v>0</v>
          </cell>
          <cell r="H146">
            <v>43813</v>
          </cell>
          <cell r="I146">
            <v>447</v>
          </cell>
          <cell r="J146" t="str">
            <v>lv</v>
          </cell>
          <cell r="K146">
            <v>37</v>
          </cell>
          <cell r="L146">
            <v>6</v>
          </cell>
          <cell r="M146">
            <v>1</v>
          </cell>
          <cell r="N146">
            <v>6</v>
          </cell>
          <cell r="O146">
            <v>2</v>
          </cell>
          <cell r="P146">
            <v>14</v>
          </cell>
          <cell r="Q146">
            <v>1</v>
          </cell>
          <cell r="R146">
            <v>14</v>
          </cell>
          <cell r="S146">
            <v>2</v>
          </cell>
          <cell r="AK146">
            <v>3.4641939704080513E-2</v>
          </cell>
        </row>
        <row r="147">
          <cell r="C147" t="str">
            <v>Harris Insights &amp; Analytics</v>
          </cell>
          <cell r="E147" t="str">
            <v>US</v>
          </cell>
          <cell r="F147" t="str">
            <v>C+</v>
          </cell>
          <cell r="H147">
            <v>43813</v>
          </cell>
          <cell r="I147">
            <v>456</v>
          </cell>
          <cell r="J147" t="str">
            <v>rv</v>
          </cell>
          <cell r="K147">
            <v>29</v>
          </cell>
          <cell r="L147">
            <v>5</v>
          </cell>
          <cell r="M147">
            <v>2</v>
          </cell>
          <cell r="N147">
            <v>5</v>
          </cell>
          <cell r="O147">
            <v>3</v>
          </cell>
          <cell r="P147">
            <v>13</v>
          </cell>
          <cell r="Q147">
            <v>3</v>
          </cell>
          <cell r="R147">
            <v>13</v>
          </cell>
          <cell r="S147">
            <v>3</v>
          </cell>
          <cell r="AK147">
            <v>2.3107735286534075E-2</v>
          </cell>
        </row>
        <row r="148">
          <cell r="C148" t="str">
            <v>Suffolk University</v>
          </cell>
          <cell r="E148" t="str">
            <v>US</v>
          </cell>
          <cell r="F148" t="str">
            <v>A-</v>
          </cell>
          <cell r="H148">
            <v>43813</v>
          </cell>
          <cell r="I148">
            <v>384</v>
          </cell>
          <cell r="J148" t="str">
            <v>lv</v>
          </cell>
          <cell r="K148">
            <v>23.18</v>
          </cell>
          <cell r="L148">
            <v>5.99</v>
          </cell>
          <cell r="M148">
            <v>2.6</v>
          </cell>
          <cell r="N148">
            <v>8.33</v>
          </cell>
          <cell r="O148">
            <v>3.39</v>
          </cell>
          <cell r="P148">
            <v>14.06</v>
          </cell>
          <cell r="Q148">
            <v>0.78</v>
          </cell>
          <cell r="R148">
            <v>12.76</v>
          </cell>
          <cell r="S148">
            <v>2.08</v>
          </cell>
          <cell r="AK148">
            <v>11.150465151288955</v>
          </cell>
        </row>
        <row r="149">
          <cell r="C149" t="str">
            <v>IBD/TIPP</v>
          </cell>
          <cell r="E149" t="str">
            <v>US</v>
          </cell>
          <cell r="F149" t="str">
            <v>A/B</v>
          </cell>
          <cell r="H149">
            <v>43813</v>
          </cell>
          <cell r="I149">
            <v>312</v>
          </cell>
          <cell r="J149" t="str">
            <v>rv</v>
          </cell>
          <cell r="K149">
            <v>26</v>
          </cell>
          <cell r="L149">
            <v>5</v>
          </cell>
          <cell r="M149">
            <v>3</v>
          </cell>
          <cell r="N149">
            <v>9</v>
          </cell>
          <cell r="O149">
            <v>2</v>
          </cell>
          <cell r="P149">
            <v>18</v>
          </cell>
          <cell r="Q149">
            <v>2</v>
          </cell>
          <cell r="R149">
            <v>14</v>
          </cell>
          <cell r="S149">
            <v>2</v>
          </cell>
          <cell r="AK149">
            <v>0.2949003095158777</v>
          </cell>
        </row>
        <row r="150">
          <cell r="C150" t="str">
            <v>Ipsos</v>
          </cell>
          <cell r="E150" t="str">
            <v>US</v>
          </cell>
          <cell r="F150" t="str">
            <v>B-</v>
          </cell>
          <cell r="H150">
            <v>43811</v>
          </cell>
          <cell r="I150">
            <v>593</v>
          </cell>
          <cell r="J150" t="str">
            <v>rv</v>
          </cell>
          <cell r="K150">
            <v>21</v>
          </cell>
          <cell r="L150">
            <v>7</v>
          </cell>
          <cell r="M150">
            <v>0</v>
          </cell>
          <cell r="N150">
            <v>5</v>
          </cell>
          <cell r="O150">
            <v>2</v>
          </cell>
          <cell r="P150">
            <v>18</v>
          </cell>
          <cell r="Q150">
            <v>3</v>
          </cell>
          <cell r="R150">
            <v>11</v>
          </cell>
          <cell r="S150">
            <v>3</v>
          </cell>
          <cell r="AK150">
            <v>8.745960565486946E-3</v>
          </cell>
        </row>
        <row r="151">
          <cell r="C151" t="str">
            <v>Marist College</v>
          </cell>
          <cell r="E151" t="str">
            <v>US</v>
          </cell>
          <cell r="F151" t="str">
            <v>A+</v>
          </cell>
          <cell r="H151">
            <v>43810</v>
          </cell>
          <cell r="I151">
            <v>704</v>
          </cell>
          <cell r="J151" t="str">
            <v>rv</v>
          </cell>
          <cell r="K151">
            <v>24</v>
          </cell>
          <cell r="L151">
            <v>4</v>
          </cell>
          <cell r="M151">
            <v>4</v>
          </cell>
          <cell r="N151">
            <v>13</v>
          </cell>
          <cell r="O151">
            <v>4</v>
          </cell>
          <cell r="P151">
            <v>22</v>
          </cell>
          <cell r="Q151">
            <v>0</v>
          </cell>
          <cell r="R151">
            <v>17</v>
          </cell>
          <cell r="S151">
            <v>5</v>
          </cell>
          <cell r="AK151">
            <v>20.920599577724637</v>
          </cell>
        </row>
        <row r="152">
          <cell r="C152" t="str">
            <v>Fox News/Beacon Research/Shaw &amp; Co. Research</v>
          </cell>
          <cell r="E152" t="str">
            <v>US</v>
          </cell>
          <cell r="F152" t="str">
            <v>A-</v>
          </cell>
          <cell r="H152">
            <v>43810</v>
          </cell>
          <cell r="I152">
            <v>453</v>
          </cell>
          <cell r="J152" t="str">
            <v>lv</v>
          </cell>
          <cell r="K152">
            <v>30</v>
          </cell>
          <cell r="L152">
            <v>5</v>
          </cell>
          <cell r="M152">
            <v>2</v>
          </cell>
          <cell r="N152">
            <v>7</v>
          </cell>
          <cell r="O152">
            <v>5</v>
          </cell>
          <cell r="P152">
            <v>20</v>
          </cell>
          <cell r="Q152">
            <v>1</v>
          </cell>
          <cell r="R152">
            <v>13</v>
          </cell>
          <cell r="S152">
            <v>3</v>
          </cell>
          <cell r="AK152">
            <v>1.4691993657708513</v>
          </cell>
        </row>
        <row r="153">
          <cell r="C153" t="str">
            <v>Change Research</v>
          </cell>
          <cell r="E153" t="str">
            <v>South Carolina</v>
          </cell>
          <cell r="F153" t="str">
            <v>C</v>
          </cell>
          <cell r="H153">
            <v>43810</v>
          </cell>
          <cell r="I153">
            <v>392</v>
          </cell>
          <cell r="J153" t="str">
            <v>lv</v>
          </cell>
          <cell r="K153">
            <v>27</v>
          </cell>
          <cell r="L153">
            <v>3</v>
          </cell>
          <cell r="M153">
            <v>5</v>
          </cell>
          <cell r="N153">
            <v>9</v>
          </cell>
          <cell r="O153">
            <v>2</v>
          </cell>
          <cell r="P153">
            <v>20</v>
          </cell>
          <cell r="Q153">
            <v>5</v>
          </cell>
          <cell r="R153">
            <v>19</v>
          </cell>
          <cell r="S153">
            <v>2</v>
          </cell>
          <cell r="AK153">
            <v>0.49551235881365602</v>
          </cell>
        </row>
        <row r="154">
          <cell r="C154" t="str">
            <v>Change Research</v>
          </cell>
          <cell r="E154" t="str">
            <v>California</v>
          </cell>
          <cell r="F154" t="str">
            <v>C</v>
          </cell>
          <cell r="H154">
            <v>43809</v>
          </cell>
          <cell r="I154">
            <v>862</v>
          </cell>
          <cell r="J154" t="str">
            <v>lv</v>
          </cell>
          <cell r="K154">
            <v>19</v>
          </cell>
          <cell r="L154">
            <v>3</v>
          </cell>
          <cell r="M154">
            <v>3</v>
          </cell>
          <cell r="N154">
            <v>12</v>
          </cell>
          <cell r="O154">
            <v>1</v>
          </cell>
          <cell r="P154">
            <v>26</v>
          </cell>
          <cell r="Q154">
            <v>2</v>
          </cell>
          <cell r="R154">
            <v>23</v>
          </cell>
          <cell r="S154">
            <v>4</v>
          </cell>
          <cell r="AK154">
            <v>0.65373069085950752</v>
          </cell>
        </row>
        <row r="155">
          <cell r="C155" t="str">
            <v>YouGov</v>
          </cell>
          <cell r="E155" t="str">
            <v>US</v>
          </cell>
          <cell r="F155" t="str">
            <v>B-</v>
          </cell>
          <cell r="H155">
            <v>43809</v>
          </cell>
          <cell r="I155">
            <v>497</v>
          </cell>
          <cell r="J155" t="str">
            <v>lv</v>
          </cell>
          <cell r="K155">
            <v>26</v>
          </cell>
          <cell r="L155">
            <v>4</v>
          </cell>
          <cell r="M155">
            <v>3</v>
          </cell>
          <cell r="N155">
            <v>11</v>
          </cell>
          <cell r="O155">
            <v>2</v>
          </cell>
          <cell r="P155">
            <v>16</v>
          </cell>
          <cell r="Q155">
            <v>1</v>
          </cell>
          <cell r="R155">
            <v>21</v>
          </cell>
          <cell r="S155">
            <v>3</v>
          </cell>
          <cell r="AK155">
            <v>8.9745482069119951E-3</v>
          </cell>
        </row>
        <row r="156">
          <cell r="C156" t="str">
            <v>Emerson College</v>
          </cell>
          <cell r="E156" t="str">
            <v>Iowa</v>
          </cell>
          <cell r="F156" t="str">
            <v>A-</v>
          </cell>
          <cell r="H156">
            <v>43809</v>
          </cell>
          <cell r="I156">
            <v>325</v>
          </cell>
          <cell r="J156" t="str">
            <v>lv</v>
          </cell>
          <cell r="K156">
            <v>23.3</v>
          </cell>
          <cell r="L156">
            <v>1.9</v>
          </cell>
          <cell r="M156">
            <v>3.6</v>
          </cell>
          <cell r="N156">
            <v>17.899999999999999</v>
          </cell>
          <cell r="O156">
            <v>10.1</v>
          </cell>
          <cell r="P156">
            <v>21.7</v>
          </cell>
          <cell r="Q156">
            <v>3.4</v>
          </cell>
          <cell r="R156">
            <v>12.2</v>
          </cell>
          <cell r="S156">
            <v>1.7</v>
          </cell>
          <cell r="AK156">
            <v>0.36039191185940778</v>
          </cell>
        </row>
        <row r="157">
          <cell r="C157" t="str">
            <v>SSRS</v>
          </cell>
          <cell r="E157" t="str">
            <v>Texas</v>
          </cell>
          <cell r="F157" t="str">
            <v>A/B</v>
          </cell>
          <cell r="H157">
            <v>43808</v>
          </cell>
          <cell r="I157">
            <v>327</v>
          </cell>
          <cell r="J157" t="str">
            <v>lv</v>
          </cell>
          <cell r="K157">
            <v>35</v>
          </cell>
          <cell r="L157">
            <v>5</v>
          </cell>
          <cell r="M157">
            <v>2</v>
          </cell>
          <cell r="N157">
            <v>9</v>
          </cell>
          <cell r="O157">
            <v>1</v>
          </cell>
          <cell r="P157">
            <v>15</v>
          </cell>
          <cell r="Q157">
            <v>2</v>
          </cell>
          <cell r="R157">
            <v>13</v>
          </cell>
          <cell r="S157">
            <v>3</v>
          </cell>
          <cell r="AK157">
            <v>8.620547857937698</v>
          </cell>
        </row>
        <row r="158">
          <cell r="C158" t="str">
            <v>Quinnipiac University</v>
          </cell>
          <cell r="E158" t="str">
            <v>US</v>
          </cell>
          <cell r="F158" t="str">
            <v>B+</v>
          </cell>
          <cell r="H158">
            <v>43808</v>
          </cell>
          <cell r="I158">
            <v>665</v>
          </cell>
          <cell r="J158" t="str">
            <v>rv</v>
          </cell>
          <cell r="K158">
            <v>29</v>
          </cell>
          <cell r="L158">
            <v>5</v>
          </cell>
          <cell r="M158">
            <v>1</v>
          </cell>
          <cell r="N158">
            <v>9</v>
          </cell>
          <cell r="O158">
            <v>3</v>
          </cell>
          <cell r="P158">
            <v>17</v>
          </cell>
          <cell r="Q158">
            <v>1</v>
          </cell>
          <cell r="R158">
            <v>15</v>
          </cell>
          <cell r="S158">
            <v>4</v>
          </cell>
          <cell r="AK158">
            <v>0.15740502406568027</v>
          </cell>
        </row>
        <row r="159">
          <cell r="C159" t="str">
            <v>Zogby Interactive/JZ Analytics</v>
          </cell>
          <cell r="E159" t="str">
            <v>US</v>
          </cell>
          <cell r="F159" t="str">
            <v>C</v>
          </cell>
          <cell r="H159">
            <v>43807</v>
          </cell>
          <cell r="I159">
            <v>443</v>
          </cell>
          <cell r="J159" t="str">
            <v>lv</v>
          </cell>
          <cell r="K159">
            <v>28</v>
          </cell>
          <cell r="L159">
            <v>9</v>
          </cell>
          <cell r="M159">
            <v>0</v>
          </cell>
          <cell r="N159">
            <v>8</v>
          </cell>
          <cell r="O159">
            <v>2</v>
          </cell>
          <cell r="P159">
            <v>20</v>
          </cell>
          <cell r="Q159">
            <v>3</v>
          </cell>
          <cell r="R159">
            <v>12</v>
          </cell>
          <cell r="S159">
            <v>3</v>
          </cell>
          <cell r="AK159">
            <v>0</v>
          </cell>
        </row>
        <row r="160">
          <cell r="C160" t="str">
            <v>Zogby Interactive/JZ Analytics</v>
          </cell>
          <cell r="E160" t="str">
            <v>US</v>
          </cell>
          <cell r="F160" t="str">
            <v>C</v>
          </cell>
          <cell r="H160">
            <v>43807</v>
          </cell>
          <cell r="I160">
            <v>443</v>
          </cell>
          <cell r="J160" t="str">
            <v>lv</v>
          </cell>
          <cell r="K160">
            <v>30</v>
          </cell>
          <cell r="L160">
            <v>8</v>
          </cell>
          <cell r="M160">
            <v>0</v>
          </cell>
          <cell r="N160">
            <v>7</v>
          </cell>
          <cell r="O160">
            <v>2</v>
          </cell>
          <cell r="P160">
            <v>20</v>
          </cell>
          <cell r="Q160">
            <v>3</v>
          </cell>
          <cell r="R160">
            <v>16</v>
          </cell>
          <cell r="S160">
            <v>4</v>
          </cell>
          <cell r="AK160">
            <v>0.48049488597777684</v>
          </cell>
        </row>
        <row r="161">
          <cell r="C161" t="str">
            <v>Marquette University Law School</v>
          </cell>
          <cell r="E161" t="str">
            <v>Wisconsin</v>
          </cell>
          <cell r="F161" t="str">
            <v>A/B</v>
          </cell>
          <cell r="H161">
            <v>43807</v>
          </cell>
          <cell r="I161">
            <v>358</v>
          </cell>
          <cell r="J161" t="str">
            <v>lv</v>
          </cell>
          <cell r="K161">
            <v>23</v>
          </cell>
          <cell r="L161">
            <v>3</v>
          </cell>
          <cell r="M161">
            <v>4</v>
          </cell>
          <cell r="N161">
            <v>15</v>
          </cell>
          <cell r="O161">
            <v>3</v>
          </cell>
          <cell r="P161">
            <v>19</v>
          </cell>
          <cell r="Q161">
            <v>0</v>
          </cell>
          <cell r="R161">
            <v>16</v>
          </cell>
          <cell r="S161">
            <v>3</v>
          </cell>
          <cell r="AK161">
            <v>1.1140591397066444</v>
          </cell>
        </row>
        <row r="162">
          <cell r="C162" t="str">
            <v>SSRS</v>
          </cell>
          <cell r="E162" t="str">
            <v>California</v>
          </cell>
          <cell r="F162" t="str">
            <v>A/B</v>
          </cell>
          <cell r="H162">
            <v>43807</v>
          </cell>
          <cell r="I162">
            <v>508</v>
          </cell>
          <cell r="J162" t="str">
            <v>lv</v>
          </cell>
          <cell r="K162">
            <v>21</v>
          </cell>
          <cell r="L162">
            <v>5</v>
          </cell>
          <cell r="M162">
            <v>3</v>
          </cell>
          <cell r="N162">
            <v>9</v>
          </cell>
          <cell r="O162">
            <v>2</v>
          </cell>
          <cell r="P162">
            <v>20</v>
          </cell>
          <cell r="Q162">
            <v>1</v>
          </cell>
          <cell r="R162">
            <v>17</v>
          </cell>
          <cell r="S162">
            <v>6</v>
          </cell>
          <cell r="AK162">
            <v>10.722476295124935</v>
          </cell>
        </row>
        <row r="163">
          <cell r="C163" t="str">
            <v>MassINC Polling Group</v>
          </cell>
          <cell r="E163" t="str">
            <v>New Hampshire</v>
          </cell>
          <cell r="F163" t="str">
            <v>A/B</v>
          </cell>
          <cell r="H163">
            <v>43807</v>
          </cell>
          <cell r="I163">
            <v>442</v>
          </cell>
          <cell r="J163" t="str">
            <v>lv</v>
          </cell>
          <cell r="K163">
            <v>17</v>
          </cell>
          <cell r="L163">
            <v>2</v>
          </cell>
          <cell r="M163">
            <v>1</v>
          </cell>
          <cell r="N163">
            <v>18</v>
          </cell>
          <cell r="O163">
            <v>3</v>
          </cell>
          <cell r="P163">
            <v>15</v>
          </cell>
          <cell r="Q163">
            <v>3</v>
          </cell>
          <cell r="R163">
            <v>12</v>
          </cell>
          <cell r="S163">
            <v>5</v>
          </cell>
          <cell r="AK163">
            <v>1.2400290372458875</v>
          </cell>
        </row>
        <row r="164">
          <cell r="C164" t="str">
            <v>Monmouth University</v>
          </cell>
          <cell r="E164" t="str">
            <v>US</v>
          </cell>
          <cell r="F164" t="str">
            <v>A+</v>
          </cell>
          <cell r="H164">
            <v>43807</v>
          </cell>
          <cell r="I164">
            <v>384</v>
          </cell>
          <cell r="J164" t="str">
            <v>rv</v>
          </cell>
          <cell r="K164">
            <v>26</v>
          </cell>
          <cell r="L164">
            <v>5</v>
          </cell>
          <cell r="M164">
            <v>2</v>
          </cell>
          <cell r="N164">
            <v>8</v>
          </cell>
          <cell r="O164">
            <v>4</v>
          </cell>
          <cell r="P164">
            <v>21</v>
          </cell>
          <cell r="Q164">
            <v>1</v>
          </cell>
          <cell r="R164">
            <v>17</v>
          </cell>
          <cell r="S164">
            <v>3</v>
          </cell>
          <cell r="AK164">
            <v>1.7301371980534097</v>
          </cell>
        </row>
        <row r="165">
          <cell r="C165" t="str">
            <v>Morning Consult</v>
          </cell>
          <cell r="E165" t="str">
            <v>US</v>
          </cell>
          <cell r="F165" t="str">
            <v>B/C</v>
          </cell>
          <cell r="H165">
            <v>43807</v>
          </cell>
          <cell r="I165">
            <v>15442</v>
          </cell>
          <cell r="J165" t="str">
            <v>lv</v>
          </cell>
          <cell r="K165">
            <v>30</v>
          </cell>
          <cell r="L165">
            <v>6</v>
          </cell>
          <cell r="M165">
            <v>3</v>
          </cell>
          <cell r="N165">
            <v>9</v>
          </cell>
          <cell r="O165">
            <v>2</v>
          </cell>
          <cell r="P165">
            <v>22</v>
          </cell>
          <cell r="Q165">
            <v>3</v>
          </cell>
          <cell r="R165">
            <v>16</v>
          </cell>
          <cell r="S165">
            <v>4</v>
          </cell>
          <cell r="AK165">
            <v>3.1558485714685475E-2</v>
          </cell>
        </row>
        <row r="166">
          <cell r="C166" t="str">
            <v>Capitol Weekly</v>
          </cell>
          <cell r="E166" t="str">
            <v>California</v>
          </cell>
          <cell r="F166">
            <v>0</v>
          </cell>
          <cell r="H166">
            <v>43806</v>
          </cell>
          <cell r="I166">
            <v>581</v>
          </cell>
          <cell r="J166" t="str">
            <v>lv</v>
          </cell>
          <cell r="K166">
            <v>19</v>
          </cell>
          <cell r="L166">
            <v>5</v>
          </cell>
          <cell r="M166">
            <v>2</v>
          </cell>
          <cell r="N166">
            <v>13</v>
          </cell>
          <cell r="O166">
            <v>4</v>
          </cell>
          <cell r="P166">
            <v>19</v>
          </cell>
          <cell r="Q166">
            <v>1</v>
          </cell>
          <cell r="R166">
            <v>21</v>
          </cell>
          <cell r="S166">
            <v>5</v>
          </cell>
          <cell r="AK166">
            <v>0</v>
          </cell>
        </row>
        <row r="167">
          <cell r="C167" t="str">
            <v>Capitol Weekly</v>
          </cell>
          <cell r="E167" t="str">
            <v>California</v>
          </cell>
          <cell r="F167">
            <v>0</v>
          </cell>
          <cell r="H167">
            <v>43806</v>
          </cell>
          <cell r="I167">
            <v>581</v>
          </cell>
          <cell r="J167" t="str">
            <v>lv</v>
          </cell>
          <cell r="K167">
            <v>19</v>
          </cell>
          <cell r="L167">
            <v>5</v>
          </cell>
          <cell r="M167">
            <v>2</v>
          </cell>
          <cell r="N167">
            <v>14</v>
          </cell>
          <cell r="O167">
            <v>4</v>
          </cell>
          <cell r="P167">
            <v>19</v>
          </cell>
          <cell r="Q167">
            <v>1</v>
          </cell>
          <cell r="R167">
            <v>23</v>
          </cell>
          <cell r="S167">
            <v>5</v>
          </cell>
          <cell r="AK167">
            <v>0.54548502380846198</v>
          </cell>
        </row>
        <row r="168">
          <cell r="C168" t="str">
            <v>Ipsos</v>
          </cell>
          <cell r="E168" t="str">
            <v>US</v>
          </cell>
          <cell r="F168" t="str">
            <v>B-</v>
          </cell>
          <cell r="H168">
            <v>43804</v>
          </cell>
          <cell r="I168">
            <v>574</v>
          </cell>
          <cell r="J168" t="str">
            <v>rv</v>
          </cell>
          <cell r="K168">
            <v>23</v>
          </cell>
          <cell r="L168">
            <v>5</v>
          </cell>
          <cell r="M168">
            <v>0</v>
          </cell>
          <cell r="N168">
            <v>8</v>
          </cell>
          <cell r="O168">
            <v>2</v>
          </cell>
          <cell r="P168">
            <v>15</v>
          </cell>
          <cell r="Q168">
            <v>1</v>
          </cell>
          <cell r="R168">
            <v>12</v>
          </cell>
          <cell r="S168">
            <v>4</v>
          </cell>
          <cell r="AK168">
            <v>5.7298627233308133E-3</v>
          </cell>
        </row>
        <row r="169">
          <cell r="C169" t="str">
            <v>Ipsos</v>
          </cell>
          <cell r="E169" t="str">
            <v>US</v>
          </cell>
          <cell r="F169" t="str">
            <v>B-</v>
          </cell>
          <cell r="H169">
            <v>43804</v>
          </cell>
          <cell r="I169">
            <v>719</v>
          </cell>
          <cell r="J169" t="str">
            <v>a</v>
          </cell>
          <cell r="K169">
            <v>19</v>
          </cell>
          <cell r="L169">
            <v>4</v>
          </cell>
          <cell r="M169">
            <v>1</v>
          </cell>
          <cell r="N169">
            <v>6</v>
          </cell>
          <cell r="O169">
            <v>1</v>
          </cell>
          <cell r="P169">
            <v>14</v>
          </cell>
          <cell r="Q169">
            <v>1</v>
          </cell>
          <cell r="R169">
            <v>9</v>
          </cell>
          <cell r="S169">
            <v>3</v>
          </cell>
          <cell r="AK169">
            <v>0</v>
          </cell>
        </row>
        <row r="170">
          <cell r="C170" t="str">
            <v>YouGov</v>
          </cell>
          <cell r="E170" t="str">
            <v>US</v>
          </cell>
          <cell r="F170" t="str">
            <v>B-</v>
          </cell>
          <cell r="H170">
            <v>43802</v>
          </cell>
          <cell r="I170">
            <v>541</v>
          </cell>
          <cell r="J170" t="str">
            <v>lv</v>
          </cell>
          <cell r="K170">
            <v>27</v>
          </cell>
          <cell r="L170">
            <v>3</v>
          </cell>
          <cell r="M170">
            <v>3</v>
          </cell>
          <cell r="N170">
            <v>12</v>
          </cell>
          <cell r="O170">
            <v>3</v>
          </cell>
          <cell r="P170">
            <v>13</v>
          </cell>
          <cell r="Q170">
            <v>0</v>
          </cell>
          <cell r="R170">
            <v>18</v>
          </cell>
          <cell r="S170">
            <v>2</v>
          </cell>
          <cell r="AK170">
            <v>6.2400391905113161E-3</v>
          </cell>
        </row>
        <row r="171">
          <cell r="C171" t="str">
            <v>YouGov</v>
          </cell>
          <cell r="E171" t="str">
            <v>South Carolina</v>
          </cell>
          <cell r="F171" t="str">
            <v>B-</v>
          </cell>
          <cell r="H171">
            <v>43801</v>
          </cell>
          <cell r="I171">
            <v>400</v>
          </cell>
          <cell r="J171" t="str">
            <v>lv</v>
          </cell>
          <cell r="K171">
            <v>61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</v>
          </cell>
          <cell r="S171">
            <v>0</v>
          </cell>
          <cell r="AK171">
            <v>0</v>
          </cell>
        </row>
        <row r="172">
          <cell r="C172" t="str">
            <v>YouGov</v>
          </cell>
          <cell r="E172" t="str">
            <v>South Carolina</v>
          </cell>
          <cell r="F172" t="str">
            <v>B-</v>
          </cell>
          <cell r="H172">
            <v>43801</v>
          </cell>
          <cell r="I172">
            <v>400</v>
          </cell>
          <cell r="J172" t="str">
            <v>lv</v>
          </cell>
          <cell r="K172">
            <v>39</v>
          </cell>
          <cell r="L172">
            <v>2</v>
          </cell>
          <cell r="M172">
            <v>2</v>
          </cell>
          <cell r="N172">
            <v>10</v>
          </cell>
          <cell r="O172">
            <v>2</v>
          </cell>
          <cell r="P172">
            <v>13</v>
          </cell>
          <cell r="Q172">
            <v>7</v>
          </cell>
          <cell r="R172">
            <v>10</v>
          </cell>
          <cell r="S172">
            <v>3</v>
          </cell>
          <cell r="AK172">
            <v>5.1690701697858019</v>
          </cell>
        </row>
        <row r="173">
          <cell r="C173" t="str">
            <v>David Binder Research</v>
          </cell>
          <cell r="E173" t="str">
            <v>US</v>
          </cell>
          <cell r="F173">
            <v>0</v>
          </cell>
          <cell r="H173">
            <v>43800</v>
          </cell>
          <cell r="I173">
            <v>1200</v>
          </cell>
          <cell r="J173" t="str">
            <v>lv</v>
          </cell>
          <cell r="K173">
            <v>29</v>
          </cell>
          <cell r="L173">
            <v>8</v>
          </cell>
          <cell r="M173">
            <v>2</v>
          </cell>
          <cell r="N173">
            <v>10</v>
          </cell>
          <cell r="O173">
            <v>2</v>
          </cell>
          <cell r="P173">
            <v>15</v>
          </cell>
          <cell r="Q173">
            <v>2</v>
          </cell>
          <cell r="R173">
            <v>14</v>
          </cell>
          <cell r="S173">
            <v>2</v>
          </cell>
          <cell r="AK173">
            <v>5.2002109861721726</v>
          </cell>
        </row>
        <row r="174">
          <cell r="C174" t="str">
            <v>Morning Consult</v>
          </cell>
          <cell r="E174" t="str">
            <v>US</v>
          </cell>
          <cell r="F174" t="str">
            <v>B/C</v>
          </cell>
          <cell r="H174">
            <v>43800</v>
          </cell>
          <cell r="I174">
            <v>15773</v>
          </cell>
          <cell r="J174" t="str">
            <v>lv</v>
          </cell>
          <cell r="K174">
            <v>29</v>
          </cell>
          <cell r="L174">
            <v>5</v>
          </cell>
          <cell r="M174">
            <v>2</v>
          </cell>
          <cell r="N174">
            <v>9</v>
          </cell>
          <cell r="O174">
            <v>2</v>
          </cell>
          <cell r="P174">
            <v>20</v>
          </cell>
          <cell r="Q174">
            <v>2</v>
          </cell>
          <cell r="R174">
            <v>15</v>
          </cell>
          <cell r="S174">
            <v>4</v>
          </cell>
          <cell r="AK174">
            <v>2.1302777932335155E-2</v>
          </cell>
        </row>
        <row r="175">
          <cell r="C175" t="str">
            <v>Harris Insights &amp; Analytics</v>
          </cell>
          <cell r="E175" t="str">
            <v>US</v>
          </cell>
          <cell r="F175" t="str">
            <v>C+</v>
          </cell>
          <cell r="H175">
            <v>43800</v>
          </cell>
          <cell r="I175">
            <v>437</v>
          </cell>
          <cell r="J175" t="str">
            <v>rv</v>
          </cell>
          <cell r="K175">
            <v>31</v>
          </cell>
          <cell r="L175">
            <v>6</v>
          </cell>
          <cell r="M175">
            <v>1</v>
          </cell>
          <cell r="N175">
            <v>9</v>
          </cell>
          <cell r="O175">
            <v>2</v>
          </cell>
          <cell r="P175">
            <v>15</v>
          </cell>
          <cell r="Q175">
            <v>2</v>
          </cell>
          <cell r="R175">
            <v>10</v>
          </cell>
          <cell r="S175">
            <v>2</v>
          </cell>
          <cell r="AK175">
            <v>1.2055572965213696E-2</v>
          </cell>
        </row>
        <row r="176">
          <cell r="C176" t="str">
            <v>Harris Insights &amp; Analytics</v>
          </cell>
          <cell r="E176" t="str">
            <v>US</v>
          </cell>
          <cell r="F176" t="str">
            <v>C+</v>
          </cell>
          <cell r="H176">
            <v>43798</v>
          </cell>
          <cell r="I176">
            <v>756</v>
          </cell>
          <cell r="J176" t="str">
            <v>rv</v>
          </cell>
          <cell r="K176">
            <v>20</v>
          </cell>
          <cell r="L176">
            <v>4</v>
          </cell>
          <cell r="M176">
            <v>1</v>
          </cell>
          <cell r="N176">
            <v>5</v>
          </cell>
          <cell r="O176">
            <v>2</v>
          </cell>
          <cell r="P176">
            <v>12</v>
          </cell>
          <cell r="Q176">
            <v>2</v>
          </cell>
          <cell r="R176">
            <v>9</v>
          </cell>
          <cell r="S176">
            <v>2</v>
          </cell>
          <cell r="AK176">
            <v>0</v>
          </cell>
        </row>
        <row r="177">
          <cell r="C177" t="str">
            <v>Harris Insights &amp; Analytics</v>
          </cell>
          <cell r="E177" t="str">
            <v>US</v>
          </cell>
          <cell r="F177" t="str">
            <v>C+</v>
          </cell>
          <cell r="H177">
            <v>43798</v>
          </cell>
          <cell r="I177">
            <v>756</v>
          </cell>
          <cell r="J177" t="str">
            <v>rv</v>
          </cell>
          <cell r="K177">
            <v>29</v>
          </cell>
          <cell r="L177">
            <v>7</v>
          </cell>
          <cell r="M177">
            <v>1</v>
          </cell>
          <cell r="N177">
            <v>8</v>
          </cell>
          <cell r="O177">
            <v>2</v>
          </cell>
          <cell r="P177">
            <v>16</v>
          </cell>
          <cell r="Q177">
            <v>2</v>
          </cell>
          <cell r="R177">
            <v>13</v>
          </cell>
          <cell r="S177">
            <v>3</v>
          </cell>
          <cell r="AK177">
            <v>9.7268459137459847E-3</v>
          </cell>
        </row>
        <row r="178">
          <cell r="C178" t="str">
            <v>University of California, Berkeley</v>
          </cell>
          <cell r="E178" t="str">
            <v>California</v>
          </cell>
          <cell r="F178" t="str">
            <v>B/C</v>
          </cell>
          <cell r="H178">
            <v>43796</v>
          </cell>
          <cell r="I178">
            <v>1694</v>
          </cell>
          <cell r="J178" t="str">
            <v>lv</v>
          </cell>
          <cell r="K178">
            <v>14.4</v>
          </cell>
          <cell r="L178">
            <v>2.1</v>
          </cell>
          <cell r="M178">
            <v>0.6</v>
          </cell>
          <cell r="N178">
            <v>11.6</v>
          </cell>
          <cell r="O178">
            <v>2.5</v>
          </cell>
          <cell r="P178">
            <v>23.6</v>
          </cell>
          <cell r="Q178">
            <v>1.1000000000000001</v>
          </cell>
          <cell r="R178">
            <v>21.8</v>
          </cell>
          <cell r="S178">
            <v>3.2</v>
          </cell>
          <cell r="AK178">
            <v>1.0192698404799283</v>
          </cell>
        </row>
        <row r="179">
          <cell r="C179" t="str">
            <v>YouGov</v>
          </cell>
          <cell r="E179" t="str">
            <v>US</v>
          </cell>
          <cell r="F179" t="str">
            <v>B-</v>
          </cell>
          <cell r="H179">
            <v>43795</v>
          </cell>
          <cell r="I179">
            <v>550</v>
          </cell>
          <cell r="J179" t="str">
            <v>lv</v>
          </cell>
          <cell r="K179">
            <v>23</v>
          </cell>
          <cell r="L179">
            <v>3</v>
          </cell>
          <cell r="M179">
            <v>2</v>
          </cell>
          <cell r="N179">
            <v>12</v>
          </cell>
          <cell r="O179">
            <v>3</v>
          </cell>
          <cell r="P179">
            <v>15</v>
          </cell>
          <cell r="Q179">
            <v>1</v>
          </cell>
          <cell r="R179">
            <v>17</v>
          </cell>
          <cell r="S179">
            <v>3</v>
          </cell>
          <cell r="AK179">
            <v>4.3475046491170044E-3</v>
          </cell>
        </row>
        <row r="180">
          <cell r="C180" t="str">
            <v>Emerson College</v>
          </cell>
          <cell r="E180" t="str">
            <v>New Hampshire</v>
          </cell>
          <cell r="F180" t="str">
            <v>A-</v>
          </cell>
          <cell r="H180">
            <v>43795</v>
          </cell>
          <cell r="I180">
            <v>549</v>
          </cell>
          <cell r="J180" t="str">
            <v>lv</v>
          </cell>
          <cell r="K180">
            <v>13.8</v>
          </cell>
          <cell r="L180">
            <v>0.6</v>
          </cell>
          <cell r="M180">
            <v>2</v>
          </cell>
          <cell r="N180">
            <v>21.9</v>
          </cell>
          <cell r="O180">
            <v>2.4</v>
          </cell>
          <cell r="P180">
            <v>26.3</v>
          </cell>
          <cell r="Q180">
            <v>2.5</v>
          </cell>
          <cell r="R180">
            <v>13.6</v>
          </cell>
          <cell r="S180">
            <v>4.5999999999999996</v>
          </cell>
          <cell r="AK180">
            <v>0.16786707321648078</v>
          </cell>
        </row>
        <row r="181">
          <cell r="C181" t="str">
            <v>Data for Progress</v>
          </cell>
          <cell r="E181" t="str">
            <v>Delaware</v>
          </cell>
          <cell r="F181" t="str">
            <v>B/C</v>
          </cell>
          <cell r="H181">
            <v>43794</v>
          </cell>
          <cell r="I181">
            <v>528</v>
          </cell>
          <cell r="J181" t="str">
            <v>lv</v>
          </cell>
          <cell r="K181">
            <v>35</v>
          </cell>
          <cell r="L181">
            <v>1</v>
          </cell>
          <cell r="M181">
            <v>3</v>
          </cell>
          <cell r="N181">
            <v>8</v>
          </cell>
          <cell r="O181">
            <v>1</v>
          </cell>
          <cell r="P181">
            <v>13</v>
          </cell>
          <cell r="Q181">
            <v>0</v>
          </cell>
          <cell r="R181">
            <v>11</v>
          </cell>
          <cell r="S181">
            <v>1</v>
          </cell>
          <cell r="AK181">
            <v>4.8413684876752958</v>
          </cell>
        </row>
        <row r="182">
          <cell r="C182" t="str">
            <v>Victory Research</v>
          </cell>
          <cell r="E182" t="str">
            <v>Illinois</v>
          </cell>
          <cell r="F182" t="str">
            <v>B/C</v>
          </cell>
          <cell r="H182">
            <v>43794</v>
          </cell>
          <cell r="I182">
            <v>1200</v>
          </cell>
          <cell r="J182" t="str">
            <v>lv</v>
          </cell>
          <cell r="K182">
            <v>23.2</v>
          </cell>
          <cell r="L182">
            <v>3.6</v>
          </cell>
          <cell r="M182">
            <v>2.2999999999999998</v>
          </cell>
          <cell r="N182">
            <v>15.9</v>
          </cell>
          <cell r="O182">
            <v>2.6</v>
          </cell>
          <cell r="P182">
            <v>15</v>
          </cell>
          <cell r="Q182">
            <v>1.8</v>
          </cell>
          <cell r="R182">
            <v>17.399999999999999</v>
          </cell>
          <cell r="S182">
            <v>1</v>
          </cell>
          <cell r="AK182">
            <v>7.0388242612986058</v>
          </cell>
        </row>
        <row r="183">
          <cell r="C183" t="str">
            <v>Quinnipiac University</v>
          </cell>
          <cell r="E183" t="str">
            <v>US</v>
          </cell>
          <cell r="F183" t="str">
            <v>B+</v>
          </cell>
          <cell r="H183">
            <v>43794</v>
          </cell>
          <cell r="I183">
            <v>574</v>
          </cell>
          <cell r="J183" t="str">
            <v>rv</v>
          </cell>
          <cell r="K183">
            <v>24</v>
          </cell>
          <cell r="L183">
            <v>3</v>
          </cell>
          <cell r="M183">
            <v>2</v>
          </cell>
          <cell r="N183">
            <v>16</v>
          </cell>
          <cell r="O183">
            <v>3</v>
          </cell>
          <cell r="P183">
            <v>13</v>
          </cell>
          <cell r="Q183">
            <v>0</v>
          </cell>
          <cell r="R183">
            <v>14</v>
          </cell>
          <cell r="S183">
            <v>2</v>
          </cell>
          <cell r="AK183">
            <v>6.3739579664106608E-2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43791</v>
          </cell>
          <cell r="I184">
            <v>589</v>
          </cell>
          <cell r="J184" t="str">
            <v>rv</v>
          </cell>
          <cell r="K184">
            <v>23</v>
          </cell>
          <cell r="L184">
            <v>0</v>
          </cell>
          <cell r="M184">
            <v>0</v>
          </cell>
          <cell r="N184">
            <v>9</v>
          </cell>
          <cell r="O184">
            <v>2</v>
          </cell>
          <cell r="P184">
            <v>16</v>
          </cell>
          <cell r="Q184">
            <v>2</v>
          </cell>
          <cell r="R184">
            <v>13</v>
          </cell>
          <cell r="S184">
            <v>6</v>
          </cell>
          <cell r="AK184">
            <v>2.7344097508147131E-3</v>
          </cell>
        </row>
        <row r="185">
          <cell r="C185" t="str">
            <v>SSRS</v>
          </cell>
          <cell r="E185" t="str">
            <v>US</v>
          </cell>
          <cell r="F185" t="str">
            <v>A/B</v>
          </cell>
          <cell r="H185">
            <v>43793</v>
          </cell>
          <cell r="I185">
            <v>431</v>
          </cell>
          <cell r="J185" t="str">
            <v>rv</v>
          </cell>
          <cell r="K185">
            <v>35</v>
          </cell>
          <cell r="L185">
            <v>0</v>
          </cell>
          <cell r="M185">
            <v>0</v>
          </cell>
          <cell r="N185">
            <v>17</v>
          </cell>
          <cell r="O185">
            <v>0</v>
          </cell>
          <cell r="P185">
            <v>23</v>
          </cell>
          <cell r="Q185">
            <v>0</v>
          </cell>
          <cell r="R185">
            <v>20</v>
          </cell>
          <cell r="S185">
            <v>0</v>
          </cell>
          <cell r="AK185">
            <v>0</v>
          </cell>
        </row>
        <row r="186">
          <cell r="C186" t="str">
            <v>SSRS</v>
          </cell>
          <cell r="E186" t="str">
            <v>US</v>
          </cell>
          <cell r="F186" t="str">
            <v>A/B</v>
          </cell>
          <cell r="H186">
            <v>43793</v>
          </cell>
          <cell r="I186">
            <v>431</v>
          </cell>
          <cell r="J186" t="str">
            <v>rv</v>
          </cell>
          <cell r="K186">
            <v>28</v>
          </cell>
          <cell r="L186">
            <v>3</v>
          </cell>
          <cell r="M186">
            <v>2</v>
          </cell>
          <cell r="N186">
            <v>11</v>
          </cell>
          <cell r="O186">
            <v>2</v>
          </cell>
          <cell r="P186">
            <v>17</v>
          </cell>
          <cell r="Q186">
            <v>3</v>
          </cell>
          <cell r="R186">
            <v>14</v>
          </cell>
          <cell r="S186">
            <v>3</v>
          </cell>
          <cell r="AK186">
            <v>0.28249785690755747</v>
          </cell>
        </row>
        <row r="187">
          <cell r="C187" t="str">
            <v>Suffolk University</v>
          </cell>
          <cell r="E187" t="str">
            <v>New Hampshire</v>
          </cell>
          <cell r="F187" t="str">
            <v>A-</v>
          </cell>
          <cell r="H187">
            <v>43793</v>
          </cell>
          <cell r="I187">
            <v>500</v>
          </cell>
          <cell r="J187" t="str">
            <v>lv</v>
          </cell>
          <cell r="K187">
            <v>12</v>
          </cell>
          <cell r="L187">
            <v>0</v>
          </cell>
          <cell r="M187">
            <v>2.2000000000000002</v>
          </cell>
          <cell r="N187">
            <v>13.4</v>
          </cell>
          <cell r="O187">
            <v>1.2</v>
          </cell>
          <cell r="P187">
            <v>15.6</v>
          </cell>
          <cell r="Q187">
            <v>2</v>
          </cell>
          <cell r="R187">
            <v>13.8</v>
          </cell>
          <cell r="S187">
            <v>3.8</v>
          </cell>
          <cell r="AK187">
            <v>0.35479310096963285</v>
          </cell>
        </row>
        <row r="188">
          <cell r="C188" t="str">
            <v>Morning Consult</v>
          </cell>
          <cell r="E188" t="str">
            <v>US</v>
          </cell>
          <cell r="F188" t="str">
            <v>B/C</v>
          </cell>
          <cell r="H188">
            <v>43793</v>
          </cell>
          <cell r="I188">
            <v>8102</v>
          </cell>
          <cell r="J188" t="str">
            <v>lv</v>
          </cell>
          <cell r="K188">
            <v>30</v>
          </cell>
          <cell r="L188">
            <v>2</v>
          </cell>
          <cell r="M188">
            <v>2</v>
          </cell>
          <cell r="N188">
            <v>9</v>
          </cell>
          <cell r="O188">
            <v>2</v>
          </cell>
          <cell r="P188">
            <v>21</v>
          </cell>
          <cell r="Q188">
            <v>2</v>
          </cell>
          <cell r="R188">
            <v>15</v>
          </cell>
          <cell r="S188">
            <v>4</v>
          </cell>
          <cell r="AK188">
            <v>1.1442138992843734E-2</v>
          </cell>
        </row>
        <row r="189">
          <cell r="C189" t="str">
            <v>Ipsos</v>
          </cell>
          <cell r="E189" t="str">
            <v>US</v>
          </cell>
          <cell r="F189" t="str">
            <v>B-</v>
          </cell>
          <cell r="H189">
            <v>43791</v>
          </cell>
          <cell r="I189">
            <v>698</v>
          </cell>
          <cell r="J189" t="str">
            <v>a</v>
          </cell>
          <cell r="K189">
            <v>21</v>
          </cell>
          <cell r="L189">
            <v>0</v>
          </cell>
          <cell r="M189">
            <v>1</v>
          </cell>
          <cell r="N189">
            <v>7</v>
          </cell>
          <cell r="O189">
            <v>2</v>
          </cell>
          <cell r="P189">
            <v>17</v>
          </cell>
          <cell r="Q189">
            <v>2</v>
          </cell>
          <cell r="R189">
            <v>11</v>
          </cell>
          <cell r="S189">
            <v>5</v>
          </cell>
          <cell r="AK189">
            <v>0</v>
          </cell>
        </row>
        <row r="190">
          <cell r="C190" t="str">
            <v>SurveyUSA</v>
          </cell>
          <cell r="E190" t="str">
            <v>California</v>
          </cell>
          <cell r="F190" t="str">
            <v>A</v>
          </cell>
          <cell r="H190">
            <v>43791</v>
          </cell>
          <cell r="I190">
            <v>558</v>
          </cell>
          <cell r="J190" t="str">
            <v>lv</v>
          </cell>
          <cell r="K190">
            <v>28</v>
          </cell>
          <cell r="L190">
            <v>3</v>
          </cell>
          <cell r="M190">
            <v>3</v>
          </cell>
          <cell r="N190">
            <v>8</v>
          </cell>
          <cell r="O190">
            <v>1</v>
          </cell>
          <cell r="P190">
            <v>18</v>
          </cell>
          <cell r="Q190">
            <v>3</v>
          </cell>
          <cell r="R190">
            <v>13</v>
          </cell>
          <cell r="S190">
            <v>5</v>
          </cell>
          <cell r="AK190">
            <v>1.6148055399740595</v>
          </cell>
        </row>
        <row r="191">
          <cell r="C191" t="str">
            <v>SurveyUSA</v>
          </cell>
          <cell r="E191" t="str">
            <v>California</v>
          </cell>
          <cell r="F191" t="str">
            <v>A</v>
          </cell>
          <cell r="H191">
            <v>43791</v>
          </cell>
          <cell r="I191">
            <v>558</v>
          </cell>
          <cell r="J191" t="str">
            <v>lv</v>
          </cell>
          <cell r="K191">
            <v>30</v>
          </cell>
          <cell r="L191">
            <v>0</v>
          </cell>
          <cell r="M191">
            <v>3</v>
          </cell>
          <cell r="N191">
            <v>9</v>
          </cell>
          <cell r="O191">
            <v>1</v>
          </cell>
          <cell r="P191">
            <v>19</v>
          </cell>
          <cell r="Q191">
            <v>2</v>
          </cell>
          <cell r="R191">
            <v>13</v>
          </cell>
          <cell r="S191">
            <v>4</v>
          </cell>
          <cell r="AK191">
            <v>0</v>
          </cell>
        </row>
        <row r="192">
          <cell r="C192" t="str">
            <v>SocialSphere</v>
          </cell>
          <cell r="E192" t="str">
            <v>US</v>
          </cell>
          <cell r="F192" t="str">
            <v>B/C</v>
          </cell>
          <cell r="H192">
            <v>43790</v>
          </cell>
          <cell r="I192">
            <v>987</v>
          </cell>
          <cell r="J192" t="str">
            <v>lv</v>
          </cell>
          <cell r="K192">
            <v>30</v>
          </cell>
          <cell r="L192">
            <v>2</v>
          </cell>
          <cell r="M192">
            <v>2</v>
          </cell>
          <cell r="N192">
            <v>6</v>
          </cell>
          <cell r="O192">
            <v>1</v>
          </cell>
          <cell r="P192">
            <v>23</v>
          </cell>
          <cell r="Q192">
            <v>2</v>
          </cell>
          <cell r="R192">
            <v>12</v>
          </cell>
          <cell r="S192">
            <v>4</v>
          </cell>
          <cell r="AK192">
            <v>6.1246877306544576</v>
          </cell>
        </row>
        <row r="193">
          <cell r="C193" t="str">
            <v>SurveyUSA</v>
          </cell>
          <cell r="E193" t="str">
            <v>US</v>
          </cell>
          <cell r="F193" t="str">
            <v>A</v>
          </cell>
          <cell r="H193">
            <v>43790</v>
          </cell>
          <cell r="I193">
            <v>1088</v>
          </cell>
          <cell r="J193" t="str">
            <v>lv</v>
          </cell>
          <cell r="K193">
            <v>30</v>
          </cell>
          <cell r="L193">
            <v>3</v>
          </cell>
          <cell r="M193">
            <v>2</v>
          </cell>
          <cell r="N193">
            <v>11</v>
          </cell>
          <cell r="O193">
            <v>2</v>
          </cell>
          <cell r="P193">
            <v>17</v>
          </cell>
          <cell r="Q193">
            <v>2</v>
          </cell>
          <cell r="R193">
            <v>15</v>
          </cell>
          <cell r="S193">
            <v>4</v>
          </cell>
          <cell r="AK193">
            <v>2.334412598100295</v>
          </cell>
        </row>
        <row r="194">
          <cell r="C194" t="str">
            <v>SurveyUSA</v>
          </cell>
          <cell r="E194" t="str">
            <v>US</v>
          </cell>
          <cell r="F194" t="str">
            <v>A</v>
          </cell>
          <cell r="H194">
            <v>43790</v>
          </cell>
          <cell r="I194">
            <v>1088</v>
          </cell>
          <cell r="J194" t="str">
            <v>lv</v>
          </cell>
          <cell r="K194">
            <v>32</v>
          </cell>
          <cell r="L194">
            <v>0</v>
          </cell>
          <cell r="M194">
            <v>2</v>
          </cell>
          <cell r="N194">
            <v>12</v>
          </cell>
          <cell r="O194">
            <v>2</v>
          </cell>
          <cell r="P194">
            <v>17</v>
          </cell>
          <cell r="Q194">
            <v>2</v>
          </cell>
          <cell r="R194">
            <v>16</v>
          </cell>
          <cell r="S194">
            <v>4</v>
          </cell>
          <cell r="AK194">
            <v>0</v>
          </cell>
        </row>
        <row r="195">
          <cell r="C195" t="str">
            <v>Change Research</v>
          </cell>
          <cell r="E195" t="str">
            <v>US</v>
          </cell>
          <cell r="F195" t="str">
            <v>C</v>
          </cell>
          <cell r="H195">
            <v>43789</v>
          </cell>
          <cell r="I195">
            <v>1142</v>
          </cell>
          <cell r="J195" t="str">
            <v>lv</v>
          </cell>
          <cell r="K195">
            <v>22</v>
          </cell>
          <cell r="L195">
            <v>1</v>
          </cell>
          <cell r="M195">
            <v>1</v>
          </cell>
          <cell r="N195">
            <v>14</v>
          </cell>
          <cell r="O195">
            <v>2</v>
          </cell>
          <cell r="P195">
            <v>23</v>
          </cell>
          <cell r="Q195">
            <v>0</v>
          </cell>
          <cell r="R195">
            <v>23</v>
          </cell>
          <cell r="S195">
            <v>4</v>
          </cell>
          <cell r="AK195">
            <v>4.572169949077395</v>
          </cell>
        </row>
        <row r="196">
          <cell r="C196" t="str">
            <v>Emerson College</v>
          </cell>
          <cell r="E196" t="str">
            <v>US</v>
          </cell>
          <cell r="F196" t="str">
            <v>A-</v>
          </cell>
          <cell r="H196">
            <v>43789</v>
          </cell>
          <cell r="I196">
            <v>468</v>
          </cell>
          <cell r="J196" t="str">
            <v>lv</v>
          </cell>
          <cell r="K196">
            <v>27.4</v>
          </cell>
          <cell r="L196">
            <v>0.8</v>
          </cell>
          <cell r="M196">
            <v>0.7</v>
          </cell>
          <cell r="N196">
            <v>7.4</v>
          </cell>
          <cell r="O196">
            <v>1.4</v>
          </cell>
          <cell r="P196">
            <v>26.5</v>
          </cell>
          <cell r="Q196">
            <v>1.7</v>
          </cell>
          <cell r="R196">
            <v>19.5</v>
          </cell>
          <cell r="S196">
            <v>4</v>
          </cell>
          <cell r="AK196">
            <v>0.34444410318079099</v>
          </cell>
        </row>
        <row r="197">
          <cell r="C197" t="str">
            <v>Civiqs</v>
          </cell>
          <cell r="E197" t="str">
            <v>Iowa</v>
          </cell>
          <cell r="F197">
            <v>0</v>
          </cell>
          <cell r="H197">
            <v>43788</v>
          </cell>
          <cell r="I197">
            <v>614</v>
          </cell>
          <cell r="J197" t="str">
            <v>lv</v>
          </cell>
          <cell r="K197">
            <v>12</v>
          </cell>
          <cell r="L197">
            <v>1</v>
          </cell>
          <cell r="M197">
            <v>1</v>
          </cell>
          <cell r="N197">
            <v>26</v>
          </cell>
          <cell r="O197">
            <v>5</v>
          </cell>
          <cell r="P197">
            <v>18</v>
          </cell>
          <cell r="Q197">
            <v>2</v>
          </cell>
          <cell r="R197">
            <v>19</v>
          </cell>
          <cell r="S197">
            <v>4</v>
          </cell>
          <cell r="AK197">
            <v>2.892564188203986E-2</v>
          </cell>
        </row>
        <row r="198">
          <cell r="C198" t="str">
            <v>YouGov</v>
          </cell>
          <cell r="E198" t="str">
            <v>US</v>
          </cell>
          <cell r="F198" t="str">
            <v>B-</v>
          </cell>
          <cell r="H198">
            <v>43788</v>
          </cell>
          <cell r="I198">
            <v>586</v>
          </cell>
          <cell r="J198" t="str">
            <v>lv</v>
          </cell>
          <cell r="K198">
            <v>30</v>
          </cell>
          <cell r="L198">
            <v>0</v>
          </cell>
          <cell r="M198">
            <v>1</v>
          </cell>
          <cell r="N198">
            <v>9</v>
          </cell>
          <cell r="O198">
            <v>2</v>
          </cell>
          <cell r="P198">
            <v>12</v>
          </cell>
          <cell r="Q198">
            <v>1</v>
          </cell>
          <cell r="R198">
            <v>22</v>
          </cell>
          <cell r="S198">
            <v>2</v>
          </cell>
          <cell r="AK198">
            <v>3.034623860239909E-3</v>
          </cell>
        </row>
        <row r="199">
          <cell r="C199" t="str">
            <v>Siena College</v>
          </cell>
          <cell r="E199" t="str">
            <v>New York</v>
          </cell>
          <cell r="F199" t="str">
            <v>A-</v>
          </cell>
          <cell r="H199">
            <v>43787</v>
          </cell>
          <cell r="I199">
            <v>380</v>
          </cell>
          <cell r="J199" t="str">
            <v>rv</v>
          </cell>
          <cell r="K199">
            <v>24</v>
          </cell>
          <cell r="L199">
            <v>0</v>
          </cell>
          <cell r="M199">
            <v>2</v>
          </cell>
          <cell r="N199">
            <v>5</v>
          </cell>
          <cell r="O199">
            <v>1</v>
          </cell>
          <cell r="P199">
            <v>13</v>
          </cell>
          <cell r="Q199">
            <v>0</v>
          </cell>
          <cell r="R199">
            <v>14</v>
          </cell>
          <cell r="S199">
            <v>2</v>
          </cell>
          <cell r="AK199">
            <v>6.9585971858301896</v>
          </cell>
        </row>
        <row r="200">
          <cell r="C200" t="str">
            <v>Swayable</v>
          </cell>
          <cell r="E200" t="str">
            <v>US</v>
          </cell>
          <cell r="F200">
            <v>0</v>
          </cell>
          <cell r="H200">
            <v>43787</v>
          </cell>
          <cell r="I200">
            <v>1787</v>
          </cell>
          <cell r="J200" t="str">
            <v>lv</v>
          </cell>
          <cell r="K200">
            <v>30.3</v>
          </cell>
          <cell r="L200">
            <v>0</v>
          </cell>
          <cell r="M200">
            <v>1.8</v>
          </cell>
          <cell r="N200">
            <v>7.2</v>
          </cell>
          <cell r="O200">
            <v>2</v>
          </cell>
          <cell r="P200">
            <v>17.399999999999999</v>
          </cell>
          <cell r="Q200">
            <v>2.2999999999999998</v>
          </cell>
          <cell r="R200">
            <v>17.5</v>
          </cell>
          <cell r="S200">
            <v>3.7</v>
          </cell>
          <cell r="AK200">
            <v>5.0585511656213615</v>
          </cell>
        </row>
        <row r="201">
          <cell r="C201" t="str">
            <v>Swayable</v>
          </cell>
          <cell r="E201" t="str">
            <v>US</v>
          </cell>
          <cell r="F201">
            <v>0</v>
          </cell>
          <cell r="H201">
            <v>43787</v>
          </cell>
          <cell r="I201">
            <v>3709</v>
          </cell>
          <cell r="J201" t="str">
            <v>a</v>
          </cell>
          <cell r="K201">
            <v>27.2</v>
          </cell>
          <cell r="L201">
            <v>0</v>
          </cell>
          <cell r="M201">
            <v>1.9</v>
          </cell>
          <cell r="N201">
            <v>6</v>
          </cell>
          <cell r="O201">
            <v>1.8</v>
          </cell>
          <cell r="P201">
            <v>19.899999999999999</v>
          </cell>
          <cell r="Q201">
            <v>2.1</v>
          </cell>
          <cell r="R201">
            <v>14.5</v>
          </cell>
          <cell r="S201">
            <v>4.5</v>
          </cell>
          <cell r="AK201">
            <v>0</v>
          </cell>
        </row>
        <row r="202">
          <cell r="C202" t="str">
            <v>SurveyUSA</v>
          </cell>
          <cell r="E202" t="str">
            <v>Georgia</v>
          </cell>
          <cell r="F202" t="str">
            <v>A</v>
          </cell>
          <cell r="H202">
            <v>43787</v>
          </cell>
          <cell r="I202">
            <v>536</v>
          </cell>
          <cell r="J202" t="str">
            <v>lv</v>
          </cell>
          <cell r="K202">
            <v>36</v>
          </cell>
          <cell r="L202">
            <v>6</v>
          </cell>
          <cell r="M202">
            <v>0</v>
          </cell>
          <cell r="N202">
            <v>7</v>
          </cell>
          <cell r="O202">
            <v>0</v>
          </cell>
          <cell r="P202">
            <v>17</v>
          </cell>
          <cell r="Q202">
            <v>0</v>
          </cell>
          <cell r="R202">
            <v>14</v>
          </cell>
          <cell r="S202">
            <v>0</v>
          </cell>
          <cell r="AK202">
            <v>9.7434014879447144</v>
          </cell>
        </row>
        <row r="203">
          <cell r="C203" t="str">
            <v>SurveyUSA</v>
          </cell>
          <cell r="E203" t="str">
            <v>Georgia</v>
          </cell>
          <cell r="F203" t="str">
            <v>A</v>
          </cell>
          <cell r="H203">
            <v>43787</v>
          </cell>
          <cell r="I203">
            <v>536</v>
          </cell>
          <cell r="J203" t="str">
            <v>lv</v>
          </cell>
          <cell r="K203">
            <v>39</v>
          </cell>
          <cell r="L203">
            <v>0</v>
          </cell>
          <cell r="M203">
            <v>0</v>
          </cell>
          <cell r="N203">
            <v>7</v>
          </cell>
          <cell r="O203">
            <v>0</v>
          </cell>
          <cell r="P203">
            <v>18</v>
          </cell>
          <cell r="Q203">
            <v>0</v>
          </cell>
          <cell r="R203">
            <v>14</v>
          </cell>
          <cell r="S203">
            <v>0</v>
          </cell>
          <cell r="AK203">
            <v>0</v>
          </cell>
        </row>
        <row r="204">
          <cell r="C204" t="str">
            <v>St. Anselm</v>
          </cell>
          <cell r="E204" t="str">
            <v>New Hampshire</v>
          </cell>
          <cell r="F204">
            <v>0</v>
          </cell>
          <cell r="H204">
            <v>43787</v>
          </cell>
          <cell r="I204">
            <v>255</v>
          </cell>
          <cell r="J204" t="str">
            <v>lv</v>
          </cell>
          <cell r="K204">
            <v>15</v>
          </cell>
          <cell r="L204">
            <v>0</v>
          </cell>
          <cell r="M204">
            <v>3</v>
          </cell>
          <cell r="N204">
            <v>25</v>
          </cell>
          <cell r="O204">
            <v>6</v>
          </cell>
          <cell r="P204">
            <v>9</v>
          </cell>
          <cell r="Q204">
            <v>5</v>
          </cell>
          <cell r="R204">
            <v>15</v>
          </cell>
          <cell r="S204">
            <v>2</v>
          </cell>
          <cell r="AK204">
            <v>2.4709046886545516</v>
          </cell>
        </row>
        <row r="205">
          <cell r="C205" t="str">
            <v>Marquette University Law School</v>
          </cell>
          <cell r="E205" t="str">
            <v>Wisconsin</v>
          </cell>
          <cell r="F205" t="str">
            <v>A/B</v>
          </cell>
          <cell r="H205">
            <v>43786</v>
          </cell>
          <cell r="I205">
            <v>340</v>
          </cell>
          <cell r="J205" t="str">
            <v>lv</v>
          </cell>
          <cell r="K205">
            <v>30</v>
          </cell>
          <cell r="L205">
            <v>0</v>
          </cell>
          <cell r="M205">
            <v>3</v>
          </cell>
          <cell r="N205">
            <v>13</v>
          </cell>
          <cell r="O205">
            <v>3</v>
          </cell>
          <cell r="P205">
            <v>17</v>
          </cell>
          <cell r="Q205">
            <v>1</v>
          </cell>
          <cell r="R205">
            <v>15</v>
          </cell>
          <cell r="S205">
            <v>2</v>
          </cell>
          <cell r="AK205">
            <v>0.24212593074891695</v>
          </cell>
        </row>
        <row r="206">
          <cell r="C206" t="str">
            <v>Morning Consult</v>
          </cell>
          <cell r="E206" t="str">
            <v>US</v>
          </cell>
          <cell r="F206" t="str">
            <v>B/C</v>
          </cell>
          <cell r="H206">
            <v>43786</v>
          </cell>
          <cell r="I206">
            <v>17050</v>
          </cell>
          <cell r="J206" t="str">
            <v>lv</v>
          </cell>
          <cell r="K206">
            <v>32</v>
          </cell>
          <cell r="L206">
            <v>3</v>
          </cell>
          <cell r="M206">
            <v>2</v>
          </cell>
          <cell r="N206">
            <v>8</v>
          </cell>
          <cell r="O206">
            <v>2</v>
          </cell>
          <cell r="P206">
            <v>20</v>
          </cell>
          <cell r="Q206">
            <v>1</v>
          </cell>
          <cell r="R206">
            <v>17</v>
          </cell>
          <cell r="S206">
            <v>3</v>
          </cell>
          <cell r="AK206">
            <v>1.092829397210489E-2</v>
          </cell>
        </row>
        <row r="207">
          <cell r="C207" t="str">
            <v>Quinnipiac University</v>
          </cell>
          <cell r="E207" t="str">
            <v>South Carolina</v>
          </cell>
          <cell r="F207" t="str">
            <v>B+</v>
          </cell>
          <cell r="H207">
            <v>43786</v>
          </cell>
          <cell r="I207">
            <v>768</v>
          </cell>
          <cell r="J207" t="str">
            <v>lv</v>
          </cell>
          <cell r="K207">
            <v>33</v>
          </cell>
          <cell r="L207">
            <v>0</v>
          </cell>
          <cell r="M207">
            <v>2</v>
          </cell>
          <cell r="N207">
            <v>6</v>
          </cell>
          <cell r="O207">
            <v>1</v>
          </cell>
          <cell r="P207">
            <v>11</v>
          </cell>
          <cell r="Q207">
            <v>5</v>
          </cell>
          <cell r="R207">
            <v>13</v>
          </cell>
          <cell r="S207">
            <v>4</v>
          </cell>
          <cell r="AK207">
            <v>8.8461846003241433</v>
          </cell>
        </row>
        <row r="208">
          <cell r="C208" t="str">
            <v>Harris Insights &amp; Analytics</v>
          </cell>
          <cell r="E208" t="str">
            <v>US</v>
          </cell>
          <cell r="F208" t="str">
            <v>C+</v>
          </cell>
          <cell r="H208">
            <v>43786</v>
          </cell>
          <cell r="I208">
            <v>449</v>
          </cell>
          <cell r="J208" t="str">
            <v>rv</v>
          </cell>
          <cell r="K208">
            <v>30</v>
          </cell>
          <cell r="L208">
            <v>3</v>
          </cell>
          <cell r="M208">
            <v>1</v>
          </cell>
          <cell r="N208">
            <v>7</v>
          </cell>
          <cell r="O208">
            <v>1</v>
          </cell>
          <cell r="P208">
            <v>18</v>
          </cell>
          <cell r="Q208">
            <v>1</v>
          </cell>
          <cell r="R208">
            <v>15</v>
          </cell>
          <cell r="S208">
            <v>2</v>
          </cell>
          <cell r="AK208">
            <v>3.5731392058710116E-3</v>
          </cell>
        </row>
        <row r="209">
          <cell r="C209" t="str">
            <v>Ipsos</v>
          </cell>
          <cell r="E209" t="str">
            <v>US</v>
          </cell>
          <cell r="F209" t="str">
            <v>B-</v>
          </cell>
          <cell r="H209">
            <v>43783</v>
          </cell>
          <cell r="I209">
            <v>581</v>
          </cell>
          <cell r="J209" t="str">
            <v>rv</v>
          </cell>
          <cell r="K209">
            <v>26</v>
          </cell>
          <cell r="L209">
            <v>0</v>
          </cell>
          <cell r="M209">
            <v>0</v>
          </cell>
          <cell r="N209">
            <v>6</v>
          </cell>
          <cell r="O209">
            <v>1</v>
          </cell>
          <cell r="P209">
            <v>18</v>
          </cell>
          <cell r="Q209">
            <v>1</v>
          </cell>
          <cell r="R209">
            <v>12</v>
          </cell>
          <cell r="S209">
            <v>2</v>
          </cell>
          <cell r="AK209">
            <v>1.566989740407002E-3</v>
          </cell>
        </row>
        <row r="210">
          <cell r="C210" t="str">
            <v>University of Texas at Tyler</v>
          </cell>
          <cell r="E210" t="str">
            <v>Texas</v>
          </cell>
          <cell r="F210" t="str">
            <v>B/C</v>
          </cell>
          <cell r="H210">
            <v>43783</v>
          </cell>
          <cell r="I210">
            <v>427</v>
          </cell>
          <cell r="J210" t="str">
            <v>rv</v>
          </cell>
          <cell r="K210">
            <v>28.1</v>
          </cell>
          <cell r="L210">
            <v>0</v>
          </cell>
          <cell r="M210">
            <v>0.5</v>
          </cell>
          <cell r="N210">
            <v>8.1</v>
          </cell>
          <cell r="O210">
            <v>1.8</v>
          </cell>
          <cell r="P210">
            <v>18.399999999999999</v>
          </cell>
          <cell r="Q210">
            <v>1.5</v>
          </cell>
          <cell r="R210">
            <v>18.600000000000001</v>
          </cell>
          <cell r="S210">
            <v>1.9</v>
          </cell>
          <cell r="AK210">
            <v>0.12776965533300988</v>
          </cell>
        </row>
        <row r="211">
          <cell r="C211" t="str">
            <v>Ipsos</v>
          </cell>
          <cell r="E211" t="str">
            <v>US</v>
          </cell>
          <cell r="F211" t="str">
            <v>B-</v>
          </cell>
          <cell r="H211">
            <v>43783</v>
          </cell>
          <cell r="I211">
            <v>685</v>
          </cell>
          <cell r="J211" t="str">
            <v>a</v>
          </cell>
          <cell r="K211">
            <v>19</v>
          </cell>
          <cell r="L211">
            <v>3</v>
          </cell>
          <cell r="M211">
            <v>1</v>
          </cell>
          <cell r="N211">
            <v>6</v>
          </cell>
          <cell r="O211">
            <v>1</v>
          </cell>
          <cell r="P211">
            <v>19</v>
          </cell>
          <cell r="Q211">
            <v>1</v>
          </cell>
          <cell r="R211">
            <v>13</v>
          </cell>
          <cell r="S211">
            <v>2</v>
          </cell>
          <cell r="AK211">
            <v>0</v>
          </cell>
        </row>
        <row r="212">
          <cell r="C212" t="str">
            <v>Ipsos</v>
          </cell>
          <cell r="E212" t="str">
            <v>US</v>
          </cell>
          <cell r="F212" t="str">
            <v>B-</v>
          </cell>
          <cell r="H212">
            <v>43783</v>
          </cell>
          <cell r="I212">
            <v>702</v>
          </cell>
          <cell r="J212" t="str">
            <v>a</v>
          </cell>
          <cell r="K212">
            <v>23</v>
          </cell>
          <cell r="L212">
            <v>0</v>
          </cell>
          <cell r="M212">
            <v>2</v>
          </cell>
          <cell r="N212">
            <v>6</v>
          </cell>
          <cell r="O212">
            <v>1</v>
          </cell>
          <cell r="P212">
            <v>18</v>
          </cell>
          <cell r="Q212">
            <v>1</v>
          </cell>
          <cell r="R212">
            <v>11</v>
          </cell>
          <cell r="S212">
            <v>2</v>
          </cell>
          <cell r="AK212">
            <v>0</v>
          </cell>
        </row>
        <row r="213">
          <cell r="C213" t="str">
            <v>University of North Florida</v>
          </cell>
          <cell r="E213" t="str">
            <v>South Carolina</v>
          </cell>
          <cell r="F213" t="str">
            <v>A/B</v>
          </cell>
          <cell r="H213">
            <v>43782</v>
          </cell>
          <cell r="I213">
            <v>436</v>
          </cell>
          <cell r="J213" t="str">
            <v>lv</v>
          </cell>
          <cell r="K213">
            <v>36</v>
          </cell>
          <cell r="L213">
            <v>1</v>
          </cell>
          <cell r="M213">
            <v>2</v>
          </cell>
          <cell r="N213">
            <v>3</v>
          </cell>
          <cell r="O213">
            <v>1</v>
          </cell>
          <cell r="P213">
            <v>10</v>
          </cell>
          <cell r="Q213">
            <v>8</v>
          </cell>
          <cell r="R213">
            <v>10</v>
          </cell>
          <cell r="S213">
            <v>1</v>
          </cell>
          <cell r="AK213">
            <v>7.3444657513548641</v>
          </cell>
        </row>
        <row r="214">
          <cell r="C214" t="str">
            <v>YouGov</v>
          </cell>
          <cell r="E214" t="str">
            <v>South Carolina</v>
          </cell>
          <cell r="F214" t="str">
            <v>B-</v>
          </cell>
          <cell r="H214">
            <v>43782</v>
          </cell>
          <cell r="I214">
            <v>877</v>
          </cell>
          <cell r="J214" t="str">
            <v>lv</v>
          </cell>
          <cell r="K214">
            <v>45</v>
          </cell>
          <cell r="L214">
            <v>0</v>
          </cell>
          <cell r="M214">
            <v>2</v>
          </cell>
          <cell r="N214">
            <v>8</v>
          </cell>
          <cell r="O214">
            <v>1</v>
          </cell>
          <cell r="P214">
            <v>15</v>
          </cell>
          <cell r="Q214">
            <v>2</v>
          </cell>
          <cell r="R214">
            <v>17</v>
          </cell>
          <cell r="S214">
            <v>0</v>
          </cell>
          <cell r="AK214">
            <v>0.21183853889289264</v>
          </cell>
        </row>
        <row r="215">
          <cell r="C215" t="str">
            <v>YouGov</v>
          </cell>
          <cell r="E215" t="str">
            <v>Nevada</v>
          </cell>
          <cell r="F215" t="str">
            <v>B-</v>
          </cell>
          <cell r="H215">
            <v>43782</v>
          </cell>
          <cell r="I215">
            <v>626</v>
          </cell>
          <cell r="J215" t="str">
            <v>lv</v>
          </cell>
          <cell r="K215">
            <v>33</v>
          </cell>
          <cell r="L215">
            <v>0</v>
          </cell>
          <cell r="M215">
            <v>2</v>
          </cell>
          <cell r="N215">
            <v>9</v>
          </cell>
          <cell r="O215">
            <v>2</v>
          </cell>
          <cell r="P215">
            <v>23</v>
          </cell>
          <cell r="Q215">
            <v>2</v>
          </cell>
          <cell r="R215">
            <v>21</v>
          </cell>
          <cell r="S215">
            <v>1</v>
          </cell>
          <cell r="AK215">
            <v>4.9527309197789684</v>
          </cell>
        </row>
        <row r="216">
          <cell r="C216" t="str">
            <v>YouGov</v>
          </cell>
          <cell r="E216" t="str">
            <v>New Hampshire</v>
          </cell>
          <cell r="F216" t="str">
            <v>B-</v>
          </cell>
          <cell r="H216">
            <v>43782</v>
          </cell>
          <cell r="I216">
            <v>510</v>
          </cell>
          <cell r="J216" t="str">
            <v>lv</v>
          </cell>
          <cell r="K216">
            <v>22</v>
          </cell>
          <cell r="L216">
            <v>0</v>
          </cell>
          <cell r="M216">
            <v>1</v>
          </cell>
          <cell r="N216">
            <v>16</v>
          </cell>
          <cell r="O216">
            <v>3</v>
          </cell>
          <cell r="P216">
            <v>20</v>
          </cell>
          <cell r="Q216">
            <v>1</v>
          </cell>
          <cell r="R216">
            <v>31</v>
          </cell>
          <cell r="S216">
            <v>1</v>
          </cell>
          <cell r="AK216">
            <v>0.5672174127931191</v>
          </cell>
        </row>
        <row r="217">
          <cell r="C217" t="str">
            <v>YouGov</v>
          </cell>
          <cell r="E217" t="str">
            <v>Iowa</v>
          </cell>
          <cell r="F217" t="str">
            <v>B-</v>
          </cell>
          <cell r="H217">
            <v>43782</v>
          </cell>
          <cell r="I217">
            <v>718</v>
          </cell>
          <cell r="J217" t="str">
            <v>lv</v>
          </cell>
          <cell r="K217">
            <v>22</v>
          </cell>
          <cell r="L217">
            <v>0</v>
          </cell>
          <cell r="M217">
            <v>1</v>
          </cell>
          <cell r="N217">
            <v>21</v>
          </cell>
          <cell r="O217">
            <v>5</v>
          </cell>
          <cell r="P217">
            <v>22</v>
          </cell>
          <cell r="Q217">
            <v>2</v>
          </cell>
          <cell r="R217">
            <v>18</v>
          </cell>
          <cell r="S217">
            <v>1</v>
          </cell>
          <cell r="AK217">
            <v>0.1944948172671106</v>
          </cell>
        </row>
        <row r="218">
          <cell r="C218" t="str">
            <v>Selzer &amp; Co.</v>
          </cell>
          <cell r="E218" t="str">
            <v>Iowa</v>
          </cell>
          <cell r="F218" t="str">
            <v>A+</v>
          </cell>
          <cell r="H218">
            <v>43782</v>
          </cell>
          <cell r="I218">
            <v>500</v>
          </cell>
          <cell r="J218" t="str">
            <v>lv</v>
          </cell>
          <cell r="K218">
            <v>15</v>
          </cell>
          <cell r="L218">
            <v>2</v>
          </cell>
          <cell r="M218">
            <v>3</v>
          </cell>
          <cell r="N218">
            <v>25</v>
          </cell>
          <cell r="O218">
            <v>6</v>
          </cell>
          <cell r="P218">
            <v>15</v>
          </cell>
          <cell r="Q218">
            <v>3</v>
          </cell>
          <cell r="R218">
            <v>16</v>
          </cell>
          <cell r="S218">
            <v>3</v>
          </cell>
          <cell r="AK218">
            <v>1.6729240154986185</v>
          </cell>
        </row>
        <row r="219">
          <cell r="C219" t="str">
            <v>Fox News/Beacon Research/Shaw &amp; Co. Research</v>
          </cell>
          <cell r="E219" t="str">
            <v>Nevada</v>
          </cell>
          <cell r="F219" t="str">
            <v>A-</v>
          </cell>
          <cell r="H219">
            <v>43782</v>
          </cell>
          <cell r="I219">
            <v>627</v>
          </cell>
          <cell r="J219" t="str">
            <v>lv</v>
          </cell>
          <cell r="K219">
            <v>24</v>
          </cell>
          <cell r="L219">
            <v>0</v>
          </cell>
          <cell r="M219">
            <v>1</v>
          </cell>
          <cell r="N219">
            <v>8</v>
          </cell>
          <cell r="O219">
            <v>2</v>
          </cell>
          <cell r="P219">
            <v>18</v>
          </cell>
          <cell r="Q219">
            <v>5</v>
          </cell>
          <cell r="R219">
            <v>18</v>
          </cell>
          <cell r="S219">
            <v>3</v>
          </cell>
          <cell r="AK219">
            <v>1.2027022504990101</v>
          </cell>
        </row>
        <row r="220">
          <cell r="C220" t="str">
            <v>Fox News/Beacon Research/Shaw &amp; Co. Research</v>
          </cell>
          <cell r="E220" t="str">
            <v>North Carolina</v>
          </cell>
          <cell r="F220" t="str">
            <v>A-</v>
          </cell>
          <cell r="H220">
            <v>43782</v>
          </cell>
          <cell r="I220">
            <v>669</v>
          </cell>
          <cell r="J220" t="str">
            <v>lv</v>
          </cell>
          <cell r="K220">
            <v>37</v>
          </cell>
          <cell r="L220">
            <v>0</v>
          </cell>
          <cell r="M220">
            <v>2</v>
          </cell>
          <cell r="N220">
            <v>6</v>
          </cell>
          <cell r="O220">
            <v>1</v>
          </cell>
          <cell r="P220">
            <v>14</v>
          </cell>
          <cell r="Q220">
            <v>2</v>
          </cell>
          <cell r="R220">
            <v>15</v>
          </cell>
          <cell r="S220">
            <v>2</v>
          </cell>
          <cell r="AK220">
            <v>9.9560542798344631</v>
          </cell>
        </row>
        <row r="221">
          <cell r="C221" t="str">
            <v>Public Policy Institute of California</v>
          </cell>
          <cell r="E221" t="str">
            <v>California</v>
          </cell>
          <cell r="F221" t="str">
            <v>A/B</v>
          </cell>
          <cell r="H221">
            <v>43781</v>
          </cell>
          <cell r="I221">
            <v>682</v>
          </cell>
          <cell r="J221" t="str">
            <v>lv</v>
          </cell>
          <cell r="K221">
            <v>24</v>
          </cell>
          <cell r="L221">
            <v>0</v>
          </cell>
          <cell r="M221">
            <v>1</v>
          </cell>
          <cell r="N221">
            <v>7</v>
          </cell>
          <cell r="O221">
            <v>1</v>
          </cell>
          <cell r="P221">
            <v>17</v>
          </cell>
          <cell r="Q221">
            <v>1</v>
          </cell>
          <cell r="R221">
            <v>23</v>
          </cell>
          <cell r="S221">
            <v>5</v>
          </cell>
          <cell r="AK221">
            <v>1.0829663044097131</v>
          </cell>
        </row>
        <row r="222">
          <cell r="C222" t="str">
            <v>Capitol Weekly</v>
          </cell>
          <cell r="E222" t="str">
            <v>California</v>
          </cell>
          <cell r="F222">
            <v>0</v>
          </cell>
          <cell r="H222">
            <v>43781</v>
          </cell>
          <cell r="I222">
            <v>695</v>
          </cell>
          <cell r="J222" t="str">
            <v>lv</v>
          </cell>
          <cell r="K222">
            <v>18</v>
          </cell>
          <cell r="L222">
            <v>0</v>
          </cell>
          <cell r="M222">
            <v>1</v>
          </cell>
          <cell r="N222">
            <v>14</v>
          </cell>
          <cell r="O222">
            <v>3</v>
          </cell>
          <cell r="P222">
            <v>21</v>
          </cell>
          <cell r="Q222">
            <v>1</v>
          </cell>
          <cell r="R222">
            <v>27</v>
          </cell>
          <cell r="S222">
            <v>4</v>
          </cell>
          <cell r="AK222">
            <v>5.0729833077637981E-2</v>
          </cell>
        </row>
        <row r="223">
          <cell r="C223" t="str">
            <v>YouGov</v>
          </cell>
          <cell r="E223" t="str">
            <v>US</v>
          </cell>
          <cell r="F223" t="str">
            <v>B-</v>
          </cell>
          <cell r="H223">
            <v>43781</v>
          </cell>
          <cell r="I223">
            <v>600</v>
          </cell>
          <cell r="J223" t="str">
            <v>lv</v>
          </cell>
          <cell r="K223">
            <v>23</v>
          </cell>
          <cell r="L223">
            <v>0</v>
          </cell>
          <cell r="M223">
            <v>1</v>
          </cell>
          <cell r="N223">
            <v>9</v>
          </cell>
          <cell r="O223">
            <v>2</v>
          </cell>
          <cell r="P223">
            <v>17</v>
          </cell>
          <cell r="Q223">
            <v>1</v>
          </cell>
          <cell r="R223">
            <v>26</v>
          </cell>
          <cell r="S223">
            <v>4</v>
          </cell>
          <cell r="AK223">
            <v>2.2458910007972558E-3</v>
          </cell>
        </row>
        <row r="224">
          <cell r="C224" t="str">
            <v>Monmouth University</v>
          </cell>
          <cell r="E224" t="str">
            <v>Iowa</v>
          </cell>
          <cell r="F224" t="str">
            <v>A+</v>
          </cell>
          <cell r="H224">
            <v>43780</v>
          </cell>
          <cell r="I224">
            <v>451</v>
          </cell>
          <cell r="J224" t="str">
            <v>lv</v>
          </cell>
          <cell r="K224">
            <v>19</v>
          </cell>
          <cell r="L224">
            <v>0</v>
          </cell>
          <cell r="M224">
            <v>2</v>
          </cell>
          <cell r="N224">
            <v>22</v>
          </cell>
          <cell r="O224">
            <v>5</v>
          </cell>
          <cell r="P224">
            <v>13</v>
          </cell>
          <cell r="Q224">
            <v>3</v>
          </cell>
          <cell r="R224">
            <v>18</v>
          </cell>
          <cell r="S224">
            <v>3</v>
          </cell>
          <cell r="AK224">
            <v>5.7435299878867328E-2</v>
          </cell>
        </row>
        <row r="225">
          <cell r="C225" t="str">
            <v>Climate Nexus</v>
          </cell>
          <cell r="E225" t="str">
            <v>Georgia</v>
          </cell>
          <cell r="F225">
            <v>0</v>
          </cell>
          <cell r="H225">
            <v>43779</v>
          </cell>
          <cell r="I225">
            <v>457</v>
          </cell>
          <cell r="J225" t="str">
            <v>lv</v>
          </cell>
          <cell r="K225">
            <v>31</v>
          </cell>
          <cell r="L225">
            <v>0</v>
          </cell>
          <cell r="M225">
            <v>2</v>
          </cell>
          <cell r="N225">
            <v>4</v>
          </cell>
          <cell r="O225">
            <v>1</v>
          </cell>
          <cell r="P225">
            <v>14</v>
          </cell>
          <cell r="Q225">
            <v>1</v>
          </cell>
          <cell r="R225">
            <v>14</v>
          </cell>
          <cell r="S225">
            <v>2</v>
          </cell>
          <cell r="AK225">
            <v>2.8054780260267598</v>
          </cell>
        </row>
        <row r="226">
          <cell r="C226" t="str">
            <v>Ipsos</v>
          </cell>
          <cell r="E226" t="str">
            <v>US</v>
          </cell>
          <cell r="F226" t="str">
            <v>B-</v>
          </cell>
          <cell r="H226">
            <v>43776</v>
          </cell>
          <cell r="I226">
            <v>538</v>
          </cell>
          <cell r="J226" t="str">
            <v>rv</v>
          </cell>
          <cell r="K226">
            <v>20</v>
          </cell>
          <cell r="L226">
            <v>0</v>
          </cell>
          <cell r="M226">
            <v>0</v>
          </cell>
          <cell r="N226">
            <v>5</v>
          </cell>
          <cell r="O226">
            <v>1</v>
          </cell>
          <cell r="P226">
            <v>16</v>
          </cell>
          <cell r="Q226">
            <v>1</v>
          </cell>
          <cell r="R226">
            <v>13</v>
          </cell>
          <cell r="S226">
            <v>3</v>
          </cell>
          <cell r="AK226">
            <v>7.9542374197253221E-4</v>
          </cell>
        </row>
        <row r="227">
          <cell r="C227" t="str">
            <v>University of Iowa</v>
          </cell>
          <cell r="E227" t="str">
            <v>Iowa</v>
          </cell>
          <cell r="F227" t="str">
            <v>B/C</v>
          </cell>
          <cell r="H227">
            <v>43779</v>
          </cell>
          <cell r="I227">
            <v>465</v>
          </cell>
          <cell r="J227" t="str">
            <v>lv</v>
          </cell>
          <cell r="K227">
            <v>15.3</v>
          </cell>
          <cell r="L227">
            <v>0</v>
          </cell>
          <cell r="M227">
            <v>0.4</v>
          </cell>
          <cell r="N227">
            <v>15.5</v>
          </cell>
          <cell r="O227">
            <v>1.3</v>
          </cell>
          <cell r="P227">
            <v>18.100000000000001</v>
          </cell>
          <cell r="Q227">
            <v>2.7</v>
          </cell>
          <cell r="R227">
            <v>23.1</v>
          </cell>
          <cell r="S227">
            <v>3.4</v>
          </cell>
          <cell r="AK227">
            <v>3.7149736810780634</v>
          </cell>
        </row>
        <row r="228">
          <cell r="C228" t="str">
            <v>Morning Consult</v>
          </cell>
          <cell r="E228" t="str">
            <v>US</v>
          </cell>
          <cell r="F228" t="str">
            <v>B/C</v>
          </cell>
          <cell r="H228">
            <v>43779</v>
          </cell>
          <cell r="I228">
            <v>16400</v>
          </cell>
          <cell r="J228" t="str">
            <v>lv</v>
          </cell>
          <cell r="K228">
            <v>32</v>
          </cell>
          <cell r="L228">
            <v>2</v>
          </cell>
          <cell r="M228">
            <v>3</v>
          </cell>
          <cell r="N228">
            <v>8</v>
          </cell>
          <cell r="O228">
            <v>2</v>
          </cell>
          <cell r="P228">
            <v>20</v>
          </cell>
          <cell r="Q228">
            <v>1</v>
          </cell>
          <cell r="R228">
            <v>19</v>
          </cell>
          <cell r="S228">
            <v>3</v>
          </cell>
          <cell r="AK228">
            <v>7.902316990335034E-3</v>
          </cell>
        </row>
        <row r="229">
          <cell r="C229" t="str">
            <v>Quinnipiac University</v>
          </cell>
          <cell r="E229" t="str">
            <v>New Hampshire</v>
          </cell>
          <cell r="F229" t="str">
            <v>B+</v>
          </cell>
          <cell r="H229">
            <v>43779</v>
          </cell>
          <cell r="I229">
            <v>1134</v>
          </cell>
          <cell r="J229" t="str">
            <v>lv</v>
          </cell>
          <cell r="K229">
            <v>20</v>
          </cell>
          <cell r="L229">
            <v>0</v>
          </cell>
          <cell r="M229">
            <v>1</v>
          </cell>
          <cell r="N229">
            <v>15</v>
          </cell>
          <cell r="O229">
            <v>3</v>
          </cell>
          <cell r="P229">
            <v>14</v>
          </cell>
          <cell r="Q229">
            <v>3</v>
          </cell>
          <cell r="R229">
            <v>16</v>
          </cell>
          <cell r="S229">
            <v>4</v>
          </cell>
          <cell r="AK229">
            <v>10.007144914048668</v>
          </cell>
        </row>
        <row r="230">
          <cell r="C230" t="str">
            <v>OH Predictive Insights/MBQF</v>
          </cell>
          <cell r="E230" t="str">
            <v>Arizona</v>
          </cell>
          <cell r="F230" t="str">
            <v>B/C</v>
          </cell>
          <cell r="H230">
            <v>43777</v>
          </cell>
          <cell r="I230">
            <v>260</v>
          </cell>
          <cell r="J230" t="str">
            <v>lv</v>
          </cell>
          <cell r="K230">
            <v>29</v>
          </cell>
          <cell r="L230">
            <v>0</v>
          </cell>
          <cell r="M230">
            <v>2</v>
          </cell>
          <cell r="N230">
            <v>9</v>
          </cell>
          <cell r="O230">
            <v>2</v>
          </cell>
          <cell r="P230">
            <v>16</v>
          </cell>
          <cell r="Q230">
            <v>1</v>
          </cell>
          <cell r="R230">
            <v>18</v>
          </cell>
          <cell r="S230">
            <v>4</v>
          </cell>
          <cell r="AK230">
            <v>2.9412417251045251</v>
          </cell>
        </row>
        <row r="231">
          <cell r="C231" t="str">
            <v>Ipsos</v>
          </cell>
          <cell r="E231" t="str">
            <v>US</v>
          </cell>
          <cell r="F231" t="str">
            <v>B-</v>
          </cell>
          <cell r="H231">
            <v>43773</v>
          </cell>
          <cell r="I231">
            <v>549</v>
          </cell>
          <cell r="J231" t="str">
            <v>rv</v>
          </cell>
          <cell r="K231">
            <v>24</v>
          </cell>
          <cell r="L231">
            <v>0</v>
          </cell>
          <cell r="M231">
            <v>0</v>
          </cell>
          <cell r="N231">
            <v>8</v>
          </cell>
          <cell r="O231">
            <v>0</v>
          </cell>
          <cell r="P231">
            <v>15</v>
          </cell>
          <cell r="Q231">
            <v>1</v>
          </cell>
          <cell r="R231">
            <v>13</v>
          </cell>
          <cell r="S231">
            <v>3</v>
          </cell>
          <cell r="AK231">
            <v>6.5151808831328964E-4</v>
          </cell>
        </row>
        <row r="232">
          <cell r="C232" t="str">
            <v>High Point University</v>
          </cell>
          <cell r="E232" t="str">
            <v>North Carolina</v>
          </cell>
          <cell r="F232" t="str">
            <v>A/B</v>
          </cell>
          <cell r="H232">
            <v>43776</v>
          </cell>
          <cell r="I232">
            <v>347</v>
          </cell>
          <cell r="J232" t="str">
            <v>a</v>
          </cell>
          <cell r="K232">
            <v>33</v>
          </cell>
          <cell r="L232">
            <v>0</v>
          </cell>
          <cell r="M232">
            <v>2</v>
          </cell>
          <cell r="N232">
            <v>4</v>
          </cell>
          <cell r="O232">
            <v>3</v>
          </cell>
          <cell r="P232">
            <v>18</v>
          </cell>
          <cell r="Q232">
            <v>2</v>
          </cell>
          <cell r="R232">
            <v>13</v>
          </cell>
          <cell r="S232">
            <v>2</v>
          </cell>
          <cell r="AK232">
            <v>5.4013861409263431</v>
          </cell>
        </row>
        <row r="233">
          <cell r="C233" t="str">
            <v>Public Policy Polling</v>
          </cell>
          <cell r="E233" t="str">
            <v>Iowa</v>
          </cell>
          <cell r="F233" t="str">
            <v>B</v>
          </cell>
          <cell r="H233">
            <v>43775</v>
          </cell>
          <cell r="I233">
            <v>715</v>
          </cell>
          <cell r="J233" t="str">
            <v>lv</v>
          </cell>
          <cell r="K233">
            <v>13</v>
          </cell>
          <cell r="L233">
            <v>0</v>
          </cell>
          <cell r="M233">
            <v>1</v>
          </cell>
          <cell r="N233">
            <v>20</v>
          </cell>
          <cell r="O233">
            <v>9</v>
          </cell>
          <cell r="P233">
            <v>14</v>
          </cell>
          <cell r="Q233">
            <v>6</v>
          </cell>
          <cell r="R233">
            <v>21</v>
          </cell>
          <cell r="S233">
            <v>3</v>
          </cell>
          <cell r="AK233">
            <v>6.2704102684580301</v>
          </cell>
        </row>
        <row r="234">
          <cell r="C234" t="str">
            <v>Quinnipiac University</v>
          </cell>
          <cell r="E234" t="str">
            <v>Iowa</v>
          </cell>
          <cell r="F234" t="str">
            <v>B+</v>
          </cell>
          <cell r="H234">
            <v>43774</v>
          </cell>
          <cell r="I234">
            <v>698</v>
          </cell>
          <cell r="J234" t="str">
            <v>lv</v>
          </cell>
          <cell r="K234">
            <v>15</v>
          </cell>
          <cell r="L234">
            <v>0</v>
          </cell>
          <cell r="M234">
            <v>1</v>
          </cell>
          <cell r="N234">
            <v>19</v>
          </cell>
          <cell r="O234">
            <v>5</v>
          </cell>
          <cell r="P234">
            <v>17</v>
          </cell>
          <cell r="Q234">
            <v>3</v>
          </cell>
          <cell r="R234">
            <v>20</v>
          </cell>
          <cell r="S234">
            <v>3</v>
          </cell>
          <cell r="AK234">
            <v>7.4544864708396803</v>
          </cell>
        </row>
        <row r="235">
          <cell r="C235" t="str">
            <v>YouGov</v>
          </cell>
          <cell r="E235" t="str">
            <v>US</v>
          </cell>
          <cell r="F235" t="str">
            <v>B-</v>
          </cell>
          <cell r="H235">
            <v>43774</v>
          </cell>
          <cell r="I235">
            <v>579</v>
          </cell>
          <cell r="J235" t="str">
            <v>lv</v>
          </cell>
          <cell r="K235">
            <v>26</v>
          </cell>
          <cell r="L235">
            <v>0</v>
          </cell>
          <cell r="M235">
            <v>2</v>
          </cell>
          <cell r="N235">
            <v>8</v>
          </cell>
          <cell r="O235">
            <v>2</v>
          </cell>
          <cell r="P235">
            <v>14</v>
          </cell>
          <cell r="Q235">
            <v>1</v>
          </cell>
          <cell r="R235">
            <v>25</v>
          </cell>
          <cell r="S235">
            <v>1</v>
          </cell>
          <cell r="AK235">
            <v>1.6576360282959284E-3</v>
          </cell>
        </row>
        <row r="236">
          <cell r="C236" t="str">
            <v>Change Research</v>
          </cell>
          <cell r="E236" t="str">
            <v>US</v>
          </cell>
          <cell r="F236" t="str">
            <v>C</v>
          </cell>
          <cell r="H236">
            <v>43772</v>
          </cell>
          <cell r="I236">
            <v>456</v>
          </cell>
          <cell r="J236" t="str">
            <v>lv</v>
          </cell>
          <cell r="K236">
            <v>17</v>
          </cell>
          <cell r="L236">
            <v>0</v>
          </cell>
          <cell r="M236">
            <v>1.3</v>
          </cell>
          <cell r="N236">
            <v>14.2</v>
          </cell>
          <cell r="O236">
            <v>2</v>
          </cell>
          <cell r="P236">
            <v>17.3</v>
          </cell>
          <cell r="Q236">
            <v>0.7</v>
          </cell>
          <cell r="R236">
            <v>20.8</v>
          </cell>
          <cell r="S236">
            <v>4.0999999999999996</v>
          </cell>
          <cell r="AK236">
            <v>0.33353854988067133</v>
          </cell>
        </row>
        <row r="237">
          <cell r="C237" t="str">
            <v>Ipsos</v>
          </cell>
          <cell r="E237" t="str">
            <v>US</v>
          </cell>
          <cell r="F237" t="str">
            <v>B-</v>
          </cell>
          <cell r="H237">
            <v>43773</v>
          </cell>
          <cell r="I237">
            <v>686</v>
          </cell>
          <cell r="J237" t="str">
            <v>a</v>
          </cell>
          <cell r="K237">
            <v>22</v>
          </cell>
          <cell r="L237">
            <v>0</v>
          </cell>
          <cell r="M237">
            <v>1</v>
          </cell>
          <cell r="N237">
            <v>6</v>
          </cell>
          <cell r="O237">
            <v>0</v>
          </cell>
          <cell r="P237">
            <v>15</v>
          </cell>
          <cell r="Q237">
            <v>1</v>
          </cell>
          <cell r="R237">
            <v>11</v>
          </cell>
          <cell r="S237">
            <v>2</v>
          </cell>
          <cell r="AK237">
            <v>0</v>
          </cell>
        </row>
        <row r="238">
          <cell r="C238" t="str">
            <v>USC Dornsife/LA Times</v>
          </cell>
          <cell r="E238" t="str">
            <v>US</v>
          </cell>
          <cell r="F238" t="str">
            <v>B/C</v>
          </cell>
          <cell r="H238">
            <v>43772</v>
          </cell>
          <cell r="I238">
            <v>2599</v>
          </cell>
          <cell r="J238" t="str">
            <v>lv</v>
          </cell>
          <cell r="K238">
            <v>28</v>
          </cell>
          <cell r="L238">
            <v>0</v>
          </cell>
          <cell r="M238">
            <v>1</v>
          </cell>
          <cell r="N238">
            <v>6</v>
          </cell>
          <cell r="O238">
            <v>2</v>
          </cell>
          <cell r="P238">
            <v>13</v>
          </cell>
          <cell r="Q238">
            <v>1</v>
          </cell>
          <cell r="R238">
            <v>16</v>
          </cell>
          <cell r="S238">
            <v>2</v>
          </cell>
          <cell r="AK238">
            <v>0.88411647412101957</v>
          </cell>
        </row>
        <row r="239">
          <cell r="C239" t="str">
            <v>Monmouth University</v>
          </cell>
          <cell r="E239" t="str">
            <v>US</v>
          </cell>
          <cell r="F239" t="str">
            <v>A+</v>
          </cell>
          <cell r="H239">
            <v>43772</v>
          </cell>
          <cell r="I239">
            <v>345</v>
          </cell>
          <cell r="J239" t="str">
            <v>rv</v>
          </cell>
          <cell r="K239">
            <v>23</v>
          </cell>
          <cell r="L239">
            <v>0</v>
          </cell>
          <cell r="M239">
            <v>3</v>
          </cell>
          <cell r="N239">
            <v>9</v>
          </cell>
          <cell r="O239">
            <v>2</v>
          </cell>
          <cell r="P239">
            <v>20</v>
          </cell>
          <cell r="Q239">
            <v>1</v>
          </cell>
          <cell r="R239">
            <v>23</v>
          </cell>
          <cell r="S239">
            <v>3</v>
          </cell>
          <cell r="AK239">
            <v>0.31527741867404252</v>
          </cell>
        </row>
        <row r="240">
          <cell r="C240" t="str">
            <v>Morning Consult</v>
          </cell>
          <cell r="E240" t="str">
            <v>US</v>
          </cell>
          <cell r="F240" t="str">
            <v>B/C</v>
          </cell>
          <cell r="H240">
            <v>43772</v>
          </cell>
          <cell r="I240">
            <v>16071</v>
          </cell>
          <cell r="J240" t="str">
            <v>lv</v>
          </cell>
          <cell r="K240">
            <v>32</v>
          </cell>
          <cell r="L240">
            <v>0</v>
          </cell>
          <cell r="M240">
            <v>2</v>
          </cell>
          <cell r="N240">
            <v>7</v>
          </cell>
          <cell r="O240">
            <v>2</v>
          </cell>
          <cell r="P240">
            <v>20</v>
          </cell>
          <cell r="Q240">
            <v>1</v>
          </cell>
          <cell r="R240">
            <v>20</v>
          </cell>
          <cell r="S240">
            <v>3</v>
          </cell>
          <cell r="AK240">
            <v>5.6070383787003887E-3</v>
          </cell>
        </row>
        <row r="241">
          <cell r="C241" t="str">
            <v>Emerson College</v>
          </cell>
          <cell r="E241" t="str">
            <v>Nevada</v>
          </cell>
          <cell r="F241" t="str">
            <v>A-</v>
          </cell>
          <cell r="H241">
            <v>43772</v>
          </cell>
          <cell r="I241">
            <v>451</v>
          </cell>
          <cell r="J241" t="str">
            <v>lv</v>
          </cell>
          <cell r="K241">
            <v>29.9</v>
          </cell>
          <cell r="L241">
            <v>0</v>
          </cell>
          <cell r="M241">
            <v>0.7</v>
          </cell>
          <cell r="N241">
            <v>4.9000000000000004</v>
          </cell>
          <cell r="O241">
            <v>0.7</v>
          </cell>
          <cell r="P241">
            <v>18.8</v>
          </cell>
          <cell r="Q241">
            <v>3.2</v>
          </cell>
          <cell r="R241">
            <v>22.2</v>
          </cell>
          <cell r="S241">
            <v>5.4</v>
          </cell>
          <cell r="AK241">
            <v>7.3640075308795323</v>
          </cell>
        </row>
        <row r="242">
          <cell r="C242" t="str">
            <v>Emerson College</v>
          </cell>
          <cell r="E242" t="str">
            <v>Michigan</v>
          </cell>
          <cell r="F242" t="str">
            <v>A-</v>
          </cell>
          <cell r="H242">
            <v>43772</v>
          </cell>
          <cell r="I242">
            <v>454</v>
          </cell>
          <cell r="J242" t="str">
            <v>lv</v>
          </cell>
          <cell r="K242">
            <v>33.5</v>
          </cell>
          <cell r="L242">
            <v>0</v>
          </cell>
          <cell r="M242">
            <v>2.5</v>
          </cell>
          <cell r="N242">
            <v>7.9</v>
          </cell>
          <cell r="O242">
            <v>0.3</v>
          </cell>
          <cell r="P242">
            <v>27.6</v>
          </cell>
          <cell r="Q242">
            <v>0</v>
          </cell>
          <cell r="R242">
            <v>19</v>
          </cell>
          <cell r="S242">
            <v>2.2999999999999998</v>
          </cell>
          <cell r="AK242">
            <v>7.3897753147549716</v>
          </cell>
        </row>
        <row r="243">
          <cell r="C243" t="str">
            <v>Harris Insights &amp; Analytics</v>
          </cell>
          <cell r="E243" t="str">
            <v>US</v>
          </cell>
          <cell r="F243" t="str">
            <v>C+</v>
          </cell>
          <cell r="H243">
            <v>43771</v>
          </cell>
          <cell r="I243">
            <v>429</v>
          </cell>
          <cell r="J243" t="str">
            <v>rv</v>
          </cell>
          <cell r="K243">
            <v>26</v>
          </cell>
          <cell r="L243">
            <v>0</v>
          </cell>
          <cell r="M243">
            <v>2</v>
          </cell>
          <cell r="N243">
            <v>6</v>
          </cell>
          <cell r="O243">
            <v>3</v>
          </cell>
          <cell r="P243">
            <v>14</v>
          </cell>
          <cell r="Q243">
            <v>1</v>
          </cell>
          <cell r="R243">
            <v>15</v>
          </cell>
          <cell r="S243">
            <v>1</v>
          </cell>
          <cell r="AK243">
            <v>2.1749377946257299E-3</v>
          </cell>
        </row>
        <row r="244">
          <cell r="C244" t="str">
            <v>Mellman Group</v>
          </cell>
          <cell r="E244" t="str">
            <v>Nevada</v>
          </cell>
          <cell r="F244" t="str">
            <v>B/C</v>
          </cell>
          <cell r="H244">
            <v>43771</v>
          </cell>
          <cell r="I244">
            <v>600</v>
          </cell>
          <cell r="J244" t="str">
            <v>lv</v>
          </cell>
          <cell r="K244">
            <v>29.1</v>
          </cell>
          <cell r="L244">
            <v>0</v>
          </cell>
          <cell r="M244">
            <v>0.7</v>
          </cell>
          <cell r="N244">
            <v>7.3</v>
          </cell>
          <cell r="O244">
            <v>2.5</v>
          </cell>
          <cell r="P244">
            <v>19.100000000000001</v>
          </cell>
          <cell r="Q244">
            <v>4.2</v>
          </cell>
          <cell r="R244">
            <v>19.2</v>
          </cell>
          <cell r="S244">
            <v>3.1</v>
          </cell>
          <cell r="AK244">
            <v>3.9789645775044762</v>
          </cell>
        </row>
        <row r="245">
          <cell r="C245" t="str">
            <v>YouGov</v>
          </cell>
          <cell r="E245" t="str">
            <v>US</v>
          </cell>
          <cell r="F245" t="str">
            <v>B-</v>
          </cell>
          <cell r="H245">
            <v>43769</v>
          </cell>
          <cell r="I245">
            <v>541</v>
          </cell>
          <cell r="J245" t="str">
            <v>lv</v>
          </cell>
          <cell r="K245">
            <v>27.5</v>
          </cell>
          <cell r="L245">
            <v>0</v>
          </cell>
          <cell r="M245">
            <v>3.1</v>
          </cell>
          <cell r="N245">
            <v>8.1</v>
          </cell>
          <cell r="O245">
            <v>1.6</v>
          </cell>
          <cell r="P245">
            <v>12.3</v>
          </cell>
          <cell r="Q245">
            <v>0.5</v>
          </cell>
          <cell r="R245">
            <v>26.6</v>
          </cell>
          <cell r="S245">
            <v>1.8</v>
          </cell>
          <cell r="AK245">
            <v>1.0143863582787944E-3</v>
          </cell>
        </row>
        <row r="246">
          <cell r="C246" t="str">
            <v>IBD/TIPP</v>
          </cell>
          <cell r="E246" t="str">
            <v>US</v>
          </cell>
          <cell r="F246" t="str">
            <v>A/B</v>
          </cell>
          <cell r="H246">
            <v>43769</v>
          </cell>
          <cell r="I246">
            <v>361</v>
          </cell>
          <cell r="J246" t="str">
            <v>rv</v>
          </cell>
          <cell r="K246">
            <v>29</v>
          </cell>
          <cell r="L246">
            <v>0</v>
          </cell>
          <cell r="M246">
            <v>1</v>
          </cell>
          <cell r="N246">
            <v>7</v>
          </cell>
          <cell r="O246">
            <v>3</v>
          </cell>
          <cell r="P246">
            <v>13</v>
          </cell>
          <cell r="Q246">
            <v>1</v>
          </cell>
          <cell r="R246">
            <v>23</v>
          </cell>
          <cell r="S246">
            <v>3</v>
          </cell>
          <cell r="AK246">
            <v>8.0571862245874204E-2</v>
          </cell>
        </row>
        <row r="247">
          <cell r="C247" t="str">
            <v>Harris Insights &amp; Analytics</v>
          </cell>
          <cell r="E247" t="str">
            <v>US</v>
          </cell>
          <cell r="F247" t="str">
            <v>C+</v>
          </cell>
          <cell r="H247">
            <v>43769</v>
          </cell>
          <cell r="I247">
            <v>640</v>
          </cell>
          <cell r="J247" t="str">
            <v>rv</v>
          </cell>
          <cell r="K247">
            <v>19</v>
          </cell>
          <cell r="L247">
            <v>6</v>
          </cell>
          <cell r="M247">
            <v>3</v>
          </cell>
          <cell r="N247">
            <v>2</v>
          </cell>
          <cell r="O247">
            <v>1</v>
          </cell>
          <cell r="P247">
            <v>12</v>
          </cell>
          <cell r="Q247">
            <v>1</v>
          </cell>
          <cell r="R247">
            <v>13</v>
          </cell>
          <cell r="S247">
            <v>2</v>
          </cell>
          <cell r="AK247">
            <v>2.0130974700042622E-3</v>
          </cell>
        </row>
        <row r="248">
          <cell r="C248" t="str">
            <v>Harris Insights &amp; Analytics</v>
          </cell>
          <cell r="E248" t="str">
            <v>US</v>
          </cell>
          <cell r="F248" t="str">
            <v>C+</v>
          </cell>
          <cell r="H248">
            <v>43769</v>
          </cell>
          <cell r="I248">
            <v>640</v>
          </cell>
          <cell r="J248" t="str">
            <v>rv</v>
          </cell>
          <cell r="K248">
            <v>33</v>
          </cell>
          <cell r="L248">
            <v>0</v>
          </cell>
          <cell r="M248">
            <v>3</v>
          </cell>
          <cell r="N248">
            <v>4</v>
          </cell>
          <cell r="O248">
            <v>3</v>
          </cell>
          <cell r="P248">
            <v>18</v>
          </cell>
          <cell r="Q248">
            <v>1</v>
          </cell>
          <cell r="R248">
            <v>15</v>
          </cell>
          <cell r="S248">
            <v>2</v>
          </cell>
          <cell r="AK248">
            <v>0</v>
          </cell>
        </row>
        <row r="249">
          <cell r="C249" t="str">
            <v>NBC News/Wall Street Journal</v>
          </cell>
          <cell r="E249" t="str">
            <v>US</v>
          </cell>
          <cell r="F249" t="str">
            <v>A/B</v>
          </cell>
          <cell r="H249">
            <v>43768</v>
          </cell>
          <cell r="I249">
            <v>414</v>
          </cell>
          <cell r="J249" t="str">
            <v>lv</v>
          </cell>
          <cell r="K249">
            <v>27</v>
          </cell>
          <cell r="L249">
            <v>0</v>
          </cell>
          <cell r="M249">
            <v>2</v>
          </cell>
          <cell r="N249">
            <v>6</v>
          </cell>
          <cell r="O249">
            <v>5</v>
          </cell>
          <cell r="P249">
            <v>19</v>
          </cell>
          <cell r="Q249">
            <v>0</v>
          </cell>
          <cell r="R249">
            <v>23</v>
          </cell>
          <cell r="S249">
            <v>3</v>
          </cell>
          <cell r="AK249">
            <v>0.22722482710549197</v>
          </cell>
        </row>
        <row r="250">
          <cell r="C250" t="str">
            <v>Fox News/Beacon Research/Shaw &amp; Co. Research</v>
          </cell>
          <cell r="E250" t="str">
            <v>US</v>
          </cell>
          <cell r="F250" t="str">
            <v>A-</v>
          </cell>
          <cell r="H250">
            <v>43768</v>
          </cell>
          <cell r="I250">
            <v>471</v>
          </cell>
          <cell r="J250" t="str">
            <v>lv</v>
          </cell>
          <cell r="K250">
            <v>31</v>
          </cell>
          <cell r="L250">
            <v>0</v>
          </cell>
          <cell r="M250">
            <v>2</v>
          </cell>
          <cell r="N250">
            <v>7</v>
          </cell>
          <cell r="O250">
            <v>2</v>
          </cell>
          <cell r="P250">
            <v>19</v>
          </cell>
          <cell r="Q250">
            <v>1</v>
          </cell>
          <cell r="R250">
            <v>21</v>
          </cell>
          <cell r="S250">
            <v>3</v>
          </cell>
          <cell r="AK250">
            <v>0.26944321516042724</v>
          </cell>
        </row>
        <row r="251">
          <cell r="C251" t="str">
            <v>ABC News/Washington Post</v>
          </cell>
          <cell r="E251" t="str">
            <v>US</v>
          </cell>
          <cell r="F251" t="str">
            <v>A+</v>
          </cell>
          <cell r="H251">
            <v>43768</v>
          </cell>
          <cell r="I251">
            <v>402</v>
          </cell>
          <cell r="J251" t="str">
            <v>rv</v>
          </cell>
          <cell r="K251">
            <v>28</v>
          </cell>
          <cell r="L251">
            <v>0</v>
          </cell>
          <cell r="M251">
            <v>2</v>
          </cell>
          <cell r="N251">
            <v>9</v>
          </cell>
          <cell r="O251">
            <v>2</v>
          </cell>
          <cell r="P251">
            <v>17</v>
          </cell>
          <cell r="Q251">
            <v>1</v>
          </cell>
          <cell r="R251">
            <v>23</v>
          </cell>
          <cell r="S251">
            <v>2</v>
          </cell>
          <cell r="AK251">
            <v>0.14121465628187746</v>
          </cell>
        </row>
        <row r="252">
          <cell r="C252" t="str">
            <v>ABC News/Washington Post</v>
          </cell>
          <cell r="E252" t="str">
            <v>US</v>
          </cell>
          <cell r="F252" t="str">
            <v>A+</v>
          </cell>
          <cell r="H252">
            <v>43768</v>
          </cell>
          <cell r="I252">
            <v>452</v>
          </cell>
          <cell r="J252" t="str">
            <v>a</v>
          </cell>
          <cell r="K252">
            <v>27</v>
          </cell>
          <cell r="L252">
            <v>0</v>
          </cell>
          <cell r="M252">
            <v>2</v>
          </cell>
          <cell r="N252">
            <v>7</v>
          </cell>
          <cell r="O252">
            <v>1</v>
          </cell>
          <cell r="P252">
            <v>19</v>
          </cell>
          <cell r="Q252">
            <v>1</v>
          </cell>
          <cell r="R252">
            <v>21</v>
          </cell>
          <cell r="S252">
            <v>2</v>
          </cell>
          <cell r="AK252">
            <v>0</v>
          </cell>
        </row>
        <row r="253">
          <cell r="C253" t="str">
            <v>Siena College/New York Times Upshot</v>
          </cell>
          <cell r="E253" t="str">
            <v>Iowa</v>
          </cell>
          <cell r="F253" t="str">
            <v>A+</v>
          </cell>
          <cell r="H253">
            <v>43768</v>
          </cell>
          <cell r="I253">
            <v>439</v>
          </cell>
          <cell r="J253" t="str">
            <v>lv</v>
          </cell>
          <cell r="K253">
            <v>17</v>
          </cell>
          <cell r="L253">
            <v>0</v>
          </cell>
          <cell r="M253">
            <v>2</v>
          </cell>
          <cell r="N253">
            <v>18</v>
          </cell>
          <cell r="O253">
            <v>4</v>
          </cell>
          <cell r="P253">
            <v>19</v>
          </cell>
          <cell r="Q253">
            <v>2</v>
          </cell>
          <cell r="R253">
            <v>22</v>
          </cell>
          <cell r="S253">
            <v>3</v>
          </cell>
          <cell r="AK253">
            <v>0.38462514737948472</v>
          </cell>
        </row>
        <row r="254">
          <cell r="C254" t="str">
            <v>YouGov</v>
          </cell>
          <cell r="E254" t="str">
            <v>US</v>
          </cell>
          <cell r="F254" t="str">
            <v>B-</v>
          </cell>
          <cell r="H254">
            <v>43767</v>
          </cell>
          <cell r="I254">
            <v>630</v>
          </cell>
          <cell r="J254" t="str">
            <v>lv</v>
          </cell>
          <cell r="K254">
            <v>27</v>
          </cell>
          <cell r="L254">
            <v>0</v>
          </cell>
          <cell r="M254">
            <v>1</v>
          </cell>
          <cell r="N254">
            <v>8</v>
          </cell>
          <cell r="O254">
            <v>2</v>
          </cell>
          <cell r="P254">
            <v>14</v>
          </cell>
          <cell r="Q254">
            <v>1</v>
          </cell>
          <cell r="R254">
            <v>23</v>
          </cell>
          <cell r="S254">
            <v>3</v>
          </cell>
          <cell r="AK254">
            <v>1.3130543934915767E-3</v>
          </cell>
        </row>
        <row r="255">
          <cell r="C255" t="str">
            <v>Emerson College</v>
          </cell>
          <cell r="E255" t="str">
            <v>Arizona</v>
          </cell>
          <cell r="F255" t="str">
            <v>A-</v>
          </cell>
          <cell r="H255">
            <v>43766</v>
          </cell>
          <cell r="I255">
            <v>339</v>
          </cell>
          <cell r="J255" t="str">
            <v>lv</v>
          </cell>
          <cell r="K255">
            <v>27.9</v>
          </cell>
          <cell r="L255">
            <v>0</v>
          </cell>
          <cell r="M255">
            <v>0</v>
          </cell>
          <cell r="N255">
            <v>11.9</v>
          </cell>
          <cell r="O255">
            <v>1.8</v>
          </cell>
          <cell r="P255">
            <v>20.9</v>
          </cell>
          <cell r="Q255">
            <v>0.1</v>
          </cell>
          <cell r="R255">
            <v>21.3</v>
          </cell>
          <cell r="S255">
            <v>5.0999999999999996</v>
          </cell>
          <cell r="AK255">
            <v>6.0130420934585072</v>
          </cell>
        </row>
        <row r="256">
          <cell r="C256" t="str">
            <v>Swayable</v>
          </cell>
          <cell r="E256" t="str">
            <v>US</v>
          </cell>
          <cell r="F256">
            <v>0</v>
          </cell>
          <cell r="H256">
            <v>43765</v>
          </cell>
          <cell r="I256">
            <v>2172</v>
          </cell>
          <cell r="J256" t="str">
            <v>lv</v>
          </cell>
          <cell r="K256">
            <v>29.3</v>
          </cell>
          <cell r="L256">
            <v>0</v>
          </cell>
          <cell r="M256">
            <v>2.8</v>
          </cell>
          <cell r="N256">
            <v>5.8</v>
          </cell>
          <cell r="O256">
            <v>1.6</v>
          </cell>
          <cell r="P256">
            <v>16.5</v>
          </cell>
          <cell r="Q256">
            <v>1.4</v>
          </cell>
          <cell r="R256">
            <v>19.399999999999999</v>
          </cell>
          <cell r="S256">
            <v>2.6</v>
          </cell>
          <cell r="AK256">
            <v>0.16441600191414832</v>
          </cell>
        </row>
        <row r="257">
          <cell r="C257" t="str">
            <v>Evan Falchuk and Lou DiNatale</v>
          </cell>
          <cell r="E257" t="str">
            <v>Massachusetts</v>
          </cell>
          <cell r="F257">
            <v>0</v>
          </cell>
          <cell r="H257">
            <v>43763</v>
          </cell>
          <cell r="I257">
            <v>443</v>
          </cell>
          <cell r="J257" t="str">
            <v>lv</v>
          </cell>
          <cell r="K257">
            <v>35.200000000000003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12.6</v>
          </cell>
          <cell r="Q257">
            <v>0</v>
          </cell>
          <cell r="R257">
            <v>40.799999999999997</v>
          </cell>
          <cell r="S257">
            <v>0</v>
          </cell>
          <cell r="AK257">
            <v>0</v>
          </cell>
        </row>
        <row r="258">
          <cell r="C258" t="str">
            <v>Swayable</v>
          </cell>
          <cell r="E258" t="str">
            <v>US</v>
          </cell>
          <cell r="F258">
            <v>0</v>
          </cell>
          <cell r="H258">
            <v>43765</v>
          </cell>
          <cell r="I258">
            <v>4358</v>
          </cell>
          <cell r="J258" t="str">
            <v>a</v>
          </cell>
          <cell r="K258">
            <v>27.3</v>
          </cell>
          <cell r="L258">
            <v>0</v>
          </cell>
          <cell r="M258">
            <v>2.8</v>
          </cell>
          <cell r="N258">
            <v>5.4</v>
          </cell>
          <cell r="O258">
            <v>2.4</v>
          </cell>
          <cell r="P258">
            <v>19</v>
          </cell>
          <cell r="Q258">
            <v>1.9</v>
          </cell>
          <cell r="R258">
            <v>15.1</v>
          </cell>
          <cell r="S258">
            <v>3.7</v>
          </cell>
          <cell r="AK258">
            <v>0</v>
          </cell>
        </row>
        <row r="259">
          <cell r="C259" t="str">
            <v>YouGov</v>
          </cell>
          <cell r="E259" t="str">
            <v>Texas</v>
          </cell>
          <cell r="F259" t="str">
            <v>B-</v>
          </cell>
          <cell r="H259">
            <v>43765</v>
          </cell>
          <cell r="I259">
            <v>541</v>
          </cell>
          <cell r="J259" t="str">
            <v>lv</v>
          </cell>
          <cell r="K259">
            <v>23</v>
          </cell>
          <cell r="L259">
            <v>0</v>
          </cell>
          <cell r="M259">
            <v>1</v>
          </cell>
          <cell r="N259">
            <v>6</v>
          </cell>
          <cell r="O259">
            <v>2</v>
          </cell>
          <cell r="P259">
            <v>12</v>
          </cell>
          <cell r="Q259">
            <v>1</v>
          </cell>
          <cell r="R259">
            <v>18</v>
          </cell>
          <cell r="S259">
            <v>4</v>
          </cell>
          <cell r="AK259">
            <v>3.9662208814539857</v>
          </cell>
        </row>
        <row r="260">
          <cell r="C260" t="str">
            <v>Franklin &amp; Marshall College</v>
          </cell>
          <cell r="E260" t="str">
            <v>Pennsylvania</v>
          </cell>
          <cell r="F260" t="str">
            <v>B/C</v>
          </cell>
          <cell r="H260">
            <v>43765</v>
          </cell>
          <cell r="I260">
            <v>226</v>
          </cell>
          <cell r="J260" t="str">
            <v>rv</v>
          </cell>
          <cell r="K260">
            <v>30</v>
          </cell>
          <cell r="L260">
            <v>0</v>
          </cell>
          <cell r="M260">
            <v>1</v>
          </cell>
          <cell r="N260">
            <v>8</v>
          </cell>
          <cell r="O260">
            <v>2</v>
          </cell>
          <cell r="P260">
            <v>12</v>
          </cell>
          <cell r="Q260">
            <v>0</v>
          </cell>
          <cell r="R260">
            <v>18</v>
          </cell>
          <cell r="S260">
            <v>1</v>
          </cell>
          <cell r="AK260">
            <v>0.27231007078033953</v>
          </cell>
        </row>
        <row r="261">
          <cell r="C261" t="str">
            <v>University of New Hampshire</v>
          </cell>
          <cell r="E261" t="str">
            <v>New Hampshire</v>
          </cell>
          <cell r="F261" t="str">
            <v>B</v>
          </cell>
          <cell r="H261">
            <v>43765</v>
          </cell>
          <cell r="I261">
            <v>574</v>
          </cell>
          <cell r="J261" t="str">
            <v>lv</v>
          </cell>
          <cell r="K261">
            <v>15</v>
          </cell>
          <cell r="L261">
            <v>0</v>
          </cell>
          <cell r="M261">
            <v>2</v>
          </cell>
          <cell r="N261">
            <v>10</v>
          </cell>
          <cell r="O261">
            <v>5</v>
          </cell>
          <cell r="P261">
            <v>21</v>
          </cell>
          <cell r="Q261">
            <v>3</v>
          </cell>
          <cell r="R261">
            <v>18</v>
          </cell>
          <cell r="S261">
            <v>5</v>
          </cell>
          <cell r="AK261">
            <v>0.63475123679827805</v>
          </cell>
        </row>
        <row r="262">
          <cell r="C262" t="str">
            <v>Morning Consult</v>
          </cell>
          <cell r="E262" t="str">
            <v>US</v>
          </cell>
          <cell r="F262" t="str">
            <v>B/C</v>
          </cell>
          <cell r="H262">
            <v>43765</v>
          </cell>
          <cell r="I262">
            <v>15431</v>
          </cell>
          <cell r="J262" t="str">
            <v>lv</v>
          </cell>
          <cell r="K262">
            <v>32</v>
          </cell>
          <cell r="L262">
            <v>0</v>
          </cell>
          <cell r="M262">
            <v>2</v>
          </cell>
          <cell r="N262">
            <v>7</v>
          </cell>
          <cell r="O262">
            <v>2</v>
          </cell>
          <cell r="P262">
            <v>20</v>
          </cell>
          <cell r="Q262">
            <v>1</v>
          </cell>
          <cell r="R262">
            <v>20</v>
          </cell>
          <cell r="S262">
            <v>3</v>
          </cell>
          <cell r="AK262">
            <v>4.222315831933725E-3</v>
          </cell>
        </row>
        <row r="263">
          <cell r="C263" t="str">
            <v>Siena College/New York Times Upshot</v>
          </cell>
          <cell r="E263" t="str">
            <v>Wisconsin</v>
          </cell>
          <cell r="F263" t="str">
            <v>A+</v>
          </cell>
          <cell r="H263">
            <v>43764</v>
          </cell>
          <cell r="I263">
            <v>292</v>
          </cell>
          <cell r="J263" t="str">
            <v>lv</v>
          </cell>
          <cell r="K263">
            <v>23</v>
          </cell>
          <cell r="L263">
            <v>0</v>
          </cell>
          <cell r="M263">
            <v>1</v>
          </cell>
          <cell r="N263">
            <v>5</v>
          </cell>
          <cell r="O263">
            <v>0</v>
          </cell>
          <cell r="P263">
            <v>20</v>
          </cell>
          <cell r="Q263">
            <v>0</v>
          </cell>
          <cell r="R263">
            <v>25</v>
          </cell>
          <cell r="S263">
            <v>2</v>
          </cell>
          <cell r="AK263">
            <v>7.6353982482784897</v>
          </cell>
        </row>
        <row r="264">
          <cell r="C264" t="str">
            <v>Siena College/New York Times Upshot</v>
          </cell>
          <cell r="E264" t="str">
            <v>North Carolina</v>
          </cell>
          <cell r="F264" t="str">
            <v>A+</v>
          </cell>
          <cell r="H264">
            <v>43764</v>
          </cell>
          <cell r="I264">
            <v>324</v>
          </cell>
          <cell r="J264" t="str">
            <v>rv</v>
          </cell>
          <cell r="K264">
            <v>29</v>
          </cell>
          <cell r="L264">
            <v>0</v>
          </cell>
          <cell r="M264">
            <v>1</v>
          </cell>
          <cell r="N264">
            <v>1</v>
          </cell>
          <cell r="O264">
            <v>0</v>
          </cell>
          <cell r="P264">
            <v>13</v>
          </cell>
          <cell r="Q264">
            <v>0</v>
          </cell>
          <cell r="R264">
            <v>15</v>
          </cell>
          <cell r="S264">
            <v>0</v>
          </cell>
          <cell r="AK264">
            <v>7.3827723203865192</v>
          </cell>
        </row>
        <row r="265">
          <cell r="C265" t="str">
            <v>Siena College/New York Times Upshot</v>
          </cell>
          <cell r="E265" t="str">
            <v>Florida</v>
          </cell>
          <cell r="F265" t="str">
            <v>A+</v>
          </cell>
          <cell r="H265">
            <v>43764</v>
          </cell>
          <cell r="I265">
            <v>236</v>
          </cell>
          <cell r="J265" t="str">
            <v>rv</v>
          </cell>
          <cell r="K265">
            <v>27</v>
          </cell>
          <cell r="L265">
            <v>0</v>
          </cell>
          <cell r="M265">
            <v>0</v>
          </cell>
          <cell r="N265">
            <v>5</v>
          </cell>
          <cell r="O265">
            <v>2</v>
          </cell>
          <cell r="P265">
            <v>13</v>
          </cell>
          <cell r="Q265">
            <v>0</v>
          </cell>
          <cell r="R265">
            <v>19</v>
          </cell>
          <cell r="S265">
            <v>0</v>
          </cell>
          <cell r="AK265">
            <v>6.1179004840225195</v>
          </cell>
        </row>
        <row r="266">
          <cell r="C266" t="str">
            <v>Suffolk University</v>
          </cell>
          <cell r="E266" t="str">
            <v>US</v>
          </cell>
          <cell r="F266" t="str">
            <v>A-</v>
          </cell>
          <cell r="H266">
            <v>43764</v>
          </cell>
          <cell r="I266">
            <v>399</v>
          </cell>
          <cell r="J266" t="str">
            <v>lv</v>
          </cell>
          <cell r="K266">
            <v>26.07</v>
          </cell>
          <cell r="L266">
            <v>0</v>
          </cell>
          <cell r="M266">
            <v>2.2599999999999998</v>
          </cell>
          <cell r="N266">
            <v>9.77</v>
          </cell>
          <cell r="O266">
            <v>1.75</v>
          </cell>
          <cell r="P266">
            <v>12.53</v>
          </cell>
          <cell r="Q266">
            <v>1</v>
          </cell>
          <cell r="R266">
            <v>16.79</v>
          </cell>
          <cell r="S266">
            <v>2.5099999999999998</v>
          </cell>
          <cell r="AK266">
            <v>0.80549219260129312</v>
          </cell>
        </row>
        <row r="267">
          <cell r="C267" t="str">
            <v>Siena College/New York Times Upshot</v>
          </cell>
          <cell r="E267" t="str">
            <v>Pennsylvania</v>
          </cell>
          <cell r="F267" t="str">
            <v>A+</v>
          </cell>
          <cell r="H267">
            <v>43763</v>
          </cell>
          <cell r="I267">
            <v>304</v>
          </cell>
          <cell r="J267" t="str">
            <v>rv</v>
          </cell>
          <cell r="K267">
            <v>28</v>
          </cell>
          <cell r="L267">
            <v>0</v>
          </cell>
          <cell r="M267">
            <v>0</v>
          </cell>
          <cell r="N267">
            <v>4</v>
          </cell>
          <cell r="O267">
            <v>1</v>
          </cell>
          <cell r="P267">
            <v>14</v>
          </cell>
          <cell r="Q267">
            <v>0</v>
          </cell>
          <cell r="R267">
            <v>16</v>
          </cell>
          <cell r="S267">
            <v>2</v>
          </cell>
          <cell r="AK267">
            <v>7.0807607014039462</v>
          </cell>
        </row>
        <row r="268">
          <cell r="C268" t="str">
            <v>Siena College/New York Times Upshot</v>
          </cell>
          <cell r="E268" t="str">
            <v>Michigan</v>
          </cell>
          <cell r="F268" t="str">
            <v>A+</v>
          </cell>
          <cell r="H268">
            <v>43763</v>
          </cell>
          <cell r="I268">
            <v>203</v>
          </cell>
          <cell r="J268" t="str">
            <v>lv</v>
          </cell>
          <cell r="K268">
            <v>30</v>
          </cell>
          <cell r="L268">
            <v>0</v>
          </cell>
          <cell r="M268">
            <v>0</v>
          </cell>
          <cell r="N268">
            <v>3</v>
          </cell>
          <cell r="O268">
            <v>1</v>
          </cell>
          <cell r="P268">
            <v>17</v>
          </cell>
          <cell r="Q268">
            <v>0</v>
          </cell>
          <cell r="R268">
            <v>21</v>
          </cell>
          <cell r="S268">
            <v>1</v>
          </cell>
          <cell r="AK268">
            <v>6.1301771793243161</v>
          </cell>
        </row>
        <row r="269">
          <cell r="C269" t="str">
            <v>Echelon Insights</v>
          </cell>
          <cell r="E269" t="str">
            <v>US</v>
          </cell>
          <cell r="F269">
            <v>0</v>
          </cell>
          <cell r="H269">
            <v>43763</v>
          </cell>
          <cell r="I269">
            <v>449</v>
          </cell>
          <cell r="J269" t="str">
            <v>lv</v>
          </cell>
          <cell r="K269">
            <v>62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AK269">
            <v>0</v>
          </cell>
        </row>
        <row r="270">
          <cell r="C270" t="str">
            <v>Echelon Insights</v>
          </cell>
          <cell r="E270" t="str">
            <v>US</v>
          </cell>
          <cell r="F270">
            <v>0</v>
          </cell>
          <cell r="H270">
            <v>43763</v>
          </cell>
          <cell r="I270">
            <v>449</v>
          </cell>
          <cell r="J270" t="str">
            <v>lv</v>
          </cell>
          <cell r="K270">
            <v>60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28</v>
          </cell>
          <cell r="Q270">
            <v>0</v>
          </cell>
          <cell r="R270">
            <v>0</v>
          </cell>
          <cell r="S270">
            <v>0</v>
          </cell>
          <cell r="AK270">
            <v>0</v>
          </cell>
        </row>
        <row r="271">
          <cell r="C271" t="str">
            <v>Echelon Insights</v>
          </cell>
          <cell r="E271" t="str">
            <v>US</v>
          </cell>
          <cell r="F271">
            <v>0</v>
          </cell>
          <cell r="H271">
            <v>43763</v>
          </cell>
          <cell r="I271">
            <v>449</v>
          </cell>
          <cell r="J271" t="str">
            <v>lv</v>
          </cell>
          <cell r="K271">
            <v>49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38</v>
          </cell>
          <cell r="S271">
            <v>0</v>
          </cell>
          <cell r="AK271">
            <v>0</v>
          </cell>
        </row>
        <row r="272">
          <cell r="C272" t="str">
            <v>Echelon Insights</v>
          </cell>
          <cell r="E272" t="str">
            <v>US</v>
          </cell>
          <cell r="F272">
            <v>0</v>
          </cell>
          <cell r="H272">
            <v>43763</v>
          </cell>
          <cell r="I272">
            <v>449</v>
          </cell>
          <cell r="J272" t="str">
            <v>lv</v>
          </cell>
          <cell r="K272">
            <v>32</v>
          </cell>
          <cell r="L272">
            <v>0</v>
          </cell>
          <cell r="M272">
            <v>2</v>
          </cell>
          <cell r="N272">
            <v>6</v>
          </cell>
          <cell r="O272">
            <v>2</v>
          </cell>
          <cell r="P272">
            <v>15</v>
          </cell>
          <cell r="Q272">
            <v>1</v>
          </cell>
          <cell r="R272">
            <v>22</v>
          </cell>
          <cell r="S272">
            <v>1</v>
          </cell>
          <cell r="AK272">
            <v>3.351100733880649E-3</v>
          </cell>
        </row>
        <row r="273">
          <cell r="C273" t="str">
            <v>Siena College/New York Times Upshot</v>
          </cell>
          <cell r="E273" t="str">
            <v>Arizona</v>
          </cell>
          <cell r="F273" t="str">
            <v>A+</v>
          </cell>
          <cell r="H273">
            <v>43761</v>
          </cell>
          <cell r="I273">
            <v>209</v>
          </cell>
          <cell r="J273" t="str">
            <v>rv</v>
          </cell>
          <cell r="K273">
            <v>24</v>
          </cell>
          <cell r="L273">
            <v>0</v>
          </cell>
          <cell r="M273">
            <v>0</v>
          </cell>
          <cell r="N273">
            <v>5</v>
          </cell>
          <cell r="O273">
            <v>1</v>
          </cell>
          <cell r="P273">
            <v>16</v>
          </cell>
          <cell r="Q273">
            <v>0</v>
          </cell>
          <cell r="R273">
            <v>15</v>
          </cell>
          <cell r="S273">
            <v>1</v>
          </cell>
          <cell r="AK273">
            <v>5.6252304268973541</v>
          </cell>
        </row>
        <row r="274">
          <cell r="C274" t="str">
            <v>McLaughlin &amp; Associates</v>
          </cell>
          <cell r="E274" t="str">
            <v>US</v>
          </cell>
          <cell r="F274" t="str">
            <v>C/D</v>
          </cell>
          <cell r="H274">
            <v>43760</v>
          </cell>
          <cell r="I274">
            <v>468</v>
          </cell>
          <cell r="J274" t="str">
            <v>lv</v>
          </cell>
          <cell r="K274">
            <v>0</v>
          </cell>
          <cell r="L274">
            <v>1</v>
          </cell>
          <cell r="M274">
            <v>4</v>
          </cell>
          <cell r="N274">
            <v>5</v>
          </cell>
          <cell r="O274">
            <v>2</v>
          </cell>
          <cell r="P274">
            <v>23</v>
          </cell>
          <cell r="Q274">
            <v>2</v>
          </cell>
          <cell r="R274">
            <v>20</v>
          </cell>
          <cell r="S274">
            <v>6</v>
          </cell>
          <cell r="AK274">
            <v>0</v>
          </cell>
        </row>
        <row r="275">
          <cell r="C275" t="str">
            <v>McLaughlin &amp; Associates</v>
          </cell>
          <cell r="E275" t="str">
            <v>US</v>
          </cell>
          <cell r="F275" t="str">
            <v>C/D</v>
          </cell>
          <cell r="H275">
            <v>43760</v>
          </cell>
          <cell r="I275">
            <v>468</v>
          </cell>
          <cell r="J275" t="str">
            <v>lv</v>
          </cell>
          <cell r="K275">
            <v>28</v>
          </cell>
          <cell r="L275">
            <v>0</v>
          </cell>
          <cell r="M275">
            <v>3</v>
          </cell>
          <cell r="N275">
            <v>3</v>
          </cell>
          <cell r="O275">
            <v>2</v>
          </cell>
          <cell r="P275">
            <v>18</v>
          </cell>
          <cell r="Q275">
            <v>0.2</v>
          </cell>
          <cell r="R275">
            <v>16</v>
          </cell>
          <cell r="S275">
            <v>6</v>
          </cell>
          <cell r="AK275">
            <v>6.5603677292136939E-2</v>
          </cell>
        </row>
        <row r="276">
          <cell r="C276" t="str">
            <v>Maine People's Resource Center</v>
          </cell>
          <cell r="E276" t="str">
            <v>Maine</v>
          </cell>
          <cell r="F276" t="str">
            <v>B/C</v>
          </cell>
          <cell r="H276">
            <v>43759</v>
          </cell>
          <cell r="I276">
            <v>728</v>
          </cell>
          <cell r="J276" t="str">
            <v>lv</v>
          </cell>
          <cell r="K276">
            <v>26.8</v>
          </cell>
          <cell r="L276">
            <v>0</v>
          </cell>
          <cell r="M276">
            <v>2.7</v>
          </cell>
          <cell r="N276">
            <v>9.1</v>
          </cell>
          <cell r="O276">
            <v>0</v>
          </cell>
          <cell r="P276">
            <v>15.4</v>
          </cell>
          <cell r="Q276">
            <v>0</v>
          </cell>
          <cell r="R276">
            <v>22.1</v>
          </cell>
          <cell r="S276">
            <v>1.7</v>
          </cell>
          <cell r="AK276">
            <v>3.4808980991076415</v>
          </cell>
        </row>
        <row r="277">
          <cell r="C277" t="str">
            <v>Civiqs</v>
          </cell>
          <cell r="E277" t="str">
            <v>Iowa</v>
          </cell>
          <cell r="F277">
            <v>0</v>
          </cell>
          <cell r="H277">
            <v>43760</v>
          </cell>
          <cell r="I277">
            <v>598</v>
          </cell>
          <cell r="J277" t="str">
            <v>lv</v>
          </cell>
          <cell r="K277">
            <v>12</v>
          </cell>
          <cell r="L277">
            <v>0</v>
          </cell>
          <cell r="M277">
            <v>1</v>
          </cell>
          <cell r="N277">
            <v>20</v>
          </cell>
          <cell r="O277">
            <v>4</v>
          </cell>
          <cell r="P277">
            <v>18</v>
          </cell>
          <cell r="Q277">
            <v>3</v>
          </cell>
          <cell r="R277">
            <v>28</v>
          </cell>
          <cell r="S277">
            <v>2</v>
          </cell>
          <cell r="AK277">
            <v>1.2228615867279129E-2</v>
          </cell>
        </row>
        <row r="278">
          <cell r="C278" t="str">
            <v>YouGov</v>
          </cell>
          <cell r="E278" t="str">
            <v>US</v>
          </cell>
          <cell r="F278" t="str">
            <v>B-</v>
          </cell>
          <cell r="H278">
            <v>43760</v>
          </cell>
          <cell r="I278">
            <v>628</v>
          </cell>
          <cell r="J278" t="str">
            <v>lv</v>
          </cell>
          <cell r="K278">
            <v>24</v>
          </cell>
          <cell r="L278">
            <v>0</v>
          </cell>
          <cell r="M278">
            <v>2</v>
          </cell>
          <cell r="N278">
            <v>8</v>
          </cell>
          <cell r="O278">
            <v>1</v>
          </cell>
          <cell r="P278">
            <v>15</v>
          </cell>
          <cell r="Q278">
            <v>1</v>
          </cell>
          <cell r="R278">
            <v>21</v>
          </cell>
          <cell r="S278">
            <v>3</v>
          </cell>
          <cell r="AK278">
            <v>8.4898223615806183E-4</v>
          </cell>
        </row>
        <row r="279">
          <cell r="C279" t="str">
            <v>Harris Insights &amp; Analytics</v>
          </cell>
          <cell r="E279" t="str">
            <v>US</v>
          </cell>
          <cell r="F279" t="str">
            <v>C+</v>
          </cell>
          <cell r="H279">
            <v>43760</v>
          </cell>
          <cell r="I279">
            <v>440</v>
          </cell>
          <cell r="J279" t="str">
            <v>rv</v>
          </cell>
          <cell r="K279">
            <v>27</v>
          </cell>
          <cell r="L279">
            <v>0</v>
          </cell>
          <cell r="M279">
            <v>1</v>
          </cell>
          <cell r="N279">
            <v>6</v>
          </cell>
          <cell r="O279">
            <v>1</v>
          </cell>
          <cell r="P279">
            <v>14</v>
          </cell>
          <cell r="Q279">
            <v>1</v>
          </cell>
          <cell r="R279">
            <v>19</v>
          </cell>
          <cell r="S279">
            <v>2</v>
          </cell>
          <cell r="AK279">
            <v>9.6905834141981849E-4</v>
          </cell>
        </row>
        <row r="280">
          <cell r="C280" t="str">
            <v>Change Research</v>
          </cell>
          <cell r="E280" t="str">
            <v>South Carolina</v>
          </cell>
          <cell r="F280" t="str">
            <v>C</v>
          </cell>
          <cell r="H280">
            <v>43759</v>
          </cell>
          <cell r="I280">
            <v>731</v>
          </cell>
          <cell r="J280" t="str">
            <v>lv</v>
          </cell>
          <cell r="K280">
            <v>30</v>
          </cell>
          <cell r="L280">
            <v>0</v>
          </cell>
          <cell r="M280">
            <v>3</v>
          </cell>
          <cell r="N280">
            <v>9</v>
          </cell>
          <cell r="O280">
            <v>3</v>
          </cell>
          <cell r="P280">
            <v>13</v>
          </cell>
          <cell r="Q280">
            <v>5</v>
          </cell>
          <cell r="R280">
            <v>19</v>
          </cell>
          <cell r="S280">
            <v>4</v>
          </cell>
          <cell r="AK280">
            <v>0.10350917489736654</v>
          </cell>
        </row>
        <row r="281">
          <cell r="C281" t="str">
            <v>Quinnipiac University</v>
          </cell>
          <cell r="E281" t="str">
            <v>US</v>
          </cell>
          <cell r="F281" t="str">
            <v>B+</v>
          </cell>
          <cell r="H281">
            <v>43759</v>
          </cell>
          <cell r="I281">
            <v>713</v>
          </cell>
          <cell r="J281" t="str">
            <v>rv</v>
          </cell>
          <cell r="K281">
            <v>21</v>
          </cell>
          <cell r="L281">
            <v>0</v>
          </cell>
          <cell r="M281">
            <v>1</v>
          </cell>
          <cell r="N281">
            <v>10</v>
          </cell>
          <cell r="O281">
            <v>3</v>
          </cell>
          <cell r="P281">
            <v>15</v>
          </cell>
          <cell r="Q281">
            <v>1</v>
          </cell>
          <cell r="R281">
            <v>28</v>
          </cell>
          <cell r="S281">
            <v>1</v>
          </cell>
          <cell r="AK281">
            <v>2.8150344392749157E-2</v>
          </cell>
        </row>
        <row r="282">
          <cell r="C282" t="str">
            <v>Monmouth University</v>
          </cell>
          <cell r="E282" t="str">
            <v>South Carolina</v>
          </cell>
          <cell r="F282" t="str">
            <v>A+</v>
          </cell>
          <cell r="H282">
            <v>43759</v>
          </cell>
          <cell r="I282">
            <v>402</v>
          </cell>
          <cell r="J282" t="str">
            <v>lv</v>
          </cell>
          <cell r="K282">
            <v>33</v>
          </cell>
          <cell r="L282">
            <v>0</v>
          </cell>
          <cell r="M282">
            <v>2</v>
          </cell>
          <cell r="N282">
            <v>3</v>
          </cell>
          <cell r="O282">
            <v>2</v>
          </cell>
          <cell r="P282">
            <v>12</v>
          </cell>
          <cell r="Q282">
            <v>4</v>
          </cell>
          <cell r="R282">
            <v>16</v>
          </cell>
          <cell r="S282">
            <v>2</v>
          </cell>
          <cell r="AK282">
            <v>9.1442154346593085</v>
          </cell>
        </row>
        <row r="283">
          <cell r="C283" t="str">
            <v>Emerson College</v>
          </cell>
          <cell r="E283" t="str">
            <v>US</v>
          </cell>
          <cell r="F283" t="str">
            <v>A-</v>
          </cell>
          <cell r="H283">
            <v>43759</v>
          </cell>
          <cell r="I283">
            <v>430</v>
          </cell>
          <cell r="J283" t="str">
            <v>lv</v>
          </cell>
          <cell r="K283">
            <v>27.4</v>
          </cell>
          <cell r="L283">
            <v>0</v>
          </cell>
          <cell r="M283">
            <v>2.5</v>
          </cell>
          <cell r="N283">
            <v>6.4</v>
          </cell>
          <cell r="O283">
            <v>1</v>
          </cell>
          <cell r="P283">
            <v>24.5</v>
          </cell>
          <cell r="Q283">
            <v>0.5</v>
          </cell>
          <cell r="R283">
            <v>21.2</v>
          </cell>
          <cell r="S283">
            <v>4.4000000000000004</v>
          </cell>
          <cell r="AK283">
            <v>0.10044380133344911</v>
          </cell>
        </row>
        <row r="284">
          <cell r="C284" t="str">
            <v>MassINC Polling Group</v>
          </cell>
          <cell r="E284" t="str">
            <v>Massachusetts</v>
          </cell>
          <cell r="F284" t="str">
            <v>A/B</v>
          </cell>
          <cell r="H284">
            <v>43758</v>
          </cell>
          <cell r="I284">
            <v>456</v>
          </cell>
          <cell r="J284" t="str">
            <v>lv</v>
          </cell>
          <cell r="K284">
            <v>18</v>
          </cell>
          <cell r="L284">
            <v>0</v>
          </cell>
          <cell r="M284">
            <v>0</v>
          </cell>
          <cell r="N284">
            <v>7</v>
          </cell>
          <cell r="O284">
            <v>1</v>
          </cell>
          <cell r="P284">
            <v>13</v>
          </cell>
          <cell r="Q284">
            <v>1</v>
          </cell>
          <cell r="R284">
            <v>33</v>
          </cell>
          <cell r="S284">
            <v>1</v>
          </cell>
          <cell r="AK284">
            <v>5.9046320519175994</v>
          </cell>
        </row>
        <row r="285">
          <cell r="C285" t="str">
            <v>SSRS</v>
          </cell>
          <cell r="E285" t="str">
            <v>US</v>
          </cell>
          <cell r="F285" t="str">
            <v>A/B</v>
          </cell>
          <cell r="H285">
            <v>43758</v>
          </cell>
          <cell r="I285">
            <v>424</v>
          </cell>
          <cell r="J285" t="str">
            <v>rv</v>
          </cell>
          <cell r="K285">
            <v>34</v>
          </cell>
          <cell r="L285">
            <v>0</v>
          </cell>
          <cell r="M285">
            <v>1</v>
          </cell>
          <cell r="N285">
            <v>6</v>
          </cell>
          <cell r="O285">
            <v>3</v>
          </cell>
          <cell r="P285">
            <v>16</v>
          </cell>
          <cell r="Q285">
            <v>1</v>
          </cell>
          <cell r="R285">
            <v>19</v>
          </cell>
          <cell r="S285">
            <v>2</v>
          </cell>
          <cell r="AK285">
            <v>4.1542034238793109E-2</v>
          </cell>
        </row>
        <row r="286">
          <cell r="C286" t="str">
            <v>Morning Consult</v>
          </cell>
          <cell r="E286" t="str">
            <v>US</v>
          </cell>
          <cell r="F286" t="str">
            <v>B/C</v>
          </cell>
          <cell r="H286">
            <v>43758</v>
          </cell>
          <cell r="I286">
            <v>11521</v>
          </cell>
          <cell r="J286" t="str">
            <v>lv</v>
          </cell>
          <cell r="K286">
            <v>30</v>
          </cell>
          <cell r="L286">
            <v>0</v>
          </cell>
          <cell r="M286">
            <v>3</v>
          </cell>
          <cell r="N286">
            <v>6</v>
          </cell>
          <cell r="O286">
            <v>2</v>
          </cell>
          <cell r="P286">
            <v>18</v>
          </cell>
          <cell r="Q286">
            <v>1</v>
          </cell>
          <cell r="R286">
            <v>21</v>
          </cell>
          <cell r="S286">
            <v>3</v>
          </cell>
          <cell r="AK286">
            <v>2.937185707873209E-3</v>
          </cell>
        </row>
        <row r="287">
          <cell r="C287" t="str">
            <v>Change Research</v>
          </cell>
          <cell r="E287" t="str">
            <v>California</v>
          </cell>
          <cell r="F287" t="str">
            <v>C</v>
          </cell>
          <cell r="H287">
            <v>43756</v>
          </cell>
          <cell r="I287">
            <v>1631</v>
          </cell>
          <cell r="J287" t="str">
            <v>lv</v>
          </cell>
          <cell r="K287">
            <v>19</v>
          </cell>
          <cell r="L287">
            <v>0</v>
          </cell>
          <cell r="M287">
            <v>1</v>
          </cell>
          <cell r="N287">
            <v>9</v>
          </cell>
          <cell r="O287">
            <v>2</v>
          </cell>
          <cell r="P287">
            <v>24</v>
          </cell>
          <cell r="Q287">
            <v>1</v>
          </cell>
          <cell r="R287">
            <v>28</v>
          </cell>
          <cell r="S287">
            <v>3</v>
          </cell>
          <cell r="AK287">
            <v>0.13656175753911143</v>
          </cell>
        </row>
        <row r="288">
          <cell r="C288" t="str">
            <v>Ipsos</v>
          </cell>
          <cell r="E288" t="str">
            <v>US</v>
          </cell>
          <cell r="F288" t="str">
            <v>B-</v>
          </cell>
          <cell r="H288">
            <v>43756</v>
          </cell>
          <cell r="I288">
            <v>566</v>
          </cell>
          <cell r="J288" t="str">
            <v>rv</v>
          </cell>
          <cell r="K288">
            <v>24</v>
          </cell>
          <cell r="L288">
            <v>0</v>
          </cell>
          <cell r="M288">
            <v>1</v>
          </cell>
          <cell r="N288">
            <v>5</v>
          </cell>
          <cell r="O288">
            <v>1</v>
          </cell>
          <cell r="P288">
            <v>15</v>
          </cell>
          <cell r="Q288">
            <v>0</v>
          </cell>
          <cell r="R288">
            <v>17</v>
          </cell>
          <cell r="S288">
            <v>2</v>
          </cell>
          <cell r="AK288">
            <v>4.1885755758424431E-4</v>
          </cell>
        </row>
        <row r="289">
          <cell r="C289" t="str">
            <v>Marquette University Law School</v>
          </cell>
          <cell r="E289" t="str">
            <v>Wisconsin</v>
          </cell>
          <cell r="F289" t="str">
            <v>A/B</v>
          </cell>
          <cell r="H289">
            <v>43755</v>
          </cell>
          <cell r="I289">
            <v>379</v>
          </cell>
          <cell r="J289" t="str">
            <v>lv</v>
          </cell>
          <cell r="K289">
            <v>31</v>
          </cell>
          <cell r="L289">
            <v>0</v>
          </cell>
          <cell r="M289">
            <v>1</v>
          </cell>
          <cell r="N289">
            <v>7</v>
          </cell>
          <cell r="O289">
            <v>3</v>
          </cell>
          <cell r="P289">
            <v>17</v>
          </cell>
          <cell r="Q289">
            <v>0</v>
          </cell>
          <cell r="R289">
            <v>24</v>
          </cell>
          <cell r="S289">
            <v>3</v>
          </cell>
          <cell r="AK289">
            <v>8.2048742749411929E-2</v>
          </cell>
        </row>
        <row r="290">
          <cell r="C290" t="str">
            <v>Kaiser Family Foundation</v>
          </cell>
          <cell r="E290" t="str">
            <v>Wisconsin</v>
          </cell>
          <cell r="F290">
            <v>0</v>
          </cell>
          <cell r="H290">
            <v>43753</v>
          </cell>
          <cell r="I290">
            <v>274</v>
          </cell>
          <cell r="J290" t="str">
            <v>lv</v>
          </cell>
          <cell r="K290">
            <v>17</v>
          </cell>
          <cell r="L290">
            <v>0</v>
          </cell>
          <cell r="M290">
            <v>2</v>
          </cell>
          <cell r="N290">
            <v>6</v>
          </cell>
          <cell r="O290">
            <v>3</v>
          </cell>
          <cell r="P290">
            <v>10</v>
          </cell>
          <cell r="Q290">
            <v>0</v>
          </cell>
          <cell r="R290">
            <v>22</v>
          </cell>
          <cell r="S290">
            <v>2</v>
          </cell>
          <cell r="AK290">
            <v>1.7691387523813451</v>
          </cell>
        </row>
        <row r="291">
          <cell r="C291" t="str">
            <v>Kaiser Family Foundation</v>
          </cell>
          <cell r="E291" t="str">
            <v>Pennsylvania</v>
          </cell>
          <cell r="F291">
            <v>0</v>
          </cell>
          <cell r="H291">
            <v>43753</v>
          </cell>
          <cell r="I291">
            <v>246</v>
          </cell>
          <cell r="J291" t="str">
            <v>lv</v>
          </cell>
          <cell r="K291">
            <v>27</v>
          </cell>
          <cell r="L291">
            <v>0</v>
          </cell>
          <cell r="M291">
            <v>1</v>
          </cell>
          <cell r="N291">
            <v>3</v>
          </cell>
          <cell r="O291">
            <v>1</v>
          </cell>
          <cell r="P291">
            <v>14</v>
          </cell>
          <cell r="Q291">
            <v>1</v>
          </cell>
          <cell r="R291">
            <v>18</v>
          </cell>
          <cell r="S291">
            <v>2</v>
          </cell>
          <cell r="AK291">
            <v>1.7017980550838658</v>
          </cell>
        </row>
        <row r="292">
          <cell r="C292" t="str">
            <v>Kaiser Family Foundation</v>
          </cell>
          <cell r="E292" t="str">
            <v>Minnesota</v>
          </cell>
          <cell r="F292">
            <v>0</v>
          </cell>
          <cell r="H292">
            <v>43753</v>
          </cell>
          <cell r="I292">
            <v>249</v>
          </cell>
          <cell r="J292" t="str">
            <v>lv</v>
          </cell>
          <cell r="K292">
            <v>14</v>
          </cell>
          <cell r="L292">
            <v>0</v>
          </cell>
          <cell r="M292">
            <v>1</v>
          </cell>
          <cell r="N292">
            <v>7</v>
          </cell>
          <cell r="O292">
            <v>15</v>
          </cell>
          <cell r="P292">
            <v>13</v>
          </cell>
          <cell r="Q292">
            <v>0</v>
          </cell>
          <cell r="R292">
            <v>25</v>
          </cell>
          <cell r="S292">
            <v>4</v>
          </cell>
          <cell r="AK292">
            <v>1.7092391854416655</v>
          </cell>
        </row>
        <row r="293">
          <cell r="C293" t="str">
            <v>Kaiser Family Foundation</v>
          </cell>
          <cell r="E293" t="str">
            <v>Michigan</v>
          </cell>
          <cell r="F293">
            <v>0</v>
          </cell>
          <cell r="H293">
            <v>43753</v>
          </cell>
          <cell r="I293">
            <v>208</v>
          </cell>
          <cell r="J293" t="str">
            <v>lv</v>
          </cell>
          <cell r="K293">
            <v>19</v>
          </cell>
          <cell r="L293">
            <v>0</v>
          </cell>
          <cell r="M293">
            <v>1</v>
          </cell>
          <cell r="N293">
            <v>7</v>
          </cell>
          <cell r="O293">
            <v>1</v>
          </cell>
          <cell r="P293">
            <v>15</v>
          </cell>
          <cell r="Q293">
            <v>0</v>
          </cell>
          <cell r="R293">
            <v>25</v>
          </cell>
          <cell r="S293">
            <v>1</v>
          </cell>
          <cell r="AK293">
            <v>1.6020407832427992</v>
          </cell>
        </row>
        <row r="294">
          <cell r="C294" t="str">
            <v>Montana State University Billings</v>
          </cell>
          <cell r="E294" t="str">
            <v>Wyoming</v>
          </cell>
          <cell r="F294" t="str">
            <v>B/C</v>
          </cell>
          <cell r="H294">
            <v>43754</v>
          </cell>
          <cell r="I294">
            <v>14</v>
          </cell>
          <cell r="J294" t="str">
            <v>lv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82</v>
          </cell>
          <cell r="S294">
            <v>2</v>
          </cell>
          <cell r="AK294" t="str">
            <v/>
          </cell>
        </row>
        <row r="295">
          <cell r="C295" t="str">
            <v>Montana State University Billings</v>
          </cell>
          <cell r="E295" t="str">
            <v>Montana</v>
          </cell>
          <cell r="F295" t="str">
            <v>B/C</v>
          </cell>
          <cell r="H295">
            <v>43754</v>
          </cell>
          <cell r="I295">
            <v>40</v>
          </cell>
          <cell r="J295" t="str">
            <v>lv</v>
          </cell>
          <cell r="K295">
            <v>15</v>
          </cell>
          <cell r="L295">
            <v>0</v>
          </cell>
          <cell r="M295">
            <v>0</v>
          </cell>
          <cell r="N295">
            <v>2</v>
          </cell>
          <cell r="O295">
            <v>2</v>
          </cell>
          <cell r="P295">
            <v>2</v>
          </cell>
          <cell r="Q295">
            <v>0</v>
          </cell>
          <cell r="R295">
            <v>40</v>
          </cell>
          <cell r="S295">
            <v>0</v>
          </cell>
          <cell r="AK295" t="str">
            <v/>
          </cell>
        </row>
        <row r="296">
          <cell r="C296" t="str">
            <v>Suffolk University</v>
          </cell>
          <cell r="E296" t="str">
            <v>Iowa</v>
          </cell>
          <cell r="F296" t="str">
            <v>A-</v>
          </cell>
          <cell r="H296">
            <v>43756</v>
          </cell>
          <cell r="I296">
            <v>500</v>
          </cell>
          <cell r="J296" t="str">
            <v>lv</v>
          </cell>
          <cell r="K296">
            <v>17.600000000000001</v>
          </cell>
          <cell r="L296">
            <v>0</v>
          </cell>
          <cell r="M296">
            <v>0.8</v>
          </cell>
          <cell r="N296">
            <v>13.2</v>
          </cell>
          <cell r="O296">
            <v>2.6</v>
          </cell>
          <cell r="P296">
            <v>9</v>
          </cell>
          <cell r="Q296">
            <v>3</v>
          </cell>
          <cell r="R296">
            <v>16.8</v>
          </cell>
          <cell r="S296">
            <v>1.2</v>
          </cell>
          <cell r="AK296">
            <v>0.85181030867635288</v>
          </cell>
        </row>
        <row r="297">
          <cell r="C297" t="str">
            <v>Harris Insights &amp; Analytics</v>
          </cell>
          <cell r="E297" t="str">
            <v>US</v>
          </cell>
          <cell r="F297" t="str">
            <v>C+</v>
          </cell>
          <cell r="H297">
            <v>43756</v>
          </cell>
          <cell r="I297">
            <v>1839</v>
          </cell>
          <cell r="J297" t="str">
            <v>lv</v>
          </cell>
          <cell r="K297">
            <v>34</v>
          </cell>
          <cell r="L297">
            <v>0</v>
          </cell>
          <cell r="M297">
            <v>2</v>
          </cell>
          <cell r="N297">
            <v>4</v>
          </cell>
          <cell r="O297">
            <v>2</v>
          </cell>
          <cell r="P297">
            <v>16</v>
          </cell>
          <cell r="Q297">
            <v>1</v>
          </cell>
          <cell r="R297">
            <v>18</v>
          </cell>
          <cell r="S297">
            <v>2</v>
          </cell>
          <cell r="AK297">
            <v>0</v>
          </cell>
        </row>
        <row r="298">
          <cell r="C298" t="str">
            <v>Ipsos</v>
          </cell>
          <cell r="E298" t="str">
            <v>US</v>
          </cell>
          <cell r="F298" t="str">
            <v>B-</v>
          </cell>
          <cell r="H298">
            <v>43756</v>
          </cell>
          <cell r="I298">
            <v>703</v>
          </cell>
          <cell r="J298" t="str">
            <v>a</v>
          </cell>
          <cell r="K298">
            <v>21</v>
          </cell>
          <cell r="L298">
            <v>0</v>
          </cell>
          <cell r="M298">
            <v>0.9</v>
          </cell>
          <cell r="N298">
            <v>4.5999999999999996</v>
          </cell>
          <cell r="O298">
            <v>1.1000000000000001</v>
          </cell>
          <cell r="P298">
            <v>16.100000000000001</v>
          </cell>
          <cell r="Q298">
            <v>0.2</v>
          </cell>
          <cell r="R298">
            <v>14.7</v>
          </cell>
          <cell r="S298">
            <v>2.2000000000000002</v>
          </cell>
          <cell r="AK298">
            <v>0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43756</v>
          </cell>
          <cell r="I299">
            <v>763</v>
          </cell>
          <cell r="J299" t="str">
            <v>lv</v>
          </cell>
          <cell r="K299">
            <v>33</v>
          </cell>
          <cell r="L299">
            <v>0</v>
          </cell>
          <cell r="M299">
            <v>1</v>
          </cell>
          <cell r="N299">
            <v>4</v>
          </cell>
          <cell r="O299">
            <v>2</v>
          </cell>
          <cell r="P299">
            <v>17</v>
          </cell>
          <cell r="Q299">
            <v>2</v>
          </cell>
          <cell r="R299">
            <v>18</v>
          </cell>
          <cell r="S299">
            <v>2</v>
          </cell>
          <cell r="AK299">
            <v>0</v>
          </cell>
        </row>
        <row r="300">
          <cell r="C300" t="str">
            <v>SurveyUSA</v>
          </cell>
          <cell r="E300" t="str">
            <v>California</v>
          </cell>
          <cell r="F300" t="str">
            <v>A</v>
          </cell>
          <cell r="H300">
            <v>43754</v>
          </cell>
          <cell r="I300">
            <v>553</v>
          </cell>
          <cell r="J300" t="str">
            <v>lv</v>
          </cell>
          <cell r="K300">
            <v>33</v>
          </cell>
          <cell r="L300">
            <v>0</v>
          </cell>
          <cell r="M300">
            <v>2</v>
          </cell>
          <cell r="N300">
            <v>4</v>
          </cell>
          <cell r="O300">
            <v>1</v>
          </cell>
          <cell r="P300">
            <v>17</v>
          </cell>
          <cell r="Q300">
            <v>1</v>
          </cell>
          <cell r="R300">
            <v>18</v>
          </cell>
          <cell r="S300">
            <v>4</v>
          </cell>
          <cell r="AK300">
            <v>0.13688736206425151</v>
          </cell>
        </row>
        <row r="301">
          <cell r="C301" t="str">
            <v>SurveyUSA</v>
          </cell>
          <cell r="E301" t="str">
            <v>US</v>
          </cell>
          <cell r="F301" t="str">
            <v>A</v>
          </cell>
          <cell r="H301">
            <v>43754</v>
          </cell>
          <cell r="I301">
            <v>1071</v>
          </cell>
          <cell r="J301" t="str">
            <v>lv</v>
          </cell>
          <cell r="K301">
            <v>32</v>
          </cell>
          <cell r="L301">
            <v>0</v>
          </cell>
          <cell r="M301">
            <v>2</v>
          </cell>
          <cell r="N301">
            <v>5</v>
          </cell>
          <cell r="O301">
            <v>2</v>
          </cell>
          <cell r="P301">
            <v>17</v>
          </cell>
          <cell r="Q301">
            <v>1</v>
          </cell>
          <cell r="R301">
            <v>22</v>
          </cell>
          <cell r="S301">
            <v>2</v>
          </cell>
          <cell r="AK301">
            <v>0.19820059401185505</v>
          </cell>
        </row>
        <row r="302">
          <cell r="C302" t="str">
            <v>Public Religion Research Institute</v>
          </cell>
          <cell r="E302" t="str">
            <v>US</v>
          </cell>
          <cell r="F302" t="str">
            <v>A/B</v>
          </cell>
          <cell r="H302">
            <v>43751</v>
          </cell>
          <cell r="I302">
            <v>436</v>
          </cell>
          <cell r="J302" t="str">
            <v>rv</v>
          </cell>
          <cell r="K302">
            <v>25</v>
          </cell>
          <cell r="L302">
            <v>0</v>
          </cell>
          <cell r="M302">
            <v>3</v>
          </cell>
          <cell r="N302">
            <v>4</v>
          </cell>
          <cell r="O302">
            <v>1</v>
          </cell>
          <cell r="P302">
            <v>17</v>
          </cell>
          <cell r="Q302">
            <v>0</v>
          </cell>
          <cell r="R302">
            <v>16</v>
          </cell>
          <cell r="S302">
            <v>3</v>
          </cell>
          <cell r="AK302">
            <v>4.9903261321035552</v>
          </cell>
        </row>
        <row r="303">
          <cell r="C303" t="str">
            <v>Public Religion Research Institute</v>
          </cell>
          <cell r="E303" t="str">
            <v>US</v>
          </cell>
          <cell r="F303" t="str">
            <v>A/B</v>
          </cell>
          <cell r="H303">
            <v>43751</v>
          </cell>
          <cell r="I303">
            <v>487</v>
          </cell>
          <cell r="J303" t="str">
            <v>a</v>
          </cell>
          <cell r="K303">
            <v>24</v>
          </cell>
          <cell r="L303">
            <v>0</v>
          </cell>
          <cell r="M303">
            <v>3</v>
          </cell>
          <cell r="N303">
            <v>4</v>
          </cell>
          <cell r="O303">
            <v>1</v>
          </cell>
          <cell r="P303">
            <v>16</v>
          </cell>
          <cell r="Q303">
            <v>0</v>
          </cell>
          <cell r="R303">
            <v>16</v>
          </cell>
          <cell r="S303">
            <v>3</v>
          </cell>
          <cell r="AK303">
            <v>0</v>
          </cell>
        </row>
        <row r="304">
          <cell r="C304" t="str">
            <v>Harris Insights &amp; Analytics</v>
          </cell>
          <cell r="E304" t="str">
            <v>US</v>
          </cell>
          <cell r="F304" t="str">
            <v>C+</v>
          </cell>
          <cell r="H304">
            <v>43755</v>
          </cell>
          <cell r="I304">
            <v>815</v>
          </cell>
          <cell r="J304" t="str">
            <v>lv</v>
          </cell>
          <cell r="K304">
            <v>34</v>
          </cell>
          <cell r="L304">
            <v>0</v>
          </cell>
          <cell r="M304">
            <v>2</v>
          </cell>
          <cell r="N304">
            <v>3</v>
          </cell>
          <cell r="O304">
            <v>2</v>
          </cell>
          <cell r="P304">
            <v>15</v>
          </cell>
          <cell r="Q304">
            <v>2</v>
          </cell>
          <cell r="R304">
            <v>16</v>
          </cell>
          <cell r="S304">
            <v>2</v>
          </cell>
          <cell r="AK304">
            <v>8.6376010273131031E-4</v>
          </cell>
        </row>
        <row r="305">
          <cell r="C305" t="str">
            <v>Swayable</v>
          </cell>
          <cell r="E305" t="str">
            <v>US</v>
          </cell>
          <cell r="F305">
            <v>0</v>
          </cell>
          <cell r="H305">
            <v>43746</v>
          </cell>
          <cell r="I305">
            <v>2077</v>
          </cell>
          <cell r="J305" t="str">
            <v>lv</v>
          </cell>
          <cell r="K305">
            <v>32.6</v>
          </cell>
          <cell r="L305">
            <v>0</v>
          </cell>
          <cell r="M305">
            <v>3</v>
          </cell>
          <cell r="N305">
            <v>3.8</v>
          </cell>
          <cell r="O305">
            <v>1.5</v>
          </cell>
          <cell r="P305">
            <v>15.6</v>
          </cell>
          <cell r="Q305">
            <v>0</v>
          </cell>
          <cell r="R305">
            <v>20.8</v>
          </cell>
          <cell r="S305">
            <v>3</v>
          </cell>
          <cell r="AK305">
            <v>2.8600422249525612E-2</v>
          </cell>
        </row>
        <row r="306">
          <cell r="C306" t="str">
            <v>Swayable</v>
          </cell>
          <cell r="E306" t="str">
            <v>US</v>
          </cell>
          <cell r="F306">
            <v>0</v>
          </cell>
          <cell r="H306">
            <v>43746</v>
          </cell>
          <cell r="I306">
            <v>4216</v>
          </cell>
          <cell r="J306" t="str">
            <v>a</v>
          </cell>
          <cell r="K306">
            <v>28.1</v>
          </cell>
          <cell r="L306">
            <v>0</v>
          </cell>
          <cell r="M306">
            <v>2.7</v>
          </cell>
          <cell r="N306">
            <v>4.2</v>
          </cell>
          <cell r="O306">
            <v>1.7</v>
          </cell>
          <cell r="P306">
            <v>19.5</v>
          </cell>
          <cell r="Q306">
            <v>1</v>
          </cell>
          <cell r="R306">
            <v>16.5</v>
          </cell>
          <cell r="S306">
            <v>3.8</v>
          </cell>
          <cell r="AK306">
            <v>0</v>
          </cell>
        </row>
        <row r="307">
          <cell r="C307" t="str">
            <v>Emerson College</v>
          </cell>
          <cell r="E307" t="str">
            <v>Iowa</v>
          </cell>
          <cell r="F307" t="str">
            <v>A-</v>
          </cell>
          <cell r="H307">
            <v>43754</v>
          </cell>
          <cell r="I307">
            <v>317</v>
          </cell>
          <cell r="J307" t="str">
            <v>lv</v>
          </cell>
          <cell r="K307">
            <v>22.8</v>
          </cell>
          <cell r="L307">
            <v>0</v>
          </cell>
          <cell r="M307">
            <v>2.5</v>
          </cell>
          <cell r="N307">
            <v>16.100000000000001</v>
          </cell>
          <cell r="O307">
            <v>1.2</v>
          </cell>
          <cell r="P307">
            <v>12.5</v>
          </cell>
          <cell r="Q307">
            <v>2.4</v>
          </cell>
          <cell r="R307">
            <v>22.6</v>
          </cell>
          <cell r="S307">
            <v>4.5999999999999996</v>
          </cell>
          <cell r="AK307">
            <v>8.184727433462656E-2</v>
          </cell>
        </row>
        <row r="308">
          <cell r="C308" t="str">
            <v>Harris Insights &amp; Analytics</v>
          </cell>
          <cell r="E308" t="str">
            <v>US</v>
          </cell>
          <cell r="F308" t="str">
            <v>C+</v>
          </cell>
          <cell r="H308">
            <v>43754</v>
          </cell>
          <cell r="I308">
            <v>828</v>
          </cell>
          <cell r="J308" t="str">
            <v>lv</v>
          </cell>
          <cell r="K308">
            <v>34</v>
          </cell>
          <cell r="L308">
            <v>0</v>
          </cell>
          <cell r="M308">
            <v>2</v>
          </cell>
          <cell r="N308">
            <v>3</v>
          </cell>
          <cell r="O308">
            <v>1</v>
          </cell>
          <cell r="P308">
            <v>15</v>
          </cell>
          <cell r="Q308">
            <v>1</v>
          </cell>
          <cell r="R308">
            <v>18</v>
          </cell>
          <cell r="S308">
            <v>2</v>
          </cell>
          <cell r="AK308">
            <v>7.1872563228317268E-4</v>
          </cell>
        </row>
        <row r="309">
          <cell r="C309" t="str">
            <v>YouGov</v>
          </cell>
          <cell r="E309" t="str">
            <v>US</v>
          </cell>
          <cell r="F309" t="str">
            <v>B-</v>
          </cell>
          <cell r="H309">
            <v>43753</v>
          </cell>
          <cell r="I309">
            <v>623</v>
          </cell>
          <cell r="J309" t="str">
            <v>lv</v>
          </cell>
          <cell r="K309">
            <v>25</v>
          </cell>
          <cell r="L309">
            <v>0</v>
          </cell>
          <cell r="M309">
            <v>2</v>
          </cell>
          <cell r="N309">
            <v>6</v>
          </cell>
          <cell r="O309">
            <v>2</v>
          </cell>
          <cell r="P309">
            <v>13</v>
          </cell>
          <cell r="Q309">
            <v>1</v>
          </cell>
          <cell r="R309">
            <v>28</v>
          </cell>
          <cell r="S309">
            <v>2</v>
          </cell>
          <cell r="AK309">
            <v>6.7122605374161557E-4</v>
          </cell>
        </row>
        <row r="310">
          <cell r="C310" t="str">
            <v>Harris Insights &amp; Analytics</v>
          </cell>
          <cell r="E310" t="str">
            <v>US</v>
          </cell>
          <cell r="F310" t="str">
            <v>C+</v>
          </cell>
          <cell r="H310">
            <v>43753</v>
          </cell>
          <cell r="I310">
            <v>828</v>
          </cell>
          <cell r="J310" t="str">
            <v>lv</v>
          </cell>
          <cell r="K310">
            <v>35</v>
          </cell>
          <cell r="L310">
            <v>0</v>
          </cell>
          <cell r="M310">
            <v>2</v>
          </cell>
          <cell r="N310">
            <v>4</v>
          </cell>
          <cell r="O310">
            <v>1</v>
          </cell>
          <cell r="P310">
            <v>14</v>
          </cell>
          <cell r="Q310">
            <v>1</v>
          </cell>
          <cell r="R310">
            <v>17</v>
          </cell>
          <cell r="S310">
            <v>2</v>
          </cell>
          <cell r="AK310">
            <v>6.0083622711200801E-4</v>
          </cell>
        </row>
        <row r="311">
          <cell r="C311" t="str">
            <v>Capitol Weekly</v>
          </cell>
          <cell r="E311" t="str">
            <v>California</v>
          </cell>
          <cell r="F311">
            <v>0</v>
          </cell>
          <cell r="H311">
            <v>43752</v>
          </cell>
          <cell r="I311">
            <v>590</v>
          </cell>
          <cell r="J311" t="str">
            <v>lv</v>
          </cell>
          <cell r="K311">
            <v>21</v>
          </cell>
          <cell r="L311">
            <v>0</v>
          </cell>
          <cell r="M311">
            <v>2</v>
          </cell>
          <cell r="N311">
            <v>6</v>
          </cell>
          <cell r="O311">
            <v>1</v>
          </cell>
          <cell r="P311">
            <v>15</v>
          </cell>
          <cell r="Q311">
            <v>1</v>
          </cell>
          <cell r="R311">
            <v>35</v>
          </cell>
          <cell r="S311">
            <v>3</v>
          </cell>
          <cell r="AK311">
            <v>1.9014514935974478E-2</v>
          </cell>
        </row>
        <row r="312">
          <cell r="C312" t="str">
            <v>Harris Insights &amp; Analytics</v>
          </cell>
          <cell r="E312" t="str">
            <v>US</v>
          </cell>
          <cell r="F312" t="str">
            <v>C+</v>
          </cell>
          <cell r="H312">
            <v>43752</v>
          </cell>
          <cell r="I312">
            <v>789</v>
          </cell>
          <cell r="J312" t="str">
            <v>lv</v>
          </cell>
          <cell r="K312">
            <v>34</v>
          </cell>
          <cell r="L312">
            <v>0</v>
          </cell>
          <cell r="M312">
            <v>2</v>
          </cell>
          <cell r="N312">
            <v>4</v>
          </cell>
          <cell r="O312">
            <v>1</v>
          </cell>
          <cell r="P312">
            <v>15</v>
          </cell>
          <cell r="Q312">
            <v>0</v>
          </cell>
          <cell r="R312">
            <v>20</v>
          </cell>
          <cell r="S312">
            <v>3</v>
          </cell>
          <cell r="AK312">
            <v>4.9745254600362253E-4</v>
          </cell>
        </row>
        <row r="313">
          <cell r="C313" t="str">
            <v>Public Policy Polling</v>
          </cell>
          <cell r="E313" t="str">
            <v>Maine</v>
          </cell>
          <cell r="F313" t="str">
            <v>B</v>
          </cell>
          <cell r="H313">
            <v>43751</v>
          </cell>
          <cell r="I313">
            <v>366</v>
          </cell>
          <cell r="J313" t="str">
            <v>v</v>
          </cell>
          <cell r="K313">
            <v>19</v>
          </cell>
          <cell r="L313">
            <v>0</v>
          </cell>
          <cell r="M313">
            <v>2</v>
          </cell>
          <cell r="N313">
            <v>9</v>
          </cell>
          <cell r="O313">
            <v>0</v>
          </cell>
          <cell r="P313">
            <v>12</v>
          </cell>
          <cell r="Q313">
            <v>0</v>
          </cell>
          <cell r="R313">
            <v>31</v>
          </cell>
          <cell r="S313">
            <v>3</v>
          </cell>
          <cell r="AK313">
            <v>3.0543026276255016</v>
          </cell>
        </row>
        <row r="314">
          <cell r="C314" t="str">
            <v>Morning Consult</v>
          </cell>
          <cell r="E314" t="str">
            <v>US</v>
          </cell>
          <cell r="F314" t="str">
            <v>B/C</v>
          </cell>
          <cell r="H314">
            <v>43751</v>
          </cell>
          <cell r="I314">
            <v>15683</v>
          </cell>
          <cell r="J314" t="str">
            <v>lv</v>
          </cell>
          <cell r="K314">
            <v>32</v>
          </cell>
          <cell r="L314">
            <v>0</v>
          </cell>
          <cell r="M314">
            <v>2</v>
          </cell>
          <cell r="N314">
            <v>5</v>
          </cell>
          <cell r="O314">
            <v>1</v>
          </cell>
          <cell r="P314">
            <v>19</v>
          </cell>
          <cell r="Q314">
            <v>1</v>
          </cell>
          <cell r="R314">
            <v>21</v>
          </cell>
          <cell r="S314">
            <v>3</v>
          </cell>
          <cell r="AK314">
            <v>2.6010982593125797E-3</v>
          </cell>
        </row>
        <row r="315">
          <cell r="C315" t="str">
            <v>Quinnipiac University</v>
          </cell>
          <cell r="E315" t="str">
            <v>US</v>
          </cell>
          <cell r="F315" t="str">
            <v>B+</v>
          </cell>
          <cell r="H315">
            <v>43751</v>
          </cell>
          <cell r="I315">
            <v>505</v>
          </cell>
          <cell r="J315" t="str">
            <v>rv</v>
          </cell>
          <cell r="K315">
            <v>27</v>
          </cell>
          <cell r="L315">
            <v>0</v>
          </cell>
          <cell r="M315">
            <v>2</v>
          </cell>
          <cell r="N315">
            <v>8</v>
          </cell>
          <cell r="O315">
            <v>2</v>
          </cell>
          <cell r="P315">
            <v>11</v>
          </cell>
          <cell r="Q315">
            <v>2</v>
          </cell>
          <cell r="R315">
            <v>30</v>
          </cell>
          <cell r="S315">
            <v>2</v>
          </cell>
          <cell r="AK315">
            <v>1.4088294329363734E-2</v>
          </cell>
        </row>
        <row r="316">
          <cell r="C316" t="str">
            <v>RKM Research and Communications Inc.</v>
          </cell>
          <cell r="E316" t="str">
            <v>New Hampshire</v>
          </cell>
          <cell r="F316" t="str">
            <v>A/B</v>
          </cell>
          <cell r="H316">
            <v>43751</v>
          </cell>
          <cell r="I316">
            <v>422</v>
          </cell>
          <cell r="J316" t="str">
            <v>lv</v>
          </cell>
          <cell r="K316">
            <v>19.7</v>
          </cell>
          <cell r="L316">
            <v>0</v>
          </cell>
          <cell r="M316">
            <v>1.9</v>
          </cell>
          <cell r="N316">
            <v>4.5</v>
          </cell>
          <cell r="O316">
            <v>2.4</v>
          </cell>
          <cell r="P316">
            <v>14.7</v>
          </cell>
          <cell r="Q316">
            <v>0.5</v>
          </cell>
          <cell r="R316">
            <v>20.100000000000001</v>
          </cell>
          <cell r="S316">
            <v>0.9</v>
          </cell>
          <cell r="AK316">
            <v>0</v>
          </cell>
        </row>
        <row r="317">
          <cell r="C317" t="str">
            <v>RKM Research and Communications Inc.</v>
          </cell>
          <cell r="E317" t="str">
            <v>New Hampshire</v>
          </cell>
          <cell r="F317" t="str">
            <v>A/B</v>
          </cell>
          <cell r="H317">
            <v>43751</v>
          </cell>
          <cell r="I317">
            <v>422</v>
          </cell>
          <cell r="J317" t="str">
            <v>lv</v>
          </cell>
          <cell r="K317">
            <v>23.9</v>
          </cell>
          <cell r="L317">
            <v>0</v>
          </cell>
          <cell r="M317">
            <v>1.9</v>
          </cell>
          <cell r="N317">
            <v>9</v>
          </cell>
          <cell r="O317">
            <v>2.4</v>
          </cell>
          <cell r="P317">
            <v>21.6</v>
          </cell>
          <cell r="Q317">
            <v>1.2</v>
          </cell>
          <cell r="R317">
            <v>24.6</v>
          </cell>
          <cell r="S317">
            <v>0.9</v>
          </cell>
          <cell r="AK317">
            <v>8.3620261795825199E-2</v>
          </cell>
        </row>
        <row r="318">
          <cell r="C318" t="str">
            <v>YouGov</v>
          </cell>
          <cell r="E318" t="str">
            <v>South Carolina</v>
          </cell>
          <cell r="F318" t="str">
            <v>B-</v>
          </cell>
          <cell r="H318">
            <v>43749</v>
          </cell>
          <cell r="I318">
            <v>846</v>
          </cell>
          <cell r="J318" t="str">
            <v>lv</v>
          </cell>
          <cell r="K318">
            <v>43</v>
          </cell>
          <cell r="L318">
            <v>0</v>
          </cell>
          <cell r="M318">
            <v>3</v>
          </cell>
          <cell r="N318">
            <v>4</v>
          </cell>
          <cell r="O318">
            <v>1</v>
          </cell>
          <cell r="P318">
            <v>16</v>
          </cell>
          <cell r="Q318">
            <v>2</v>
          </cell>
          <cell r="R318">
            <v>18</v>
          </cell>
          <cell r="S318">
            <v>1</v>
          </cell>
          <cell r="AK318">
            <v>6.6169451612786548E-2</v>
          </cell>
        </row>
        <row r="319">
          <cell r="C319" t="str">
            <v>YouGov</v>
          </cell>
          <cell r="E319" t="str">
            <v>New Hampshire</v>
          </cell>
          <cell r="F319" t="str">
            <v>B-</v>
          </cell>
          <cell r="H319">
            <v>43749</v>
          </cell>
          <cell r="I319">
            <v>488</v>
          </cell>
          <cell r="J319" t="str">
            <v>lv</v>
          </cell>
          <cell r="K319">
            <v>24</v>
          </cell>
          <cell r="L319">
            <v>0</v>
          </cell>
          <cell r="M319">
            <v>1</v>
          </cell>
          <cell r="N319">
            <v>7</v>
          </cell>
          <cell r="O319">
            <v>2</v>
          </cell>
          <cell r="P319">
            <v>17</v>
          </cell>
          <cell r="Q319">
            <v>4</v>
          </cell>
          <cell r="R319">
            <v>32</v>
          </cell>
          <cell r="S319">
            <v>5</v>
          </cell>
          <cell r="AK319">
            <v>0.12400567217131916</v>
          </cell>
        </row>
        <row r="320">
          <cell r="C320" t="str">
            <v>YouGov</v>
          </cell>
          <cell r="E320" t="str">
            <v>Iowa</v>
          </cell>
          <cell r="F320" t="str">
            <v>B-</v>
          </cell>
          <cell r="H320">
            <v>43749</v>
          </cell>
          <cell r="I320">
            <v>597</v>
          </cell>
          <cell r="J320" t="str">
            <v>lv</v>
          </cell>
          <cell r="K320">
            <v>22</v>
          </cell>
          <cell r="L320">
            <v>0</v>
          </cell>
          <cell r="M320">
            <v>2</v>
          </cell>
          <cell r="N320">
            <v>14</v>
          </cell>
          <cell r="O320">
            <v>2</v>
          </cell>
          <cell r="P320">
            <v>21</v>
          </cell>
          <cell r="Q320">
            <v>3</v>
          </cell>
          <cell r="R320">
            <v>22</v>
          </cell>
          <cell r="S320">
            <v>0</v>
          </cell>
          <cell r="AK320">
            <v>5.7017845510919304E-2</v>
          </cell>
        </row>
        <row r="321">
          <cell r="C321" t="str">
            <v>Harris Insights &amp; Analytics</v>
          </cell>
          <cell r="E321" t="str">
            <v>US</v>
          </cell>
          <cell r="F321" t="str">
            <v>C+</v>
          </cell>
          <cell r="H321">
            <v>43749</v>
          </cell>
          <cell r="I321">
            <v>1841</v>
          </cell>
          <cell r="J321" t="str">
            <v>lv</v>
          </cell>
          <cell r="K321">
            <v>35</v>
          </cell>
          <cell r="L321">
            <v>0</v>
          </cell>
          <cell r="M321">
            <v>2</v>
          </cell>
          <cell r="N321">
            <v>5</v>
          </cell>
          <cell r="O321">
            <v>1</v>
          </cell>
          <cell r="P321">
            <v>15</v>
          </cell>
          <cell r="Q321">
            <v>1</v>
          </cell>
          <cell r="R321">
            <v>18</v>
          </cell>
          <cell r="S321">
            <v>2</v>
          </cell>
          <cell r="AK321">
            <v>2.610130867893152E-4</v>
          </cell>
        </row>
        <row r="322">
          <cell r="C322" t="str">
            <v>Harris Insights &amp; Analytics</v>
          </cell>
          <cell r="E322" t="str">
            <v>US</v>
          </cell>
          <cell r="F322" t="str">
            <v>C+</v>
          </cell>
          <cell r="H322">
            <v>43749</v>
          </cell>
          <cell r="I322">
            <v>812</v>
          </cell>
          <cell r="J322" t="str">
            <v>lv</v>
          </cell>
          <cell r="K322">
            <v>36</v>
          </cell>
          <cell r="L322">
            <v>0</v>
          </cell>
          <cell r="M322">
            <v>2</v>
          </cell>
          <cell r="N322">
            <v>6</v>
          </cell>
          <cell r="O322">
            <v>1</v>
          </cell>
          <cell r="P322">
            <v>14</v>
          </cell>
          <cell r="Q322">
            <v>1</v>
          </cell>
          <cell r="R322">
            <v>16</v>
          </cell>
          <cell r="S322">
            <v>2</v>
          </cell>
          <cell r="AK322">
            <v>0</v>
          </cell>
        </row>
        <row r="323">
          <cell r="C323" t="str">
            <v>Siena College</v>
          </cell>
          <cell r="E323" t="str">
            <v>New York</v>
          </cell>
          <cell r="F323" t="str">
            <v>A-</v>
          </cell>
          <cell r="H323">
            <v>43748</v>
          </cell>
          <cell r="I323">
            <v>340</v>
          </cell>
          <cell r="J323" t="str">
            <v>rv</v>
          </cell>
          <cell r="K323">
            <v>21</v>
          </cell>
          <cell r="L323">
            <v>0</v>
          </cell>
          <cell r="M323">
            <v>1</v>
          </cell>
          <cell r="N323">
            <v>4</v>
          </cell>
          <cell r="O323">
            <v>1</v>
          </cell>
          <cell r="P323">
            <v>16</v>
          </cell>
          <cell r="Q323">
            <v>0</v>
          </cell>
          <cell r="R323">
            <v>21</v>
          </cell>
          <cell r="S323">
            <v>3</v>
          </cell>
          <cell r="AK323">
            <v>0.55894346267819506</v>
          </cell>
        </row>
        <row r="324">
          <cell r="C324" t="str">
            <v>Optimus</v>
          </cell>
          <cell r="E324" t="str">
            <v>South Carolina</v>
          </cell>
          <cell r="F324" t="str">
            <v>C/D</v>
          </cell>
          <cell r="H324">
            <v>43748</v>
          </cell>
          <cell r="I324">
            <v>607</v>
          </cell>
          <cell r="J324" t="str">
            <v>lv</v>
          </cell>
          <cell r="K324">
            <v>32.1</v>
          </cell>
          <cell r="L324">
            <v>0</v>
          </cell>
          <cell r="M324">
            <v>2.2000000000000002</v>
          </cell>
          <cell r="N324">
            <v>4</v>
          </cell>
          <cell r="O324">
            <v>0</v>
          </cell>
          <cell r="P324">
            <v>8.1</v>
          </cell>
          <cell r="Q324">
            <v>0</v>
          </cell>
          <cell r="R324">
            <v>16</v>
          </cell>
          <cell r="S324">
            <v>1.9</v>
          </cell>
          <cell r="AK324">
            <v>1.5856155719217959</v>
          </cell>
        </row>
        <row r="325">
          <cell r="C325" t="str">
            <v>Optimus</v>
          </cell>
          <cell r="E325" t="str">
            <v>New Hampshire</v>
          </cell>
          <cell r="F325" t="str">
            <v>C/D</v>
          </cell>
          <cell r="H325">
            <v>43748</v>
          </cell>
          <cell r="I325">
            <v>610</v>
          </cell>
          <cell r="J325" t="str">
            <v>lv</v>
          </cell>
          <cell r="K325">
            <v>18.2</v>
          </cell>
          <cell r="L325">
            <v>0</v>
          </cell>
          <cell r="M325">
            <v>2.4</v>
          </cell>
          <cell r="N325">
            <v>7.4</v>
          </cell>
          <cell r="O325">
            <v>0</v>
          </cell>
          <cell r="P325">
            <v>9.3000000000000007</v>
          </cell>
          <cell r="Q325">
            <v>0</v>
          </cell>
          <cell r="R325">
            <v>25.4</v>
          </cell>
          <cell r="S325">
            <v>2.4</v>
          </cell>
          <cell r="AK325">
            <v>1.5880396398547976</v>
          </cell>
        </row>
        <row r="326">
          <cell r="C326" t="str">
            <v>Optimus</v>
          </cell>
          <cell r="E326" t="str">
            <v>Iowa</v>
          </cell>
          <cell r="F326" t="str">
            <v>C/D</v>
          </cell>
          <cell r="H326">
            <v>43748</v>
          </cell>
          <cell r="I326">
            <v>548</v>
          </cell>
          <cell r="J326" t="str">
            <v>lv</v>
          </cell>
          <cell r="K326">
            <v>21.5</v>
          </cell>
          <cell r="L326">
            <v>0</v>
          </cell>
          <cell r="M326">
            <v>1.9</v>
          </cell>
          <cell r="N326">
            <v>16.600000000000001</v>
          </cell>
          <cell r="O326">
            <v>0</v>
          </cell>
          <cell r="P326">
            <v>5</v>
          </cell>
          <cell r="Q326">
            <v>0</v>
          </cell>
          <cell r="R326">
            <v>24.6</v>
          </cell>
          <cell r="S326">
            <v>0.9</v>
          </cell>
          <cell r="AK326">
            <v>1.5361398129394801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43748</v>
          </cell>
          <cell r="I327">
            <v>813</v>
          </cell>
          <cell r="J327" t="str">
            <v>lv</v>
          </cell>
          <cell r="K327">
            <v>35</v>
          </cell>
          <cell r="L327">
            <v>0</v>
          </cell>
          <cell r="M327">
            <v>2</v>
          </cell>
          <cell r="N327">
            <v>6</v>
          </cell>
          <cell r="O327">
            <v>0</v>
          </cell>
          <cell r="P327">
            <v>14</v>
          </cell>
          <cell r="Q327">
            <v>1</v>
          </cell>
          <cell r="R327">
            <v>17</v>
          </cell>
          <cell r="S327">
            <v>2</v>
          </cell>
          <cell r="AK327">
            <v>3.1474139178385341E-4</v>
          </cell>
        </row>
        <row r="328">
          <cell r="C328" t="str">
            <v>East Carolina University</v>
          </cell>
          <cell r="E328" t="str">
            <v>North Carolina</v>
          </cell>
          <cell r="F328">
            <v>0</v>
          </cell>
          <cell r="H328">
            <v>43747</v>
          </cell>
          <cell r="I328">
            <v>291</v>
          </cell>
          <cell r="J328" t="str">
            <v>lv</v>
          </cell>
          <cell r="K328">
            <v>29</v>
          </cell>
          <cell r="L328">
            <v>0</v>
          </cell>
          <cell r="M328">
            <v>1</v>
          </cell>
          <cell r="N328">
            <v>4</v>
          </cell>
          <cell r="O328">
            <v>3</v>
          </cell>
          <cell r="P328">
            <v>19</v>
          </cell>
          <cell r="Q328">
            <v>0</v>
          </cell>
          <cell r="R328">
            <v>17</v>
          </cell>
          <cell r="S328">
            <v>9</v>
          </cell>
          <cell r="AK328">
            <v>1.725475413906975</v>
          </cell>
        </row>
        <row r="329">
          <cell r="C329" t="str">
            <v>Harris Insights &amp; Analytics</v>
          </cell>
          <cell r="E329" t="str">
            <v>US</v>
          </cell>
          <cell r="F329" t="str">
            <v>C+</v>
          </cell>
          <cell r="H329">
            <v>43747</v>
          </cell>
          <cell r="I329">
            <v>784</v>
          </cell>
          <cell r="J329" t="str">
            <v>lv</v>
          </cell>
          <cell r="K329">
            <v>36</v>
          </cell>
          <cell r="L329">
            <v>0</v>
          </cell>
          <cell r="M329">
            <v>2</v>
          </cell>
          <cell r="N329">
            <v>5</v>
          </cell>
          <cell r="O329">
            <v>1</v>
          </cell>
          <cell r="P329">
            <v>15</v>
          </cell>
          <cell r="Q329">
            <v>2</v>
          </cell>
          <cell r="R329">
            <v>17</v>
          </cell>
          <cell r="S329">
            <v>2</v>
          </cell>
          <cell r="AK329">
            <v>2.695506543289225E-4</v>
          </cell>
        </row>
        <row r="330">
          <cell r="C330" t="str">
            <v>Fox News/Beacon Research/Shaw &amp; Co. Research</v>
          </cell>
          <cell r="E330" t="str">
            <v>US</v>
          </cell>
          <cell r="F330" t="str">
            <v>A-</v>
          </cell>
          <cell r="H330">
            <v>43746</v>
          </cell>
          <cell r="I330">
            <v>484</v>
          </cell>
          <cell r="J330" t="str">
            <v>lv</v>
          </cell>
          <cell r="K330">
            <v>32</v>
          </cell>
          <cell r="L330">
            <v>0</v>
          </cell>
          <cell r="M330">
            <v>2</v>
          </cell>
          <cell r="N330">
            <v>4</v>
          </cell>
          <cell r="O330">
            <v>2</v>
          </cell>
          <cell r="P330">
            <v>17</v>
          </cell>
          <cell r="Q330">
            <v>1</v>
          </cell>
          <cell r="R330">
            <v>22</v>
          </cell>
          <cell r="S330">
            <v>2</v>
          </cell>
          <cell r="AK330">
            <v>9.6730520440073478E-2</v>
          </cell>
        </row>
        <row r="331">
          <cell r="C331" t="str">
            <v>YouGov</v>
          </cell>
          <cell r="E331" t="str">
            <v>US</v>
          </cell>
          <cell r="F331" t="str">
            <v>B-</v>
          </cell>
          <cell r="H331">
            <v>43746</v>
          </cell>
          <cell r="I331">
            <v>598</v>
          </cell>
          <cell r="J331" t="str">
            <v>lv</v>
          </cell>
          <cell r="K331">
            <v>25</v>
          </cell>
          <cell r="L331">
            <v>0</v>
          </cell>
          <cell r="M331">
            <v>1</v>
          </cell>
          <cell r="N331">
            <v>5</v>
          </cell>
          <cell r="O331">
            <v>2</v>
          </cell>
          <cell r="P331">
            <v>13</v>
          </cell>
          <cell r="Q331">
            <v>1</v>
          </cell>
          <cell r="R331">
            <v>28</v>
          </cell>
          <cell r="S331">
            <v>3</v>
          </cell>
          <cell r="AK331">
            <v>5.3227681828763192E-4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43746</v>
          </cell>
          <cell r="I332">
            <v>759</v>
          </cell>
          <cell r="J332" t="str">
            <v>lv</v>
          </cell>
          <cell r="K332">
            <v>36</v>
          </cell>
          <cell r="L332">
            <v>0</v>
          </cell>
          <cell r="M332">
            <v>2</v>
          </cell>
          <cell r="N332">
            <v>5</v>
          </cell>
          <cell r="O332">
            <v>0</v>
          </cell>
          <cell r="P332">
            <v>15</v>
          </cell>
          <cell r="Q332">
            <v>2</v>
          </cell>
          <cell r="R332">
            <v>18</v>
          </cell>
          <cell r="S332">
            <v>2</v>
          </cell>
          <cell r="AK332">
            <v>2.0572650585214534E-4</v>
          </cell>
        </row>
        <row r="333">
          <cell r="C333" t="str">
            <v>Gravis Marketing</v>
          </cell>
          <cell r="E333" t="str">
            <v>South Carolina</v>
          </cell>
          <cell r="F333" t="str">
            <v>C+</v>
          </cell>
          <cell r="H333">
            <v>43745</v>
          </cell>
          <cell r="I333">
            <v>516</v>
          </cell>
          <cell r="J333" t="str">
            <v>lv</v>
          </cell>
          <cell r="K333">
            <v>34</v>
          </cell>
          <cell r="L333">
            <v>0</v>
          </cell>
          <cell r="M333">
            <v>6</v>
          </cell>
          <cell r="N333">
            <v>0</v>
          </cell>
          <cell r="O333">
            <v>2</v>
          </cell>
          <cell r="P333">
            <v>10</v>
          </cell>
          <cell r="Q333">
            <v>7</v>
          </cell>
          <cell r="R333">
            <v>9</v>
          </cell>
          <cell r="S333">
            <v>2</v>
          </cell>
          <cell r="AK333">
            <v>2.733743866473167</v>
          </cell>
        </row>
        <row r="334">
          <cell r="C334" t="str">
            <v>Climate Nexus</v>
          </cell>
          <cell r="E334" t="str">
            <v>Ohio</v>
          </cell>
          <cell r="F334">
            <v>0</v>
          </cell>
          <cell r="H334">
            <v>43745</v>
          </cell>
          <cell r="I334">
            <v>443</v>
          </cell>
          <cell r="J334" t="str">
            <v>lv</v>
          </cell>
          <cell r="K334">
            <v>32</v>
          </cell>
          <cell r="L334">
            <v>0</v>
          </cell>
          <cell r="M334">
            <v>3</v>
          </cell>
          <cell r="N334">
            <v>5</v>
          </cell>
          <cell r="O334">
            <v>0</v>
          </cell>
          <cell r="P334">
            <v>13</v>
          </cell>
          <cell r="Q334">
            <v>1</v>
          </cell>
          <cell r="R334">
            <v>21</v>
          </cell>
          <cell r="S334">
            <v>3</v>
          </cell>
          <cell r="AK334">
            <v>2.0905798620017109</v>
          </cell>
        </row>
        <row r="335">
          <cell r="C335" t="str">
            <v>Harris Insights &amp; Analytics</v>
          </cell>
          <cell r="E335" t="str">
            <v>US</v>
          </cell>
          <cell r="F335" t="str">
            <v>C+</v>
          </cell>
          <cell r="H335">
            <v>43745</v>
          </cell>
          <cell r="I335">
            <v>446</v>
          </cell>
          <cell r="J335" t="str">
            <v>rv</v>
          </cell>
          <cell r="K335">
            <v>31</v>
          </cell>
          <cell r="L335">
            <v>0</v>
          </cell>
          <cell r="M335">
            <v>1</v>
          </cell>
          <cell r="N335">
            <v>4</v>
          </cell>
          <cell r="O335">
            <v>2</v>
          </cell>
          <cell r="P335">
            <v>17</v>
          </cell>
          <cell r="Q335">
            <v>2</v>
          </cell>
          <cell r="R335">
            <v>15</v>
          </cell>
          <cell r="S335">
            <v>2</v>
          </cell>
          <cell r="AK335">
            <v>0</v>
          </cell>
        </row>
        <row r="336">
          <cell r="C336" t="str">
            <v>Quinnipiac University</v>
          </cell>
          <cell r="E336" t="str">
            <v>US</v>
          </cell>
          <cell r="F336" t="str">
            <v>B+</v>
          </cell>
          <cell r="H336">
            <v>43745</v>
          </cell>
          <cell r="I336">
            <v>646</v>
          </cell>
          <cell r="J336" t="str">
            <v>rv</v>
          </cell>
          <cell r="K336">
            <v>26</v>
          </cell>
          <cell r="L336">
            <v>0</v>
          </cell>
          <cell r="M336">
            <v>2</v>
          </cell>
          <cell r="N336">
            <v>4</v>
          </cell>
          <cell r="O336">
            <v>2</v>
          </cell>
          <cell r="P336">
            <v>16</v>
          </cell>
          <cell r="Q336">
            <v>0</v>
          </cell>
          <cell r="R336">
            <v>29</v>
          </cell>
          <cell r="S336">
            <v>3</v>
          </cell>
          <cell r="AK336">
            <v>1.015881895415106E-2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43745</v>
          </cell>
          <cell r="I337">
            <v>774</v>
          </cell>
          <cell r="J337" t="str">
            <v>lv</v>
          </cell>
          <cell r="K337">
            <v>33</v>
          </cell>
          <cell r="L337">
            <v>0</v>
          </cell>
          <cell r="M337">
            <v>3</v>
          </cell>
          <cell r="N337">
            <v>4</v>
          </cell>
          <cell r="O337">
            <v>1</v>
          </cell>
          <cell r="P337">
            <v>16</v>
          </cell>
          <cell r="Q337">
            <v>1</v>
          </cell>
          <cell r="R337">
            <v>19</v>
          </cell>
          <cell r="S337">
            <v>2</v>
          </cell>
          <cell r="AK337">
            <v>1.8297910974656551E-4</v>
          </cell>
        </row>
        <row r="338">
          <cell r="C338" t="str">
            <v>Public Policy Polling</v>
          </cell>
          <cell r="E338" t="str">
            <v>North Carolina</v>
          </cell>
          <cell r="F338" t="str">
            <v>B</v>
          </cell>
          <cell r="H338">
            <v>43744</v>
          </cell>
          <cell r="I338">
            <v>410</v>
          </cell>
          <cell r="J338" t="str">
            <v>v</v>
          </cell>
          <cell r="K338">
            <v>39</v>
          </cell>
          <cell r="L338">
            <v>0</v>
          </cell>
          <cell r="M338">
            <v>2</v>
          </cell>
          <cell r="N338">
            <v>9</v>
          </cell>
          <cell r="O338">
            <v>0</v>
          </cell>
          <cell r="P338">
            <v>6</v>
          </cell>
          <cell r="Q338">
            <v>0</v>
          </cell>
          <cell r="R338">
            <v>22</v>
          </cell>
          <cell r="S338">
            <v>3</v>
          </cell>
          <cell r="AK338">
            <v>0.38211306647774096</v>
          </cell>
        </row>
        <row r="339">
          <cell r="C339" t="str">
            <v>Susquehanna Polling &amp; Research Inc.</v>
          </cell>
          <cell r="E339" t="str">
            <v>Pennsylvania</v>
          </cell>
          <cell r="F339" t="str">
            <v>C</v>
          </cell>
          <cell r="H339">
            <v>43744</v>
          </cell>
          <cell r="I339">
            <v>307</v>
          </cell>
          <cell r="J339" t="str">
            <v>rv</v>
          </cell>
          <cell r="K339">
            <v>17</v>
          </cell>
          <cell r="L339">
            <v>0</v>
          </cell>
          <cell r="M339">
            <v>0</v>
          </cell>
          <cell r="N339">
            <v>8</v>
          </cell>
          <cell r="O339">
            <v>1</v>
          </cell>
          <cell r="P339">
            <v>6</v>
          </cell>
          <cell r="Q339">
            <v>0</v>
          </cell>
          <cell r="R339">
            <v>9</v>
          </cell>
          <cell r="S339">
            <v>0</v>
          </cell>
          <cell r="AK339">
            <v>1.6533130690450504</v>
          </cell>
        </row>
        <row r="340">
          <cell r="C340" t="str">
            <v>Harris Insights &amp; Analytics</v>
          </cell>
          <cell r="E340" t="str">
            <v>US</v>
          </cell>
          <cell r="F340" t="str">
            <v>C+</v>
          </cell>
          <cell r="H340">
            <v>43744</v>
          </cell>
          <cell r="I340">
            <v>526</v>
          </cell>
          <cell r="J340" t="str">
            <v>lv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39</v>
          </cell>
          <cell r="S340">
            <v>0</v>
          </cell>
          <cell r="AK340">
            <v>0</v>
          </cell>
        </row>
        <row r="341">
          <cell r="C341" t="str">
            <v>Harris Insights &amp; Analytics</v>
          </cell>
          <cell r="E341" t="str">
            <v>US</v>
          </cell>
          <cell r="F341" t="str">
            <v>C+</v>
          </cell>
          <cell r="H341">
            <v>43744</v>
          </cell>
          <cell r="I341">
            <v>888</v>
          </cell>
          <cell r="J341" t="str">
            <v>rv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36</v>
          </cell>
          <cell r="S341">
            <v>0</v>
          </cell>
          <cell r="AK341">
            <v>0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43744</v>
          </cell>
          <cell r="I342">
            <v>526</v>
          </cell>
          <cell r="J342" t="str">
            <v>lv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44</v>
          </cell>
          <cell r="Q342">
            <v>0</v>
          </cell>
          <cell r="R342">
            <v>42</v>
          </cell>
          <cell r="S342">
            <v>0</v>
          </cell>
          <cell r="AK342">
            <v>0</v>
          </cell>
        </row>
        <row r="343">
          <cell r="C343" t="str">
            <v>Harris Insights &amp; Analytics</v>
          </cell>
          <cell r="E343" t="str">
            <v>US</v>
          </cell>
          <cell r="F343" t="str">
            <v>C+</v>
          </cell>
          <cell r="H343">
            <v>43744</v>
          </cell>
          <cell r="I343">
            <v>888</v>
          </cell>
          <cell r="J343" t="str">
            <v>rv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41</v>
          </cell>
          <cell r="Q343">
            <v>0</v>
          </cell>
          <cell r="R343">
            <v>39</v>
          </cell>
          <cell r="S343">
            <v>0</v>
          </cell>
          <cell r="AK343">
            <v>0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43744</v>
          </cell>
          <cell r="I344">
            <v>526</v>
          </cell>
          <cell r="J344" t="str">
            <v>lv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43</v>
          </cell>
          <cell r="Q344">
            <v>0</v>
          </cell>
          <cell r="R344">
            <v>0</v>
          </cell>
          <cell r="S344">
            <v>0</v>
          </cell>
          <cell r="AK344">
            <v>0</v>
          </cell>
        </row>
        <row r="345">
          <cell r="C345" t="str">
            <v>Harris Insights &amp; Analytics</v>
          </cell>
          <cell r="E345" t="str">
            <v>US</v>
          </cell>
          <cell r="F345" t="str">
            <v>C+</v>
          </cell>
          <cell r="H345">
            <v>43744</v>
          </cell>
          <cell r="I345">
            <v>888</v>
          </cell>
          <cell r="J345" t="str">
            <v>rv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42</v>
          </cell>
          <cell r="Q345">
            <v>0</v>
          </cell>
          <cell r="R345">
            <v>0</v>
          </cell>
          <cell r="S345">
            <v>0</v>
          </cell>
          <cell r="AK345">
            <v>0</v>
          </cell>
        </row>
        <row r="346">
          <cell r="C346" t="str">
            <v>Harris Insights &amp; Analytics</v>
          </cell>
          <cell r="E346" t="str">
            <v>US</v>
          </cell>
          <cell r="F346" t="str">
            <v>C+</v>
          </cell>
          <cell r="H346">
            <v>43744</v>
          </cell>
          <cell r="I346">
            <v>526</v>
          </cell>
          <cell r="J346" t="str">
            <v>lv</v>
          </cell>
          <cell r="K346">
            <v>43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41</v>
          </cell>
          <cell r="S346">
            <v>0</v>
          </cell>
          <cell r="AK346">
            <v>0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43744</v>
          </cell>
          <cell r="I347">
            <v>888</v>
          </cell>
          <cell r="J347" t="str">
            <v>rv</v>
          </cell>
          <cell r="K347">
            <v>41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38</v>
          </cell>
          <cell r="S347">
            <v>0</v>
          </cell>
          <cell r="AK347">
            <v>0</v>
          </cell>
        </row>
        <row r="348">
          <cell r="C348" t="str">
            <v>Harris Insights &amp; Analytics</v>
          </cell>
          <cell r="E348" t="str">
            <v>US</v>
          </cell>
          <cell r="F348" t="str">
            <v>C+</v>
          </cell>
          <cell r="H348">
            <v>43744</v>
          </cell>
          <cell r="I348">
            <v>526</v>
          </cell>
          <cell r="J348" t="str">
            <v>lv</v>
          </cell>
          <cell r="K348">
            <v>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AK348">
            <v>0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43744</v>
          </cell>
          <cell r="I349">
            <v>888</v>
          </cell>
          <cell r="J349" t="str">
            <v>rv</v>
          </cell>
          <cell r="K349">
            <v>39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AK349">
            <v>0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43744</v>
          </cell>
          <cell r="I350">
            <v>526</v>
          </cell>
          <cell r="J350" t="str">
            <v>lv</v>
          </cell>
          <cell r="K350">
            <v>42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42</v>
          </cell>
          <cell r="Q350">
            <v>0</v>
          </cell>
          <cell r="R350">
            <v>0</v>
          </cell>
          <cell r="S350">
            <v>0</v>
          </cell>
          <cell r="AK350">
            <v>0</v>
          </cell>
        </row>
        <row r="351">
          <cell r="C351" t="str">
            <v>Harris Insights &amp; Analytics</v>
          </cell>
          <cell r="E351" t="str">
            <v>US</v>
          </cell>
          <cell r="F351" t="str">
            <v>C+</v>
          </cell>
          <cell r="H351">
            <v>43744</v>
          </cell>
          <cell r="I351">
            <v>888</v>
          </cell>
          <cell r="J351" t="str">
            <v>rv</v>
          </cell>
          <cell r="K351">
            <v>41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38</v>
          </cell>
          <cell r="Q351">
            <v>0</v>
          </cell>
          <cell r="R351">
            <v>0</v>
          </cell>
          <cell r="S351">
            <v>0</v>
          </cell>
          <cell r="AK351">
            <v>0</v>
          </cell>
        </row>
        <row r="352">
          <cell r="C352" t="str">
            <v>Morning Consult</v>
          </cell>
          <cell r="E352" t="str">
            <v>US</v>
          </cell>
          <cell r="F352" t="str">
            <v>B/C</v>
          </cell>
          <cell r="H352">
            <v>43744</v>
          </cell>
          <cell r="I352">
            <v>16529</v>
          </cell>
          <cell r="J352" t="str">
            <v>lv</v>
          </cell>
          <cell r="K352">
            <v>33</v>
          </cell>
          <cell r="L352">
            <v>0</v>
          </cell>
          <cell r="M352">
            <v>2</v>
          </cell>
          <cell r="N352">
            <v>5</v>
          </cell>
          <cell r="O352">
            <v>1</v>
          </cell>
          <cell r="P352">
            <v>19</v>
          </cell>
          <cell r="Q352">
            <v>1</v>
          </cell>
          <cell r="R352">
            <v>21</v>
          </cell>
          <cell r="S352">
            <v>3</v>
          </cell>
          <cell r="AK352">
            <v>2.1282829681523951E-3</v>
          </cell>
        </row>
        <row r="353">
          <cell r="C353" t="str">
            <v>Swayable</v>
          </cell>
          <cell r="E353" t="str">
            <v>US</v>
          </cell>
          <cell r="F353">
            <v>0</v>
          </cell>
          <cell r="H353">
            <v>43734</v>
          </cell>
          <cell r="I353">
            <v>3491</v>
          </cell>
          <cell r="J353" t="str">
            <v>lv</v>
          </cell>
          <cell r="K353">
            <v>33.200000000000003</v>
          </cell>
          <cell r="L353">
            <v>0</v>
          </cell>
          <cell r="M353">
            <v>2.1</v>
          </cell>
          <cell r="N353">
            <v>5</v>
          </cell>
          <cell r="O353">
            <v>1.4</v>
          </cell>
          <cell r="P353">
            <v>16.399999999999999</v>
          </cell>
          <cell r="Q353">
            <v>1.3</v>
          </cell>
          <cell r="R353">
            <v>19.600000000000001</v>
          </cell>
          <cell r="S353">
            <v>2.2999999999999998</v>
          </cell>
          <cell r="AK353">
            <v>1.2162552619210584E-2</v>
          </cell>
        </row>
        <row r="354">
          <cell r="C354" t="str">
            <v>Swayable</v>
          </cell>
          <cell r="E354" t="str">
            <v>US</v>
          </cell>
          <cell r="F354">
            <v>0</v>
          </cell>
          <cell r="H354">
            <v>43734</v>
          </cell>
          <cell r="I354">
            <v>7120</v>
          </cell>
          <cell r="J354" t="str">
            <v>a</v>
          </cell>
          <cell r="K354">
            <v>28</v>
          </cell>
          <cell r="L354">
            <v>0</v>
          </cell>
          <cell r="M354">
            <v>1.9</v>
          </cell>
          <cell r="N354">
            <v>4</v>
          </cell>
          <cell r="O354">
            <v>1.7</v>
          </cell>
          <cell r="P354">
            <v>19.2</v>
          </cell>
          <cell r="Q354">
            <v>1.7</v>
          </cell>
          <cell r="R354">
            <v>15.3</v>
          </cell>
          <cell r="S354">
            <v>3.1</v>
          </cell>
          <cell r="AK354">
            <v>0</v>
          </cell>
        </row>
        <row r="355">
          <cell r="C355" t="str">
            <v>Avalanche Strategy</v>
          </cell>
          <cell r="E355" t="str">
            <v>US</v>
          </cell>
          <cell r="F355">
            <v>0</v>
          </cell>
          <cell r="H355">
            <v>43742</v>
          </cell>
          <cell r="I355">
            <v>1043</v>
          </cell>
          <cell r="J355" t="str">
            <v>lv</v>
          </cell>
          <cell r="K355">
            <v>27</v>
          </cell>
          <cell r="L355">
            <v>0</v>
          </cell>
          <cell r="M355">
            <v>0</v>
          </cell>
          <cell r="N355">
            <v>7</v>
          </cell>
          <cell r="O355">
            <v>0</v>
          </cell>
          <cell r="P355">
            <v>12</v>
          </cell>
          <cell r="Q355">
            <v>0</v>
          </cell>
          <cell r="R355">
            <v>29</v>
          </cell>
          <cell r="S355">
            <v>0</v>
          </cell>
          <cell r="AK355">
            <v>2.2526160950587379</v>
          </cell>
        </row>
        <row r="356">
          <cell r="C356" t="str">
            <v>YouGov Blue/Data for Progress</v>
          </cell>
          <cell r="E356" t="str">
            <v>US</v>
          </cell>
          <cell r="F356">
            <v>0</v>
          </cell>
          <cell r="H356">
            <v>43742</v>
          </cell>
          <cell r="I356">
            <v>1276</v>
          </cell>
          <cell r="J356" t="str">
            <v>lv</v>
          </cell>
          <cell r="K356">
            <v>23</v>
          </cell>
          <cell r="L356">
            <v>0</v>
          </cell>
          <cell r="M356">
            <v>2</v>
          </cell>
          <cell r="N356">
            <v>6</v>
          </cell>
          <cell r="O356">
            <v>1</v>
          </cell>
          <cell r="P356">
            <v>15</v>
          </cell>
          <cell r="Q356">
            <v>0</v>
          </cell>
          <cell r="R356">
            <v>36</v>
          </cell>
          <cell r="S356">
            <v>3</v>
          </cell>
          <cell r="AK356">
            <v>2.3560649493442193E-2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43742</v>
          </cell>
          <cell r="I357">
            <v>1840</v>
          </cell>
          <cell r="J357" t="str">
            <v>lv</v>
          </cell>
          <cell r="K357">
            <v>35</v>
          </cell>
          <cell r="L357">
            <v>0</v>
          </cell>
          <cell r="M357">
            <v>2</v>
          </cell>
          <cell r="N357">
            <v>4</v>
          </cell>
          <cell r="O357">
            <v>1</v>
          </cell>
          <cell r="P357">
            <v>13</v>
          </cell>
          <cell r="Q357">
            <v>1</v>
          </cell>
          <cell r="R357">
            <v>19</v>
          </cell>
          <cell r="S357">
            <v>2</v>
          </cell>
          <cell r="AK357">
            <v>5.122895681136975E-5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43742</v>
          </cell>
          <cell r="I358">
            <v>782</v>
          </cell>
          <cell r="J358" t="str">
            <v>lv</v>
          </cell>
          <cell r="K358">
            <v>35</v>
          </cell>
          <cell r="L358">
            <v>0</v>
          </cell>
          <cell r="M358">
            <v>2</v>
          </cell>
          <cell r="N358">
            <v>3</v>
          </cell>
          <cell r="O358">
            <v>1</v>
          </cell>
          <cell r="P358">
            <v>12</v>
          </cell>
          <cell r="Q358">
            <v>1</v>
          </cell>
          <cell r="R358">
            <v>17</v>
          </cell>
          <cell r="S358">
            <v>2</v>
          </cell>
          <cell r="AK358">
            <v>0</v>
          </cell>
        </row>
        <row r="359">
          <cell r="C359" t="str">
            <v>IBD/TIPP</v>
          </cell>
          <cell r="E359" t="str">
            <v>US</v>
          </cell>
          <cell r="F359" t="str">
            <v>A/B</v>
          </cell>
          <cell r="H359">
            <v>43741</v>
          </cell>
          <cell r="I359">
            <v>341</v>
          </cell>
          <cell r="J359" t="str">
            <v>rv</v>
          </cell>
          <cell r="K359">
            <v>26</v>
          </cell>
          <cell r="L359">
            <v>0</v>
          </cell>
          <cell r="M359">
            <v>0</v>
          </cell>
          <cell r="N359">
            <v>7</v>
          </cell>
          <cell r="O359">
            <v>1</v>
          </cell>
          <cell r="P359">
            <v>10</v>
          </cell>
          <cell r="Q359">
            <v>0</v>
          </cell>
          <cell r="R359">
            <v>27</v>
          </cell>
          <cell r="S359">
            <v>3</v>
          </cell>
          <cell r="AK359">
            <v>3.2153063743756767E-2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43741</v>
          </cell>
          <cell r="I360">
            <v>783</v>
          </cell>
          <cell r="J360" t="str">
            <v>lv</v>
          </cell>
          <cell r="K360">
            <v>33</v>
          </cell>
          <cell r="L360">
            <v>0</v>
          </cell>
          <cell r="M360">
            <v>2</v>
          </cell>
          <cell r="N360">
            <v>3</v>
          </cell>
          <cell r="O360">
            <v>2</v>
          </cell>
          <cell r="P360">
            <v>12</v>
          </cell>
          <cell r="Q360">
            <v>1</v>
          </cell>
          <cell r="R360">
            <v>22</v>
          </cell>
          <cell r="S360">
            <v>3</v>
          </cell>
          <cell r="AK360">
            <v>4.5570687934014549E-5</v>
          </cell>
        </row>
        <row r="361">
          <cell r="C361" t="str">
            <v>Change Research</v>
          </cell>
          <cell r="E361" t="str">
            <v>Wisconsin</v>
          </cell>
          <cell r="F361" t="str">
            <v>C</v>
          </cell>
          <cell r="H361">
            <v>43740</v>
          </cell>
          <cell r="I361">
            <v>663</v>
          </cell>
          <cell r="J361" t="str">
            <v>lv</v>
          </cell>
          <cell r="K361">
            <v>11</v>
          </cell>
          <cell r="L361">
            <v>0</v>
          </cell>
          <cell r="M361">
            <v>1</v>
          </cell>
          <cell r="N361">
            <v>6</v>
          </cell>
          <cell r="O361">
            <v>1</v>
          </cell>
          <cell r="P361">
            <v>25</v>
          </cell>
          <cell r="Q361">
            <v>0</v>
          </cell>
          <cell r="R361">
            <v>34</v>
          </cell>
          <cell r="S361">
            <v>3</v>
          </cell>
          <cell r="AK361">
            <v>2.3581365528409459</v>
          </cell>
        </row>
        <row r="362">
          <cell r="C362" t="str">
            <v>Fox News/Beacon Research/Shaw &amp; Co. Research</v>
          </cell>
          <cell r="E362" t="str">
            <v>Wisconsin</v>
          </cell>
          <cell r="F362" t="str">
            <v>A-</v>
          </cell>
          <cell r="H362">
            <v>43740</v>
          </cell>
          <cell r="I362">
            <v>663</v>
          </cell>
          <cell r="J362" t="str">
            <v>lv</v>
          </cell>
          <cell r="K362">
            <v>28</v>
          </cell>
          <cell r="L362">
            <v>0</v>
          </cell>
          <cell r="M362">
            <v>2</v>
          </cell>
          <cell r="N362">
            <v>7</v>
          </cell>
          <cell r="O362">
            <v>2</v>
          </cell>
          <cell r="P362">
            <v>17</v>
          </cell>
          <cell r="Q362">
            <v>0</v>
          </cell>
          <cell r="R362">
            <v>22</v>
          </cell>
          <cell r="S362">
            <v>2</v>
          </cell>
          <cell r="AK362">
            <v>0.87226606515504745</v>
          </cell>
        </row>
        <row r="363">
          <cell r="C363" t="str">
            <v>Fox News/Beacon Research/Shaw &amp; Co. Research</v>
          </cell>
          <cell r="E363" t="str">
            <v>South Carolina</v>
          </cell>
          <cell r="F363" t="str">
            <v>A-</v>
          </cell>
          <cell r="H363">
            <v>43740</v>
          </cell>
          <cell r="I363">
            <v>803</v>
          </cell>
          <cell r="J363" t="str">
            <v>lv</v>
          </cell>
          <cell r="K363">
            <v>41</v>
          </cell>
          <cell r="L363">
            <v>0</v>
          </cell>
          <cell r="M363">
            <v>3</v>
          </cell>
          <cell r="N363">
            <v>2</v>
          </cell>
          <cell r="O363">
            <v>0</v>
          </cell>
          <cell r="P363">
            <v>10</v>
          </cell>
          <cell r="Q363">
            <v>4</v>
          </cell>
          <cell r="R363">
            <v>12</v>
          </cell>
          <cell r="S363">
            <v>1</v>
          </cell>
          <cell r="AK363">
            <v>0.96493073665301177</v>
          </cell>
        </row>
        <row r="364">
          <cell r="C364" t="str">
            <v>Emerson College</v>
          </cell>
          <cell r="E364" t="str">
            <v>Ohio</v>
          </cell>
          <cell r="F364" t="str">
            <v>A-</v>
          </cell>
          <cell r="H364">
            <v>43740</v>
          </cell>
          <cell r="I364">
            <v>353</v>
          </cell>
          <cell r="J364" t="str">
            <v>lv</v>
          </cell>
          <cell r="K364">
            <v>29.2</v>
          </cell>
          <cell r="L364">
            <v>0</v>
          </cell>
          <cell r="M364">
            <v>0.3</v>
          </cell>
          <cell r="N364">
            <v>5</v>
          </cell>
          <cell r="O364">
            <v>0.2</v>
          </cell>
          <cell r="P364">
            <v>26.6</v>
          </cell>
          <cell r="Q364">
            <v>0.2</v>
          </cell>
          <cell r="R364">
            <v>20.6</v>
          </cell>
          <cell r="S364">
            <v>3.3</v>
          </cell>
          <cell r="AK364">
            <v>5.0056415879963128</v>
          </cell>
        </row>
        <row r="365">
          <cell r="C365" t="str">
            <v>Denno Research</v>
          </cell>
          <cell r="E365" t="str">
            <v>Michigan</v>
          </cell>
          <cell r="F365">
            <v>0</v>
          </cell>
          <cell r="H365">
            <v>43732</v>
          </cell>
          <cell r="I365">
            <v>217</v>
          </cell>
          <cell r="J365" t="str">
            <v>lv</v>
          </cell>
          <cell r="K365">
            <v>27</v>
          </cell>
          <cell r="L365">
            <v>0</v>
          </cell>
          <cell r="M365">
            <v>1</v>
          </cell>
          <cell r="N365">
            <v>4</v>
          </cell>
          <cell r="O365">
            <v>1</v>
          </cell>
          <cell r="P365">
            <v>12</v>
          </cell>
          <cell r="Q365">
            <v>0</v>
          </cell>
          <cell r="R365">
            <v>23</v>
          </cell>
          <cell r="S365">
            <v>1</v>
          </cell>
          <cell r="AK365">
            <v>1.502695923915313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43740</v>
          </cell>
          <cell r="I366">
            <v>783</v>
          </cell>
          <cell r="J366" t="str">
            <v>lv</v>
          </cell>
          <cell r="K366">
            <v>32</v>
          </cell>
          <cell r="L366">
            <v>0</v>
          </cell>
          <cell r="M366">
            <v>2</v>
          </cell>
          <cell r="N366">
            <v>4</v>
          </cell>
          <cell r="O366">
            <v>2</v>
          </cell>
          <cell r="P366">
            <v>14</v>
          </cell>
          <cell r="Q366">
            <v>1</v>
          </cell>
          <cell r="R366">
            <v>22</v>
          </cell>
          <cell r="S366">
            <v>2</v>
          </cell>
          <cell r="AK366">
            <v>4.2097475119314023E-5</v>
          </cell>
        </row>
        <row r="367">
          <cell r="C367" t="str">
            <v>YouGov</v>
          </cell>
          <cell r="E367" t="str">
            <v>US</v>
          </cell>
          <cell r="F367" t="str">
            <v>B-</v>
          </cell>
          <cell r="H367">
            <v>43739</v>
          </cell>
          <cell r="I367">
            <v>602</v>
          </cell>
          <cell r="J367" t="str">
            <v>lv</v>
          </cell>
          <cell r="K367">
            <v>22</v>
          </cell>
          <cell r="L367">
            <v>0</v>
          </cell>
          <cell r="M367">
            <v>2</v>
          </cell>
          <cell r="N367">
            <v>7</v>
          </cell>
          <cell r="O367">
            <v>1</v>
          </cell>
          <cell r="P367">
            <v>14</v>
          </cell>
          <cell r="Q367">
            <v>1</v>
          </cell>
          <cell r="R367">
            <v>26</v>
          </cell>
          <cell r="S367">
            <v>3</v>
          </cell>
          <cell r="AK367">
            <v>4.3405189849146013E-4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43739</v>
          </cell>
          <cell r="I368">
            <v>766</v>
          </cell>
          <cell r="J368" t="str">
            <v>lv</v>
          </cell>
          <cell r="K368">
            <v>35</v>
          </cell>
          <cell r="L368">
            <v>0</v>
          </cell>
          <cell r="M368">
            <v>2</v>
          </cell>
          <cell r="N368">
            <v>4</v>
          </cell>
          <cell r="O368">
            <v>2</v>
          </cell>
          <cell r="P368">
            <v>13</v>
          </cell>
          <cell r="Q368">
            <v>1</v>
          </cell>
          <cell r="R368">
            <v>21</v>
          </cell>
          <cell r="S368">
            <v>3</v>
          </cell>
          <cell r="AK368">
            <v>3.8620342173987068E-5</v>
          </cell>
        </row>
        <row r="369">
          <cell r="C369" t="str">
            <v>YouGov</v>
          </cell>
          <cell r="E369" t="str">
            <v>US</v>
          </cell>
          <cell r="F369" t="str">
            <v>B-</v>
          </cell>
          <cell r="H369">
            <v>43738</v>
          </cell>
          <cell r="I369">
            <v>600</v>
          </cell>
          <cell r="J369" t="str">
            <v>rv</v>
          </cell>
          <cell r="K369">
            <v>18.399999999999999</v>
          </cell>
          <cell r="L369">
            <v>0</v>
          </cell>
          <cell r="M369">
            <v>1</v>
          </cell>
          <cell r="N369">
            <v>5</v>
          </cell>
          <cell r="O369">
            <v>1.9</v>
          </cell>
          <cell r="P369">
            <v>21</v>
          </cell>
          <cell r="Q369">
            <v>0.7</v>
          </cell>
          <cell r="R369">
            <v>27.8</v>
          </cell>
          <cell r="S369">
            <v>2.8</v>
          </cell>
          <cell r="AK369">
            <v>3.3712130925097749E-4</v>
          </cell>
        </row>
        <row r="370">
          <cell r="C370" t="str">
            <v>Winthrop University</v>
          </cell>
          <cell r="E370" t="str">
            <v>South Carolina</v>
          </cell>
          <cell r="F370" t="str">
            <v>A/B</v>
          </cell>
          <cell r="H370">
            <v>43738</v>
          </cell>
          <cell r="I370">
            <v>462</v>
          </cell>
          <cell r="J370" t="str">
            <v>rv</v>
          </cell>
          <cell r="K370">
            <v>37</v>
          </cell>
          <cell r="L370">
            <v>0</v>
          </cell>
          <cell r="M370">
            <v>3</v>
          </cell>
          <cell r="N370">
            <v>4</v>
          </cell>
          <cell r="O370">
            <v>1</v>
          </cell>
          <cell r="P370">
            <v>8</v>
          </cell>
          <cell r="Q370">
            <v>2</v>
          </cell>
          <cell r="R370">
            <v>17</v>
          </cell>
          <cell r="S370">
            <v>2</v>
          </cell>
          <cell r="AK370">
            <v>4.5663278123178044</v>
          </cell>
        </row>
        <row r="371">
          <cell r="C371" t="str">
            <v>Ipsos</v>
          </cell>
          <cell r="E371" t="str">
            <v>US</v>
          </cell>
          <cell r="F371" t="str">
            <v>B-</v>
          </cell>
          <cell r="H371">
            <v>43738</v>
          </cell>
          <cell r="I371">
            <v>1136</v>
          </cell>
          <cell r="J371" t="str">
            <v>rv</v>
          </cell>
          <cell r="K371">
            <v>21</v>
          </cell>
          <cell r="L371">
            <v>0</v>
          </cell>
          <cell r="M371">
            <v>1</v>
          </cell>
          <cell r="N371">
            <v>4</v>
          </cell>
          <cell r="O371">
            <v>1</v>
          </cell>
          <cell r="P371">
            <v>16</v>
          </cell>
          <cell r="Q371">
            <v>0</v>
          </cell>
          <cell r="R371">
            <v>15</v>
          </cell>
          <cell r="S371">
            <v>3</v>
          </cell>
          <cell r="AK371">
            <v>3.8482064820697591E-4</v>
          </cell>
        </row>
        <row r="372">
          <cell r="C372" t="str">
            <v>Ipsos</v>
          </cell>
          <cell r="E372" t="str">
            <v>US</v>
          </cell>
          <cell r="F372" t="str">
            <v>B-</v>
          </cell>
          <cell r="H372">
            <v>43738</v>
          </cell>
          <cell r="I372">
            <v>1379</v>
          </cell>
          <cell r="J372" t="str">
            <v>a</v>
          </cell>
          <cell r="K372">
            <v>17.7</v>
          </cell>
          <cell r="L372">
            <v>0</v>
          </cell>
          <cell r="M372">
            <v>1.1000000000000001</v>
          </cell>
          <cell r="N372">
            <v>3.1</v>
          </cell>
          <cell r="O372">
            <v>1.1000000000000001</v>
          </cell>
          <cell r="P372">
            <v>15.1</v>
          </cell>
          <cell r="Q372">
            <v>0.4</v>
          </cell>
          <cell r="R372">
            <v>13.8</v>
          </cell>
          <cell r="S372">
            <v>3</v>
          </cell>
          <cell r="AK372">
            <v>0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43738</v>
          </cell>
          <cell r="I373">
            <v>769</v>
          </cell>
          <cell r="J373" t="str">
            <v>lv</v>
          </cell>
          <cell r="K373">
            <v>35</v>
          </cell>
          <cell r="L373">
            <v>0</v>
          </cell>
          <cell r="M373">
            <v>2</v>
          </cell>
          <cell r="N373">
            <v>4</v>
          </cell>
          <cell r="O373">
            <v>0</v>
          </cell>
          <cell r="P373">
            <v>15</v>
          </cell>
          <cell r="Q373">
            <v>1</v>
          </cell>
          <cell r="R373">
            <v>19</v>
          </cell>
          <cell r="S373">
            <v>2</v>
          </cell>
          <cell r="AK373">
            <v>3.5855480458822651E-5</v>
          </cell>
        </row>
        <row r="374">
          <cell r="C374" t="str">
            <v>Harris Insights &amp; Analytics</v>
          </cell>
          <cell r="E374" t="str">
            <v>US</v>
          </cell>
          <cell r="F374" t="str">
            <v>C+</v>
          </cell>
          <cell r="H374">
            <v>43738</v>
          </cell>
          <cell r="I374">
            <v>1322</v>
          </cell>
          <cell r="J374" t="str">
            <v>rv</v>
          </cell>
          <cell r="K374">
            <v>30</v>
          </cell>
          <cell r="L374">
            <v>0</v>
          </cell>
          <cell r="M374">
            <v>2</v>
          </cell>
          <cell r="N374">
            <v>4</v>
          </cell>
          <cell r="O374">
            <v>0</v>
          </cell>
          <cell r="P374">
            <v>16</v>
          </cell>
          <cell r="Q374">
            <v>1</v>
          </cell>
          <cell r="R374">
            <v>15</v>
          </cell>
          <cell r="S374">
            <v>2</v>
          </cell>
          <cell r="AK374">
            <v>0</v>
          </cell>
        </row>
        <row r="375">
          <cell r="C375" t="str">
            <v>Monmouth University</v>
          </cell>
          <cell r="E375" t="str">
            <v>US</v>
          </cell>
          <cell r="F375" t="str">
            <v>A+</v>
          </cell>
          <cell r="H375">
            <v>43737</v>
          </cell>
          <cell r="I375">
            <v>434</v>
          </cell>
          <cell r="J375" t="str">
            <v>rv</v>
          </cell>
          <cell r="K375">
            <v>25</v>
          </cell>
          <cell r="L375">
            <v>0</v>
          </cell>
          <cell r="M375">
            <v>1</v>
          </cell>
          <cell r="N375">
            <v>5</v>
          </cell>
          <cell r="O375">
            <v>1</v>
          </cell>
          <cell r="P375">
            <v>15</v>
          </cell>
          <cell r="Q375">
            <v>1</v>
          </cell>
          <cell r="R375">
            <v>28</v>
          </cell>
          <cell r="S375">
            <v>2</v>
          </cell>
          <cell r="AK375">
            <v>0.11480190117628479</v>
          </cell>
        </row>
        <row r="376">
          <cell r="C376" t="str">
            <v>St. Anselm</v>
          </cell>
          <cell r="E376" t="str">
            <v>New Hampshire</v>
          </cell>
          <cell r="F376">
            <v>0</v>
          </cell>
          <cell r="H376">
            <v>43737</v>
          </cell>
          <cell r="I376">
            <v>423</v>
          </cell>
          <cell r="J376" t="str">
            <v>lv</v>
          </cell>
          <cell r="K376">
            <v>24</v>
          </cell>
          <cell r="L376">
            <v>0</v>
          </cell>
          <cell r="M376">
            <v>1</v>
          </cell>
          <cell r="N376">
            <v>10</v>
          </cell>
          <cell r="O376">
            <v>3</v>
          </cell>
          <cell r="P376">
            <v>11</v>
          </cell>
          <cell r="Q376">
            <v>2</v>
          </cell>
          <cell r="R376">
            <v>25</v>
          </cell>
          <cell r="S376">
            <v>2</v>
          </cell>
          <cell r="AK376">
            <v>0.24476326971767623</v>
          </cell>
        </row>
        <row r="377">
          <cell r="C377" t="str">
            <v>Morning Consult</v>
          </cell>
          <cell r="E377" t="str">
            <v>US</v>
          </cell>
          <cell r="F377" t="str">
            <v>B/C</v>
          </cell>
          <cell r="H377">
            <v>43737</v>
          </cell>
          <cell r="I377">
            <v>16274</v>
          </cell>
          <cell r="J377" t="str">
            <v>lv</v>
          </cell>
          <cell r="K377">
            <v>32</v>
          </cell>
          <cell r="L377">
            <v>0</v>
          </cell>
          <cell r="M377">
            <v>3</v>
          </cell>
          <cell r="N377">
            <v>5</v>
          </cell>
          <cell r="O377">
            <v>1</v>
          </cell>
          <cell r="P377">
            <v>19</v>
          </cell>
          <cell r="Q377">
            <v>1</v>
          </cell>
          <cell r="R377">
            <v>21</v>
          </cell>
          <cell r="S377">
            <v>3</v>
          </cell>
          <cell r="AK377">
            <v>1.7134898583578073E-3</v>
          </cell>
        </row>
        <row r="378">
          <cell r="C378" t="str">
            <v>Change Research</v>
          </cell>
          <cell r="E378" t="str">
            <v>Arizona</v>
          </cell>
          <cell r="F378" t="str">
            <v>C</v>
          </cell>
          <cell r="H378">
            <v>43736</v>
          </cell>
          <cell r="I378">
            <v>396</v>
          </cell>
          <cell r="J378" t="str">
            <v>lv</v>
          </cell>
          <cell r="K378">
            <v>15</v>
          </cell>
          <cell r="L378">
            <v>0</v>
          </cell>
          <cell r="M378">
            <v>1</v>
          </cell>
          <cell r="N378">
            <v>13</v>
          </cell>
          <cell r="O378">
            <v>1</v>
          </cell>
          <cell r="P378">
            <v>19</v>
          </cell>
          <cell r="Q378">
            <v>0</v>
          </cell>
          <cell r="R378">
            <v>35</v>
          </cell>
          <cell r="S378">
            <v>8</v>
          </cell>
          <cell r="AK378">
            <v>1.9188701268401542</v>
          </cell>
        </row>
        <row r="379">
          <cell r="C379" t="str">
            <v>Swayable</v>
          </cell>
          <cell r="E379" t="str">
            <v>US</v>
          </cell>
          <cell r="F379">
            <v>0</v>
          </cell>
          <cell r="H379">
            <v>43726</v>
          </cell>
          <cell r="I379">
            <v>3140</v>
          </cell>
          <cell r="J379" t="str">
            <v>lv</v>
          </cell>
          <cell r="K379">
            <v>32.9</v>
          </cell>
          <cell r="L379">
            <v>0</v>
          </cell>
          <cell r="M379">
            <v>2.2999999999999998</v>
          </cell>
          <cell r="N379">
            <v>5.7</v>
          </cell>
          <cell r="O379">
            <v>1.1000000000000001</v>
          </cell>
          <cell r="P379">
            <v>18.399999999999999</v>
          </cell>
          <cell r="Q379">
            <v>1</v>
          </cell>
          <cell r="R379">
            <v>16.399999999999999</v>
          </cell>
          <cell r="S379">
            <v>2.1</v>
          </cell>
          <cell r="AK379">
            <v>5.2114056538227109E-3</v>
          </cell>
        </row>
        <row r="380">
          <cell r="C380" t="str">
            <v>Swayable</v>
          </cell>
          <cell r="E380" t="str">
            <v>US</v>
          </cell>
          <cell r="F380">
            <v>0</v>
          </cell>
          <cell r="H380">
            <v>43726</v>
          </cell>
          <cell r="I380">
            <v>6341</v>
          </cell>
          <cell r="J380" t="str">
            <v>a</v>
          </cell>
          <cell r="K380">
            <v>28.5</v>
          </cell>
          <cell r="L380">
            <v>0</v>
          </cell>
          <cell r="M380">
            <v>2.2000000000000002</v>
          </cell>
          <cell r="N380">
            <v>5.2</v>
          </cell>
          <cell r="O380">
            <v>1.3</v>
          </cell>
          <cell r="P380">
            <v>21.4</v>
          </cell>
          <cell r="Q380">
            <v>1.5</v>
          </cell>
          <cell r="R380">
            <v>13.4</v>
          </cell>
          <cell r="S380">
            <v>2.7</v>
          </cell>
          <cell r="AK380">
            <v>0</v>
          </cell>
        </row>
        <row r="381">
          <cell r="C381" t="str">
            <v>Pew Research Center</v>
          </cell>
          <cell r="E381" t="str">
            <v>US</v>
          </cell>
          <cell r="F381" t="str">
            <v>B/C</v>
          </cell>
          <cell r="H381">
            <v>43723</v>
          </cell>
          <cell r="I381">
            <v>4655</v>
          </cell>
          <cell r="J381" t="str">
            <v>rv</v>
          </cell>
          <cell r="K381">
            <v>27</v>
          </cell>
          <cell r="L381">
            <v>0</v>
          </cell>
          <cell r="M381">
            <v>1</v>
          </cell>
          <cell r="N381">
            <v>5</v>
          </cell>
          <cell r="O381">
            <v>1</v>
          </cell>
          <cell r="P381">
            <v>15</v>
          </cell>
          <cell r="Q381">
            <v>0</v>
          </cell>
          <cell r="R381">
            <v>22</v>
          </cell>
          <cell r="S381">
            <v>2</v>
          </cell>
          <cell r="AK381">
            <v>0.7235024333013178</v>
          </cell>
        </row>
        <row r="382">
          <cell r="C382" t="str">
            <v>Ipsos</v>
          </cell>
          <cell r="E382" t="str">
            <v>US</v>
          </cell>
          <cell r="F382" t="str">
            <v>B-</v>
          </cell>
          <cell r="H382">
            <v>43728</v>
          </cell>
          <cell r="I382">
            <v>2692</v>
          </cell>
          <cell r="J382" t="str">
            <v>a</v>
          </cell>
          <cell r="K382">
            <v>19</v>
          </cell>
          <cell r="L382">
            <v>0</v>
          </cell>
          <cell r="M382">
            <v>2</v>
          </cell>
          <cell r="N382">
            <v>3</v>
          </cell>
          <cell r="O382">
            <v>1</v>
          </cell>
          <cell r="P382">
            <v>17</v>
          </cell>
          <cell r="Q382">
            <v>0</v>
          </cell>
          <cell r="R382">
            <v>12</v>
          </cell>
          <cell r="S382">
            <v>3</v>
          </cell>
          <cell r="AK382">
            <v>3.1713213095746078E-4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43735</v>
          </cell>
          <cell r="I383">
            <v>1840</v>
          </cell>
          <cell r="J383" t="str">
            <v>lv</v>
          </cell>
          <cell r="K383">
            <v>33</v>
          </cell>
          <cell r="L383">
            <v>0</v>
          </cell>
          <cell r="M383">
            <v>2</v>
          </cell>
          <cell r="N383">
            <v>5</v>
          </cell>
          <cell r="O383">
            <v>1</v>
          </cell>
          <cell r="P383">
            <v>15</v>
          </cell>
          <cell r="Q383">
            <v>0</v>
          </cell>
          <cell r="R383">
            <v>19</v>
          </cell>
          <cell r="S383">
            <v>2</v>
          </cell>
          <cell r="AK383">
            <v>0</v>
          </cell>
        </row>
        <row r="384">
          <cell r="C384" t="str">
            <v>Harris Insights &amp; Analytics</v>
          </cell>
          <cell r="E384" t="str">
            <v>US</v>
          </cell>
          <cell r="F384" t="str">
            <v>C+</v>
          </cell>
          <cell r="H384">
            <v>43735</v>
          </cell>
          <cell r="I384">
            <v>3100</v>
          </cell>
          <cell r="J384" t="str">
            <v>rv</v>
          </cell>
          <cell r="K384">
            <v>28</v>
          </cell>
          <cell r="L384">
            <v>0</v>
          </cell>
          <cell r="M384">
            <v>2</v>
          </cell>
          <cell r="N384">
            <v>4</v>
          </cell>
          <cell r="O384">
            <v>1</v>
          </cell>
          <cell r="P384">
            <v>15</v>
          </cell>
          <cell r="Q384">
            <v>1</v>
          </cell>
          <cell r="R384">
            <v>15</v>
          </cell>
          <cell r="S384">
            <v>2</v>
          </cell>
          <cell r="AK384">
            <v>0</v>
          </cell>
        </row>
        <row r="385">
          <cell r="C385" t="str">
            <v>Harris Insights &amp; Analytics</v>
          </cell>
          <cell r="E385" t="str">
            <v>US</v>
          </cell>
          <cell r="F385" t="str">
            <v>C+</v>
          </cell>
          <cell r="H385">
            <v>43735</v>
          </cell>
          <cell r="I385">
            <v>772</v>
          </cell>
          <cell r="J385" t="str">
            <v>lv</v>
          </cell>
          <cell r="K385">
            <v>33</v>
          </cell>
          <cell r="L385">
            <v>0</v>
          </cell>
          <cell r="M385">
            <v>3</v>
          </cell>
          <cell r="N385">
            <v>5</v>
          </cell>
          <cell r="O385">
            <v>2</v>
          </cell>
          <cell r="P385">
            <v>13</v>
          </cell>
          <cell r="Q385">
            <v>1</v>
          </cell>
          <cell r="R385">
            <v>19</v>
          </cell>
          <cell r="S385">
            <v>1</v>
          </cell>
          <cell r="AK385">
            <v>0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43735</v>
          </cell>
          <cell r="I386">
            <v>1309</v>
          </cell>
          <cell r="J386" t="str">
            <v>rv</v>
          </cell>
          <cell r="K386">
            <v>28</v>
          </cell>
          <cell r="L386">
            <v>0</v>
          </cell>
          <cell r="M386">
            <v>3</v>
          </cell>
          <cell r="N386">
            <v>4</v>
          </cell>
          <cell r="O386">
            <v>2</v>
          </cell>
          <cell r="P386">
            <v>13</v>
          </cell>
          <cell r="Q386">
            <v>1</v>
          </cell>
          <cell r="R386">
            <v>15</v>
          </cell>
          <cell r="S386">
            <v>2</v>
          </cell>
          <cell r="AK386">
            <v>0</v>
          </cell>
        </row>
        <row r="387">
          <cell r="C387" t="str">
            <v>SSRS</v>
          </cell>
          <cell r="E387" t="str">
            <v>Nevada</v>
          </cell>
          <cell r="F387" t="str">
            <v>A/B</v>
          </cell>
          <cell r="H387">
            <v>43734</v>
          </cell>
          <cell r="I387">
            <v>324</v>
          </cell>
          <cell r="J387" t="str">
            <v>lv</v>
          </cell>
          <cell r="K387">
            <v>22</v>
          </cell>
          <cell r="L387">
            <v>0</v>
          </cell>
          <cell r="M387">
            <v>2</v>
          </cell>
          <cell r="N387">
            <v>4</v>
          </cell>
          <cell r="O387">
            <v>1</v>
          </cell>
          <cell r="P387">
            <v>22</v>
          </cell>
          <cell r="Q387">
            <v>4</v>
          </cell>
          <cell r="R387">
            <v>18</v>
          </cell>
          <cell r="S387">
            <v>3</v>
          </cell>
          <cell r="AK387">
            <v>4.1498545073420061</v>
          </cell>
        </row>
        <row r="388">
          <cell r="C388" t="str">
            <v>SSRS</v>
          </cell>
          <cell r="E388" t="str">
            <v>South Carolina</v>
          </cell>
          <cell r="F388" t="str">
            <v>A/B</v>
          </cell>
          <cell r="H388">
            <v>43734</v>
          </cell>
          <cell r="I388">
            <v>406</v>
          </cell>
          <cell r="J388" t="str">
            <v>lv</v>
          </cell>
          <cell r="K388">
            <v>37</v>
          </cell>
          <cell r="L388">
            <v>0</v>
          </cell>
          <cell r="M388">
            <v>2</v>
          </cell>
          <cell r="N388">
            <v>4</v>
          </cell>
          <cell r="O388">
            <v>1</v>
          </cell>
          <cell r="P388">
            <v>11</v>
          </cell>
          <cell r="Q388">
            <v>3</v>
          </cell>
          <cell r="R388">
            <v>16</v>
          </cell>
          <cell r="S388">
            <v>0</v>
          </cell>
          <cell r="AK388">
            <v>4.655892092314911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43734</v>
          </cell>
          <cell r="I389">
            <v>801</v>
          </cell>
          <cell r="J389" t="str">
            <v>lv</v>
          </cell>
          <cell r="K389">
            <v>31</v>
          </cell>
          <cell r="L389">
            <v>0</v>
          </cell>
          <cell r="M389">
            <v>3</v>
          </cell>
          <cell r="N389">
            <v>5</v>
          </cell>
          <cell r="O389">
            <v>2</v>
          </cell>
          <cell r="P389">
            <v>13</v>
          </cell>
          <cell r="Q389">
            <v>0</v>
          </cell>
          <cell r="R389">
            <v>20</v>
          </cell>
          <cell r="S389">
            <v>2</v>
          </cell>
          <cell r="AK389">
            <v>2.5681450885937223E-5</v>
          </cell>
        </row>
        <row r="390">
          <cell r="C390" t="str">
            <v>Harris Insights &amp; Analytics</v>
          </cell>
          <cell r="E390" t="str">
            <v>US</v>
          </cell>
          <cell r="F390" t="str">
            <v>C+</v>
          </cell>
          <cell r="H390">
            <v>43734</v>
          </cell>
          <cell r="I390">
            <v>1335</v>
          </cell>
          <cell r="J390" t="str">
            <v>rv</v>
          </cell>
          <cell r="K390">
            <v>28</v>
          </cell>
          <cell r="L390">
            <v>0</v>
          </cell>
          <cell r="M390">
            <v>3</v>
          </cell>
          <cell r="N390">
            <v>3</v>
          </cell>
          <cell r="O390">
            <v>1</v>
          </cell>
          <cell r="P390">
            <v>14</v>
          </cell>
          <cell r="Q390">
            <v>0</v>
          </cell>
          <cell r="R390">
            <v>15</v>
          </cell>
          <cell r="S390">
            <v>2</v>
          </cell>
          <cell r="AK390">
            <v>0</v>
          </cell>
        </row>
        <row r="391">
          <cell r="C391" t="str">
            <v>Public Policy Institute of California</v>
          </cell>
          <cell r="E391" t="str">
            <v>California</v>
          </cell>
          <cell r="F391" t="str">
            <v>A/B</v>
          </cell>
          <cell r="H391">
            <v>43733</v>
          </cell>
          <cell r="I391">
            <v>692</v>
          </cell>
          <cell r="J391" t="str">
            <v>lv</v>
          </cell>
          <cell r="K391">
            <v>22</v>
          </cell>
          <cell r="L391">
            <v>0</v>
          </cell>
          <cell r="M391">
            <v>2</v>
          </cell>
          <cell r="N391">
            <v>6</v>
          </cell>
          <cell r="O391">
            <v>1</v>
          </cell>
          <cell r="P391">
            <v>21</v>
          </cell>
          <cell r="Q391">
            <v>1</v>
          </cell>
          <cell r="R391">
            <v>23</v>
          </cell>
          <cell r="S391">
            <v>3</v>
          </cell>
          <cell r="AK391">
            <v>0.22126441351247236</v>
          </cell>
        </row>
        <row r="392">
          <cell r="C392" t="str">
            <v>Harris Insights &amp; Analytics</v>
          </cell>
          <cell r="E392" t="str">
            <v>US</v>
          </cell>
          <cell r="F392" t="str">
            <v>C+</v>
          </cell>
          <cell r="H392">
            <v>43733</v>
          </cell>
          <cell r="I392">
            <v>816</v>
          </cell>
          <cell r="J392" t="str">
            <v>lv</v>
          </cell>
          <cell r="K392">
            <v>32</v>
          </cell>
          <cell r="L392">
            <v>0</v>
          </cell>
          <cell r="M392">
            <v>3</v>
          </cell>
          <cell r="N392">
            <v>4</v>
          </cell>
          <cell r="O392">
            <v>2</v>
          </cell>
          <cell r="P392">
            <v>13</v>
          </cell>
          <cell r="Q392">
            <v>0</v>
          </cell>
          <cell r="R392">
            <v>21</v>
          </cell>
          <cell r="S392">
            <v>2</v>
          </cell>
          <cell r="AK392">
            <v>2.2792547214463834E-5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43733</v>
          </cell>
          <cell r="I393">
            <v>1332</v>
          </cell>
          <cell r="J393" t="str">
            <v>rv</v>
          </cell>
          <cell r="K393">
            <v>29</v>
          </cell>
          <cell r="L393">
            <v>0</v>
          </cell>
          <cell r="M393">
            <v>2</v>
          </cell>
          <cell r="N393">
            <v>3</v>
          </cell>
          <cell r="O393">
            <v>1</v>
          </cell>
          <cell r="P393">
            <v>15</v>
          </cell>
          <cell r="Q393">
            <v>0</v>
          </cell>
          <cell r="R393">
            <v>16</v>
          </cell>
          <cell r="S393">
            <v>2</v>
          </cell>
          <cell r="AK393">
            <v>0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43732</v>
          </cell>
          <cell r="I394">
            <v>693</v>
          </cell>
          <cell r="J394" t="str">
            <v>rv</v>
          </cell>
          <cell r="K394">
            <v>28</v>
          </cell>
          <cell r="L394">
            <v>0</v>
          </cell>
          <cell r="M394">
            <v>2</v>
          </cell>
          <cell r="N394">
            <v>3</v>
          </cell>
          <cell r="O394">
            <v>1</v>
          </cell>
          <cell r="P394">
            <v>16</v>
          </cell>
          <cell r="Q394">
            <v>2</v>
          </cell>
          <cell r="R394">
            <v>17</v>
          </cell>
          <cell r="S394">
            <v>3</v>
          </cell>
          <cell r="AK394">
            <v>0</v>
          </cell>
        </row>
        <row r="395">
          <cell r="C395" t="str">
            <v>YouGov</v>
          </cell>
          <cell r="E395" t="str">
            <v>US</v>
          </cell>
          <cell r="F395" t="str">
            <v>B-</v>
          </cell>
          <cell r="H395">
            <v>43732</v>
          </cell>
          <cell r="I395">
            <v>608</v>
          </cell>
          <cell r="J395" t="str">
            <v>lv</v>
          </cell>
          <cell r="K395">
            <v>25</v>
          </cell>
          <cell r="L395">
            <v>0</v>
          </cell>
          <cell r="M395">
            <v>0</v>
          </cell>
          <cell r="N395">
            <v>7</v>
          </cell>
          <cell r="O395">
            <v>1</v>
          </cell>
          <cell r="P395">
            <v>16</v>
          </cell>
          <cell r="Q395">
            <v>0</v>
          </cell>
          <cell r="R395">
            <v>25</v>
          </cell>
          <cell r="S395">
            <v>2</v>
          </cell>
          <cell r="AK395">
            <v>3.1348395847493503E-4</v>
          </cell>
        </row>
        <row r="396">
          <cell r="C396" t="str">
            <v>Ipsos</v>
          </cell>
          <cell r="E396" t="str">
            <v>US</v>
          </cell>
          <cell r="F396" t="str">
            <v>B-</v>
          </cell>
          <cell r="H396">
            <v>43732</v>
          </cell>
          <cell r="I396">
            <v>495</v>
          </cell>
          <cell r="J396" t="str">
            <v>rv</v>
          </cell>
          <cell r="K396">
            <v>22</v>
          </cell>
          <cell r="L396">
            <v>0</v>
          </cell>
          <cell r="M396">
            <v>1</v>
          </cell>
          <cell r="N396">
            <v>4</v>
          </cell>
          <cell r="O396">
            <v>1</v>
          </cell>
          <cell r="P396">
            <v>14</v>
          </cell>
          <cell r="Q396">
            <v>2</v>
          </cell>
          <cell r="R396">
            <v>17</v>
          </cell>
          <cell r="S396">
            <v>1</v>
          </cell>
          <cell r="AK396">
            <v>2.0170553153457476E-4</v>
          </cell>
        </row>
        <row r="397">
          <cell r="C397" t="str">
            <v>Ipsos</v>
          </cell>
          <cell r="E397" t="str">
            <v>US</v>
          </cell>
          <cell r="F397" t="str">
            <v>B-</v>
          </cell>
          <cell r="H397">
            <v>43732</v>
          </cell>
          <cell r="I397">
            <v>589</v>
          </cell>
          <cell r="J397" t="str">
            <v>a</v>
          </cell>
          <cell r="K397">
            <v>20</v>
          </cell>
          <cell r="L397">
            <v>0</v>
          </cell>
          <cell r="M397">
            <v>1</v>
          </cell>
          <cell r="N397">
            <v>4</v>
          </cell>
          <cell r="O397">
            <v>1</v>
          </cell>
          <cell r="P397">
            <v>13</v>
          </cell>
          <cell r="Q397">
            <v>2</v>
          </cell>
          <cell r="R397">
            <v>14</v>
          </cell>
          <cell r="S397">
            <v>1</v>
          </cell>
          <cell r="AK397">
            <v>0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43732</v>
          </cell>
          <cell r="I398">
            <v>812</v>
          </cell>
          <cell r="J398" t="str">
            <v>lv</v>
          </cell>
          <cell r="K398">
            <v>34</v>
          </cell>
          <cell r="L398">
            <v>0</v>
          </cell>
          <cell r="M398">
            <v>1</v>
          </cell>
          <cell r="N398">
            <v>4</v>
          </cell>
          <cell r="O398">
            <v>1</v>
          </cell>
          <cell r="P398">
            <v>15</v>
          </cell>
          <cell r="Q398">
            <v>0</v>
          </cell>
          <cell r="R398">
            <v>19</v>
          </cell>
          <cell r="S398">
            <v>2</v>
          </cell>
          <cell r="AK398">
            <v>1.9036034147156259E-5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43732</v>
          </cell>
          <cell r="I399">
            <v>1352</v>
          </cell>
          <cell r="J399" t="str">
            <v>rv</v>
          </cell>
          <cell r="K399">
            <v>29</v>
          </cell>
          <cell r="L399">
            <v>0</v>
          </cell>
          <cell r="M399">
            <v>1</v>
          </cell>
          <cell r="N399">
            <v>4</v>
          </cell>
          <cell r="O399">
            <v>1</v>
          </cell>
          <cell r="P399">
            <v>16</v>
          </cell>
          <cell r="Q399">
            <v>1</v>
          </cell>
          <cell r="R399">
            <v>16</v>
          </cell>
          <cell r="S399">
            <v>2</v>
          </cell>
          <cell r="AK399">
            <v>0</v>
          </cell>
        </row>
        <row r="400">
          <cell r="C400" t="str">
            <v>Quinnipiac University</v>
          </cell>
          <cell r="E400" t="str">
            <v>US</v>
          </cell>
          <cell r="F400" t="str">
            <v>B+</v>
          </cell>
          <cell r="H400">
            <v>43731</v>
          </cell>
          <cell r="I400">
            <v>561</v>
          </cell>
          <cell r="J400" t="str">
            <v>rv</v>
          </cell>
          <cell r="K400">
            <v>25</v>
          </cell>
          <cell r="L400">
            <v>0</v>
          </cell>
          <cell r="M400">
            <v>0</v>
          </cell>
          <cell r="N400">
            <v>7</v>
          </cell>
          <cell r="O400">
            <v>2</v>
          </cell>
          <cell r="P400">
            <v>16</v>
          </cell>
          <cell r="Q400">
            <v>0</v>
          </cell>
          <cell r="R400">
            <v>27</v>
          </cell>
          <cell r="S400">
            <v>2</v>
          </cell>
          <cell r="AK400">
            <v>6.0283393531824526E-3</v>
          </cell>
        </row>
        <row r="401">
          <cell r="C401" t="str">
            <v>Emerson College</v>
          </cell>
          <cell r="E401" t="str">
            <v>US</v>
          </cell>
          <cell r="F401" t="str">
            <v>A-</v>
          </cell>
          <cell r="H401">
            <v>43731</v>
          </cell>
          <cell r="I401">
            <v>462</v>
          </cell>
          <cell r="J401" t="str">
            <v>lv</v>
          </cell>
          <cell r="K401">
            <v>25</v>
          </cell>
          <cell r="L401">
            <v>0</v>
          </cell>
          <cell r="M401">
            <v>2.2999999999999998</v>
          </cell>
          <cell r="N401">
            <v>6.4</v>
          </cell>
          <cell r="O401">
            <v>0.4</v>
          </cell>
          <cell r="P401">
            <v>21.7</v>
          </cell>
          <cell r="Q401">
            <v>0</v>
          </cell>
          <cell r="R401">
            <v>22.9</v>
          </cell>
          <cell r="S401">
            <v>8.1</v>
          </cell>
          <cell r="AK401">
            <v>4.3573436388770301E-2</v>
          </cell>
        </row>
        <row r="402">
          <cell r="C402" t="str">
            <v>Suffolk University</v>
          </cell>
          <cell r="E402" t="str">
            <v>Nevada</v>
          </cell>
          <cell r="F402" t="str">
            <v>A-</v>
          </cell>
          <cell r="H402">
            <v>43731</v>
          </cell>
          <cell r="I402">
            <v>500</v>
          </cell>
          <cell r="J402" t="str">
            <v>lv</v>
          </cell>
          <cell r="K402">
            <v>23.2</v>
          </cell>
          <cell r="L402">
            <v>0</v>
          </cell>
          <cell r="M402">
            <v>2.4</v>
          </cell>
          <cell r="N402">
            <v>3.4</v>
          </cell>
          <cell r="O402">
            <v>0.4</v>
          </cell>
          <cell r="P402">
            <v>14.2</v>
          </cell>
          <cell r="Q402">
            <v>2.8</v>
          </cell>
          <cell r="R402">
            <v>19.399999999999999</v>
          </cell>
          <cell r="S402">
            <v>3</v>
          </cell>
          <cell r="AK402">
            <v>0.70520433808438476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43731</v>
          </cell>
          <cell r="I403">
            <v>789</v>
          </cell>
          <cell r="J403" t="str">
            <v>lv</v>
          </cell>
          <cell r="K403">
            <v>33</v>
          </cell>
          <cell r="L403">
            <v>0</v>
          </cell>
          <cell r="M403">
            <v>2</v>
          </cell>
          <cell r="N403">
            <v>5</v>
          </cell>
          <cell r="O403">
            <v>1</v>
          </cell>
          <cell r="P403">
            <v>17</v>
          </cell>
          <cell r="Q403">
            <v>0</v>
          </cell>
          <cell r="R403">
            <v>19</v>
          </cell>
          <cell r="S403">
            <v>2</v>
          </cell>
          <cell r="AK403">
            <v>1.6766161545139843E-5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43731</v>
          </cell>
          <cell r="I404">
            <v>1331</v>
          </cell>
          <cell r="J404" t="str">
            <v>rv</v>
          </cell>
          <cell r="K404">
            <v>28</v>
          </cell>
          <cell r="L404">
            <v>0</v>
          </cell>
          <cell r="M404">
            <v>1</v>
          </cell>
          <cell r="N404">
            <v>4</v>
          </cell>
          <cell r="O404">
            <v>1</v>
          </cell>
          <cell r="P404">
            <v>17</v>
          </cell>
          <cell r="Q404">
            <v>1</v>
          </cell>
          <cell r="R404">
            <v>16</v>
          </cell>
          <cell r="S404">
            <v>2</v>
          </cell>
          <cell r="AK404">
            <v>0</v>
          </cell>
        </row>
        <row r="405">
          <cell r="C405" t="str">
            <v>David Binder Research</v>
          </cell>
          <cell r="E405" t="str">
            <v>US</v>
          </cell>
          <cell r="F405">
            <v>0</v>
          </cell>
          <cell r="H405">
            <v>43730</v>
          </cell>
          <cell r="I405">
            <v>1200</v>
          </cell>
          <cell r="J405" t="str">
            <v>lv</v>
          </cell>
          <cell r="K405">
            <v>34</v>
          </cell>
          <cell r="L405">
            <v>0</v>
          </cell>
          <cell r="M405">
            <v>3</v>
          </cell>
          <cell r="N405">
            <v>5</v>
          </cell>
          <cell r="O405">
            <v>1</v>
          </cell>
          <cell r="P405">
            <v>15</v>
          </cell>
          <cell r="Q405">
            <v>1</v>
          </cell>
          <cell r="R405">
            <v>17</v>
          </cell>
          <cell r="S405">
            <v>2</v>
          </cell>
          <cell r="AK405">
            <v>0.34135168825369017</v>
          </cell>
        </row>
        <row r="406">
          <cell r="C406" t="str">
            <v>Morning Consult</v>
          </cell>
          <cell r="E406" t="str">
            <v>US</v>
          </cell>
          <cell r="F406" t="str">
            <v>B/C</v>
          </cell>
          <cell r="H406">
            <v>43730</v>
          </cell>
          <cell r="I406">
            <v>635</v>
          </cell>
          <cell r="J406" t="str">
            <v>lv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38</v>
          </cell>
          <cell r="Q406">
            <v>0</v>
          </cell>
          <cell r="R406">
            <v>49</v>
          </cell>
          <cell r="S406">
            <v>0</v>
          </cell>
          <cell r="AK406">
            <v>0</v>
          </cell>
        </row>
        <row r="407">
          <cell r="C407" t="str">
            <v>Morning Consult</v>
          </cell>
          <cell r="E407" t="str">
            <v>US</v>
          </cell>
          <cell r="F407" t="str">
            <v>B/C</v>
          </cell>
          <cell r="H407">
            <v>43730</v>
          </cell>
          <cell r="I407">
            <v>726</v>
          </cell>
          <cell r="J407" t="str">
            <v>rv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37</v>
          </cell>
          <cell r="Q407">
            <v>0</v>
          </cell>
          <cell r="R407">
            <v>46</v>
          </cell>
          <cell r="S407">
            <v>0</v>
          </cell>
          <cell r="AK407">
            <v>0</v>
          </cell>
        </row>
        <row r="408">
          <cell r="C408" t="str">
            <v>Morning Consult</v>
          </cell>
          <cell r="E408" t="str">
            <v>US</v>
          </cell>
          <cell r="F408" t="str">
            <v>B/C</v>
          </cell>
          <cell r="H408">
            <v>43730</v>
          </cell>
          <cell r="I408">
            <v>635</v>
          </cell>
          <cell r="J408" t="str">
            <v>lv</v>
          </cell>
          <cell r="K408">
            <v>52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37</v>
          </cell>
          <cell r="Q408">
            <v>0</v>
          </cell>
          <cell r="R408">
            <v>0</v>
          </cell>
          <cell r="S408">
            <v>0</v>
          </cell>
          <cell r="AK408">
            <v>0</v>
          </cell>
        </row>
        <row r="409">
          <cell r="C409" t="str">
            <v>Morning Consult</v>
          </cell>
          <cell r="E409" t="str">
            <v>US</v>
          </cell>
          <cell r="F409" t="str">
            <v>B/C</v>
          </cell>
          <cell r="H409">
            <v>43730</v>
          </cell>
          <cell r="I409">
            <v>726</v>
          </cell>
          <cell r="J409" t="str">
            <v>rv</v>
          </cell>
          <cell r="K409">
            <v>48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35</v>
          </cell>
          <cell r="Q409">
            <v>0</v>
          </cell>
          <cell r="R409">
            <v>0</v>
          </cell>
          <cell r="S409">
            <v>0</v>
          </cell>
          <cell r="AK409">
            <v>0</v>
          </cell>
        </row>
        <row r="410">
          <cell r="C410" t="str">
            <v>Morning Consult</v>
          </cell>
          <cell r="E410" t="str">
            <v>US</v>
          </cell>
          <cell r="F410" t="str">
            <v>B/C</v>
          </cell>
          <cell r="H410">
            <v>43730</v>
          </cell>
          <cell r="I410">
            <v>635</v>
          </cell>
          <cell r="J410" t="str">
            <v>lv</v>
          </cell>
          <cell r="K410">
            <v>45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38</v>
          </cell>
          <cell r="S410">
            <v>0</v>
          </cell>
          <cell r="AK410">
            <v>0</v>
          </cell>
        </row>
        <row r="411">
          <cell r="C411" t="str">
            <v>Morning Consult</v>
          </cell>
          <cell r="E411" t="str">
            <v>US</v>
          </cell>
          <cell r="F411" t="str">
            <v>B/C</v>
          </cell>
          <cell r="H411">
            <v>43730</v>
          </cell>
          <cell r="I411">
            <v>726</v>
          </cell>
          <cell r="J411" t="str">
            <v>rv</v>
          </cell>
          <cell r="K411">
            <v>43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36</v>
          </cell>
          <cell r="S411">
            <v>0</v>
          </cell>
          <cell r="AK411">
            <v>0</v>
          </cell>
        </row>
        <row r="412">
          <cell r="C412" t="str">
            <v>Morning Consult</v>
          </cell>
          <cell r="E412" t="str">
            <v>US</v>
          </cell>
          <cell r="F412" t="str">
            <v>B/C</v>
          </cell>
          <cell r="H412">
            <v>43730</v>
          </cell>
          <cell r="I412">
            <v>17377</v>
          </cell>
          <cell r="J412" t="str">
            <v>lv</v>
          </cell>
          <cell r="K412">
            <v>32</v>
          </cell>
          <cell r="L412">
            <v>0</v>
          </cell>
          <cell r="M412">
            <v>3</v>
          </cell>
          <cell r="N412">
            <v>5</v>
          </cell>
          <cell r="O412">
            <v>2</v>
          </cell>
          <cell r="P412">
            <v>19</v>
          </cell>
          <cell r="Q412">
            <v>1</v>
          </cell>
          <cell r="R412">
            <v>20</v>
          </cell>
          <cell r="S412">
            <v>3</v>
          </cell>
          <cell r="AK412">
            <v>6.5604174399343728E-4</v>
          </cell>
        </row>
        <row r="413">
          <cell r="C413" t="str">
            <v>Landmark Communications</v>
          </cell>
          <cell r="E413" t="str">
            <v>Georgia</v>
          </cell>
          <cell r="F413" t="str">
            <v>B</v>
          </cell>
          <cell r="H413">
            <v>43729</v>
          </cell>
          <cell r="I413">
            <v>500</v>
          </cell>
          <cell r="J413" t="str">
            <v>lv</v>
          </cell>
          <cell r="K413">
            <v>41.4</v>
          </cell>
          <cell r="L413">
            <v>0</v>
          </cell>
          <cell r="M413">
            <v>2</v>
          </cell>
          <cell r="N413">
            <v>4.9000000000000004</v>
          </cell>
          <cell r="O413">
            <v>1.1000000000000001</v>
          </cell>
          <cell r="P413">
            <v>8.1</v>
          </cell>
          <cell r="Q413">
            <v>0.1</v>
          </cell>
          <cell r="R413">
            <v>17.399999999999999</v>
          </cell>
          <cell r="S413">
            <v>1.9</v>
          </cell>
          <cell r="AK413">
            <v>3.6847525472035052</v>
          </cell>
        </row>
        <row r="414">
          <cell r="C414" t="str">
            <v>Monmouth University</v>
          </cell>
          <cell r="E414" t="str">
            <v>New Hampshire</v>
          </cell>
          <cell r="F414" t="str">
            <v>A+</v>
          </cell>
          <cell r="H414">
            <v>43729</v>
          </cell>
          <cell r="I414">
            <v>401</v>
          </cell>
          <cell r="J414" t="str">
            <v>lv</v>
          </cell>
          <cell r="K414">
            <v>25</v>
          </cell>
          <cell r="L414">
            <v>0</v>
          </cell>
          <cell r="M414">
            <v>2</v>
          </cell>
          <cell r="N414">
            <v>10</v>
          </cell>
          <cell r="O414">
            <v>2</v>
          </cell>
          <cell r="P414">
            <v>12</v>
          </cell>
          <cell r="Q414">
            <v>2</v>
          </cell>
          <cell r="R414">
            <v>27</v>
          </cell>
          <cell r="S414">
            <v>2</v>
          </cell>
          <cell r="AK414">
            <v>0.1150677696114993</v>
          </cell>
        </row>
        <row r="415">
          <cell r="C415" t="str">
            <v>Harris Insights &amp; Analytics</v>
          </cell>
          <cell r="E415" t="str">
            <v>US</v>
          </cell>
          <cell r="F415" t="str">
            <v>C+</v>
          </cell>
          <cell r="H415">
            <v>43729</v>
          </cell>
          <cell r="I415">
            <v>440</v>
          </cell>
          <cell r="J415" t="str">
            <v>rv</v>
          </cell>
          <cell r="K415">
            <v>31</v>
          </cell>
          <cell r="L415">
            <v>0</v>
          </cell>
          <cell r="M415">
            <v>2</v>
          </cell>
          <cell r="N415">
            <v>5</v>
          </cell>
          <cell r="O415">
            <v>2</v>
          </cell>
          <cell r="P415">
            <v>16</v>
          </cell>
          <cell r="Q415">
            <v>1</v>
          </cell>
          <cell r="R415">
            <v>14</v>
          </cell>
          <cell r="S415">
            <v>2</v>
          </cell>
          <cell r="AK415">
            <v>1.2038110048304129E-5</v>
          </cell>
        </row>
        <row r="416">
          <cell r="C416" t="str">
            <v>Tel Opinion Research</v>
          </cell>
          <cell r="E416" t="str">
            <v>South Carolina</v>
          </cell>
          <cell r="F416" t="str">
            <v>B/C</v>
          </cell>
          <cell r="H416">
            <v>43728</v>
          </cell>
          <cell r="I416">
            <v>600</v>
          </cell>
          <cell r="J416" t="str">
            <v>lv</v>
          </cell>
          <cell r="K416">
            <v>41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</v>
          </cell>
          <cell r="Q416">
            <v>0</v>
          </cell>
          <cell r="R416">
            <v>19</v>
          </cell>
          <cell r="S416">
            <v>0</v>
          </cell>
          <cell r="AK416">
            <v>0</v>
          </cell>
        </row>
        <row r="417">
          <cell r="C417" t="str">
            <v>Tel Opinion Research</v>
          </cell>
          <cell r="E417" t="str">
            <v>South Carolina</v>
          </cell>
          <cell r="F417" t="str">
            <v>B/C</v>
          </cell>
          <cell r="H417">
            <v>43728</v>
          </cell>
          <cell r="I417">
            <v>600</v>
          </cell>
          <cell r="J417" t="str">
            <v>lv</v>
          </cell>
          <cell r="K417">
            <v>36</v>
          </cell>
          <cell r="L417">
            <v>0</v>
          </cell>
          <cell r="M417">
            <v>0</v>
          </cell>
          <cell r="N417">
            <v>3</v>
          </cell>
          <cell r="O417">
            <v>0</v>
          </cell>
          <cell r="P417">
            <v>7</v>
          </cell>
          <cell r="Q417">
            <v>0</v>
          </cell>
          <cell r="R417">
            <v>14</v>
          </cell>
          <cell r="S417">
            <v>1</v>
          </cell>
          <cell r="AK417">
            <v>2.4658621785984338</v>
          </cell>
        </row>
        <row r="418">
          <cell r="C418" t="str">
            <v>Tel Opinion Research</v>
          </cell>
          <cell r="E418" t="str">
            <v>South Carolina</v>
          </cell>
          <cell r="F418" t="str">
            <v>B/C</v>
          </cell>
          <cell r="H418">
            <v>43728</v>
          </cell>
          <cell r="I418">
            <v>600</v>
          </cell>
          <cell r="J418" t="str">
            <v>lv</v>
          </cell>
          <cell r="K418">
            <v>19</v>
          </cell>
          <cell r="L418">
            <v>0</v>
          </cell>
          <cell r="M418">
            <v>0</v>
          </cell>
          <cell r="N418">
            <v>2</v>
          </cell>
          <cell r="O418">
            <v>0</v>
          </cell>
          <cell r="P418">
            <v>3</v>
          </cell>
          <cell r="Q418">
            <v>1</v>
          </cell>
          <cell r="R418">
            <v>9</v>
          </cell>
          <cell r="S418">
            <v>0</v>
          </cell>
          <cell r="AK418">
            <v>0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43728</v>
          </cell>
          <cell r="I419">
            <v>1831</v>
          </cell>
          <cell r="J419" t="str">
            <v>lv</v>
          </cell>
          <cell r="K419">
            <v>32</v>
          </cell>
          <cell r="L419">
            <v>0</v>
          </cell>
          <cell r="M419">
            <v>3</v>
          </cell>
          <cell r="N419">
            <v>5</v>
          </cell>
          <cell r="O419">
            <v>1</v>
          </cell>
          <cell r="P419">
            <v>15</v>
          </cell>
          <cell r="Q419">
            <v>1</v>
          </cell>
          <cell r="R419">
            <v>17</v>
          </cell>
          <cell r="S419">
            <v>2</v>
          </cell>
          <cell r="AK419">
            <v>0</v>
          </cell>
        </row>
        <row r="420">
          <cell r="C420" t="str">
            <v>Harris Insights &amp; Analytics</v>
          </cell>
          <cell r="E420" t="str">
            <v>US</v>
          </cell>
          <cell r="F420" t="str">
            <v>C+</v>
          </cell>
          <cell r="H420">
            <v>43728</v>
          </cell>
          <cell r="I420">
            <v>761</v>
          </cell>
          <cell r="J420" t="str">
            <v>lv</v>
          </cell>
          <cell r="K420">
            <v>32</v>
          </cell>
          <cell r="L420">
            <v>0</v>
          </cell>
          <cell r="M420">
            <v>3</v>
          </cell>
          <cell r="N420">
            <v>5</v>
          </cell>
          <cell r="O420">
            <v>1</v>
          </cell>
          <cell r="P420">
            <v>15</v>
          </cell>
          <cell r="Q420">
            <v>1</v>
          </cell>
          <cell r="R420">
            <v>20</v>
          </cell>
          <cell r="S420">
            <v>2</v>
          </cell>
          <cell r="AK420">
            <v>1.2544602143337071E-5</v>
          </cell>
        </row>
        <row r="421">
          <cell r="C421" t="str">
            <v>Harris Insights &amp; Analytics</v>
          </cell>
          <cell r="E421" t="str">
            <v>US</v>
          </cell>
          <cell r="F421" t="str">
            <v>C+</v>
          </cell>
          <cell r="H421">
            <v>43728</v>
          </cell>
          <cell r="I421">
            <v>1340</v>
          </cell>
          <cell r="J421" t="str">
            <v>rv</v>
          </cell>
          <cell r="K421">
            <v>28</v>
          </cell>
          <cell r="L421">
            <v>0</v>
          </cell>
          <cell r="M421">
            <v>3</v>
          </cell>
          <cell r="N421">
            <v>4</v>
          </cell>
          <cell r="O421">
            <v>1</v>
          </cell>
          <cell r="P421">
            <v>16</v>
          </cell>
          <cell r="Q421">
            <v>1</v>
          </cell>
          <cell r="R421">
            <v>17</v>
          </cell>
          <cell r="S421">
            <v>2</v>
          </cell>
          <cell r="AK421">
            <v>0</v>
          </cell>
        </row>
        <row r="422">
          <cell r="C422" t="str">
            <v>High Point University</v>
          </cell>
          <cell r="E422" t="str">
            <v>North Carolina</v>
          </cell>
          <cell r="F422" t="str">
            <v>A/B</v>
          </cell>
          <cell r="H422">
            <v>43727</v>
          </cell>
          <cell r="I422">
            <v>348</v>
          </cell>
          <cell r="J422" t="str">
            <v>a</v>
          </cell>
          <cell r="K422">
            <v>31</v>
          </cell>
          <cell r="L422">
            <v>0</v>
          </cell>
          <cell r="M422">
            <v>4</v>
          </cell>
          <cell r="N422">
            <v>3</v>
          </cell>
          <cell r="O422">
            <v>1</v>
          </cell>
          <cell r="P422">
            <v>20</v>
          </cell>
          <cell r="Q422">
            <v>0</v>
          </cell>
          <cell r="R422">
            <v>15</v>
          </cell>
          <cell r="S422">
            <v>4</v>
          </cell>
          <cell r="AK422">
            <v>0.44134288660739124</v>
          </cell>
        </row>
        <row r="423">
          <cell r="C423" t="str">
            <v>Tel Opinion Research</v>
          </cell>
          <cell r="E423" t="str">
            <v>New Hampshire</v>
          </cell>
          <cell r="F423" t="str">
            <v>B/C</v>
          </cell>
          <cell r="H423">
            <v>43727</v>
          </cell>
          <cell r="I423">
            <v>600</v>
          </cell>
          <cell r="J423" t="str">
            <v>lv</v>
          </cell>
          <cell r="K423">
            <v>28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14</v>
          </cell>
          <cell r="Q423">
            <v>0</v>
          </cell>
          <cell r="R423">
            <v>39</v>
          </cell>
          <cell r="S423">
            <v>0</v>
          </cell>
          <cell r="AK423">
            <v>0</v>
          </cell>
        </row>
        <row r="424">
          <cell r="C424" t="str">
            <v>Tel Opinion Research</v>
          </cell>
          <cell r="E424" t="str">
            <v>New Hampshire</v>
          </cell>
          <cell r="F424" t="str">
            <v>B/C</v>
          </cell>
          <cell r="H424">
            <v>43727</v>
          </cell>
          <cell r="I424">
            <v>600</v>
          </cell>
          <cell r="J424" t="str">
            <v>lv</v>
          </cell>
          <cell r="K424">
            <v>24</v>
          </cell>
          <cell r="L424">
            <v>0</v>
          </cell>
          <cell r="M424">
            <v>0</v>
          </cell>
          <cell r="N424">
            <v>9</v>
          </cell>
          <cell r="O424">
            <v>0</v>
          </cell>
          <cell r="P424">
            <v>13</v>
          </cell>
          <cell r="Q424">
            <v>0</v>
          </cell>
          <cell r="R424">
            <v>29</v>
          </cell>
          <cell r="S424">
            <v>1</v>
          </cell>
          <cell r="AK424">
            <v>2.4502204075719929</v>
          </cell>
        </row>
        <row r="425">
          <cell r="C425" t="str">
            <v>Tel Opinion Research</v>
          </cell>
          <cell r="E425" t="str">
            <v>New Hampshire</v>
          </cell>
          <cell r="F425" t="str">
            <v>B/C</v>
          </cell>
          <cell r="H425">
            <v>43727</v>
          </cell>
          <cell r="I425">
            <v>600</v>
          </cell>
          <cell r="J425" t="str">
            <v>lv</v>
          </cell>
          <cell r="K425">
            <v>15</v>
          </cell>
          <cell r="L425">
            <v>0</v>
          </cell>
          <cell r="M425">
            <v>0</v>
          </cell>
          <cell r="N425">
            <v>4</v>
          </cell>
          <cell r="O425">
            <v>2</v>
          </cell>
          <cell r="P425">
            <v>8</v>
          </cell>
          <cell r="Q425">
            <v>0</v>
          </cell>
          <cell r="R425">
            <v>18</v>
          </cell>
          <cell r="S425">
            <v>0</v>
          </cell>
          <cell r="AK425">
            <v>0</v>
          </cell>
        </row>
        <row r="426">
          <cell r="C426" t="str">
            <v>Goucher College</v>
          </cell>
          <cell r="E426" t="str">
            <v>Maryland</v>
          </cell>
          <cell r="F426">
            <v>0</v>
          </cell>
          <cell r="H426">
            <v>43727</v>
          </cell>
          <cell r="I426">
            <v>300</v>
          </cell>
          <cell r="J426" t="str">
            <v>lv</v>
          </cell>
          <cell r="K426">
            <v>33</v>
          </cell>
          <cell r="L426">
            <v>0</v>
          </cell>
          <cell r="M426">
            <v>1</v>
          </cell>
          <cell r="N426">
            <v>5</v>
          </cell>
          <cell r="O426">
            <v>1</v>
          </cell>
          <cell r="P426">
            <v>10</v>
          </cell>
          <cell r="Q426">
            <v>0</v>
          </cell>
          <cell r="R426">
            <v>21</v>
          </cell>
          <cell r="S426">
            <v>1</v>
          </cell>
          <cell r="AK426">
            <v>1.6107238308127318</v>
          </cell>
        </row>
        <row r="427">
          <cell r="C427" t="str">
            <v>Harris Insights &amp; Analytics</v>
          </cell>
          <cell r="E427" t="str">
            <v>US</v>
          </cell>
          <cell r="F427" t="str">
            <v>C+</v>
          </cell>
          <cell r="H427">
            <v>43727</v>
          </cell>
          <cell r="I427">
            <v>773</v>
          </cell>
          <cell r="J427" t="str">
            <v>lv</v>
          </cell>
          <cell r="K427">
            <v>31</v>
          </cell>
          <cell r="L427">
            <v>0</v>
          </cell>
          <cell r="M427">
            <v>3</v>
          </cell>
          <cell r="N427">
            <v>5</v>
          </cell>
          <cell r="O427">
            <v>1</v>
          </cell>
          <cell r="P427">
            <v>16</v>
          </cell>
          <cell r="Q427">
            <v>1</v>
          </cell>
          <cell r="R427">
            <v>19</v>
          </cell>
          <cell r="S427">
            <v>2</v>
          </cell>
          <cell r="AK427">
            <v>1.1385177462566528E-5</v>
          </cell>
        </row>
        <row r="428">
          <cell r="C428" t="str">
            <v>Harris Insights &amp; Analytics</v>
          </cell>
          <cell r="E428" t="str">
            <v>US</v>
          </cell>
          <cell r="F428" t="str">
            <v>C+</v>
          </cell>
          <cell r="H428">
            <v>43727</v>
          </cell>
          <cell r="I428">
            <v>1343</v>
          </cell>
          <cell r="J428" t="str">
            <v>rv</v>
          </cell>
          <cell r="K428">
            <v>26</v>
          </cell>
          <cell r="L428">
            <v>0</v>
          </cell>
          <cell r="M428">
            <v>3</v>
          </cell>
          <cell r="N428">
            <v>4</v>
          </cell>
          <cell r="O428">
            <v>1</v>
          </cell>
          <cell r="P428">
            <v>16</v>
          </cell>
          <cell r="Q428">
            <v>1</v>
          </cell>
          <cell r="R428">
            <v>16</v>
          </cell>
          <cell r="S428">
            <v>2</v>
          </cell>
          <cell r="AK428">
            <v>0</v>
          </cell>
        </row>
        <row r="429">
          <cell r="C429" t="str">
            <v>University of California, Berkeley</v>
          </cell>
          <cell r="E429" t="str">
            <v>California</v>
          </cell>
          <cell r="F429" t="str">
            <v>B/C</v>
          </cell>
          <cell r="H429">
            <v>43726</v>
          </cell>
          <cell r="I429">
            <v>2272</v>
          </cell>
          <cell r="J429" t="str">
            <v>lv</v>
          </cell>
          <cell r="K429">
            <v>19.600000000000001</v>
          </cell>
          <cell r="L429">
            <v>0</v>
          </cell>
          <cell r="M429">
            <v>0.9</v>
          </cell>
          <cell r="N429">
            <v>6.1</v>
          </cell>
          <cell r="O429">
            <v>1.6</v>
          </cell>
          <cell r="P429">
            <v>18.899999999999999</v>
          </cell>
          <cell r="Q429">
            <v>0.1</v>
          </cell>
          <cell r="R429">
            <v>28.6</v>
          </cell>
          <cell r="S429">
            <v>1.8</v>
          </cell>
          <cell r="AK429">
            <v>0.18142186854815295</v>
          </cell>
        </row>
        <row r="430">
          <cell r="C430" t="str">
            <v>Tel Opinion Research</v>
          </cell>
          <cell r="E430" t="str">
            <v>Florida</v>
          </cell>
          <cell r="F430" t="str">
            <v>B/C</v>
          </cell>
          <cell r="H430">
            <v>43726</v>
          </cell>
          <cell r="I430">
            <v>800</v>
          </cell>
          <cell r="J430" t="str">
            <v>lv</v>
          </cell>
          <cell r="K430">
            <v>43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10</v>
          </cell>
          <cell r="Q430">
            <v>0</v>
          </cell>
          <cell r="R430">
            <v>26</v>
          </cell>
          <cell r="S430">
            <v>0</v>
          </cell>
          <cell r="AK430">
            <v>0</v>
          </cell>
        </row>
        <row r="431">
          <cell r="C431" t="str">
            <v>Tel Opinion Research</v>
          </cell>
          <cell r="E431" t="str">
            <v>Florida</v>
          </cell>
          <cell r="F431" t="str">
            <v>B/C</v>
          </cell>
          <cell r="H431">
            <v>43726</v>
          </cell>
          <cell r="I431">
            <v>800</v>
          </cell>
          <cell r="J431" t="str">
            <v>lv</v>
          </cell>
          <cell r="K431">
            <v>37</v>
          </cell>
          <cell r="L431">
            <v>0</v>
          </cell>
          <cell r="M431">
            <v>0</v>
          </cell>
          <cell r="N431">
            <v>5</v>
          </cell>
          <cell r="O431">
            <v>0</v>
          </cell>
          <cell r="P431">
            <v>9</v>
          </cell>
          <cell r="Q431">
            <v>0</v>
          </cell>
          <cell r="R431">
            <v>18</v>
          </cell>
          <cell r="S431">
            <v>2</v>
          </cell>
          <cell r="AK431">
            <v>0.10114755936430436</v>
          </cell>
        </row>
        <row r="432">
          <cell r="C432" t="str">
            <v>Tel Opinion Research</v>
          </cell>
          <cell r="E432" t="str">
            <v>Florida</v>
          </cell>
          <cell r="F432" t="str">
            <v>B/C</v>
          </cell>
          <cell r="H432">
            <v>43726</v>
          </cell>
          <cell r="I432">
            <v>800</v>
          </cell>
          <cell r="J432" t="str">
            <v>lv</v>
          </cell>
          <cell r="K432">
            <v>24</v>
          </cell>
          <cell r="L432">
            <v>0</v>
          </cell>
          <cell r="M432">
            <v>0</v>
          </cell>
          <cell r="N432">
            <v>2</v>
          </cell>
          <cell r="O432">
            <v>0</v>
          </cell>
          <cell r="P432">
            <v>5</v>
          </cell>
          <cell r="Q432">
            <v>0</v>
          </cell>
          <cell r="R432">
            <v>11</v>
          </cell>
          <cell r="S432">
            <v>1</v>
          </cell>
          <cell r="AK432">
            <v>0</v>
          </cell>
        </row>
        <row r="433">
          <cell r="C433" t="str">
            <v>Selzer &amp; Co.</v>
          </cell>
          <cell r="E433" t="str">
            <v>Iowa</v>
          </cell>
          <cell r="F433" t="str">
            <v>A+</v>
          </cell>
          <cell r="H433">
            <v>43726</v>
          </cell>
          <cell r="I433">
            <v>602</v>
          </cell>
          <cell r="J433" t="str">
            <v>lv</v>
          </cell>
          <cell r="K433">
            <v>20</v>
          </cell>
          <cell r="L433">
            <v>0</v>
          </cell>
          <cell r="M433">
            <v>3</v>
          </cell>
          <cell r="N433">
            <v>9</v>
          </cell>
          <cell r="O433">
            <v>3</v>
          </cell>
          <cell r="P433">
            <v>11</v>
          </cell>
          <cell r="Q433">
            <v>2</v>
          </cell>
          <cell r="R433">
            <v>22</v>
          </cell>
          <cell r="S433">
            <v>2</v>
          </cell>
          <cell r="AK433">
            <v>0.34052540190628738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43726</v>
          </cell>
          <cell r="I434">
            <v>768</v>
          </cell>
          <cell r="J434" t="str">
            <v>lv</v>
          </cell>
          <cell r="K434">
            <v>34</v>
          </cell>
          <cell r="L434">
            <v>0</v>
          </cell>
          <cell r="M434">
            <v>2</v>
          </cell>
          <cell r="N434">
            <v>5</v>
          </cell>
          <cell r="O434">
            <v>1</v>
          </cell>
          <cell r="P434">
            <v>14</v>
          </cell>
          <cell r="Q434">
            <v>1</v>
          </cell>
          <cell r="R434">
            <v>18</v>
          </cell>
          <cell r="S434">
            <v>2</v>
          </cell>
          <cell r="AK434">
            <v>1.0274445617907109E-5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43726</v>
          </cell>
          <cell r="I435">
            <v>1326</v>
          </cell>
          <cell r="J435" t="str">
            <v>rv</v>
          </cell>
          <cell r="K435">
            <v>27</v>
          </cell>
          <cell r="L435">
            <v>0</v>
          </cell>
          <cell r="M435">
            <v>2</v>
          </cell>
          <cell r="N435">
            <v>3</v>
          </cell>
          <cell r="O435">
            <v>1</v>
          </cell>
          <cell r="P435">
            <v>15</v>
          </cell>
          <cell r="Q435">
            <v>1</v>
          </cell>
          <cell r="R435">
            <v>16</v>
          </cell>
          <cell r="S435">
            <v>3</v>
          </cell>
          <cell r="AK435">
            <v>0</v>
          </cell>
        </row>
        <row r="436">
          <cell r="C436" t="str">
            <v>Zogby Interactive/JZ Analytics</v>
          </cell>
          <cell r="E436" t="str">
            <v>US</v>
          </cell>
          <cell r="F436" t="str">
            <v>C</v>
          </cell>
          <cell r="H436">
            <v>43725</v>
          </cell>
          <cell r="I436">
            <v>601</v>
          </cell>
          <cell r="J436" t="str">
            <v>lv</v>
          </cell>
          <cell r="K436">
            <v>31</v>
          </cell>
          <cell r="L436">
            <v>0</v>
          </cell>
          <cell r="M436">
            <v>4</v>
          </cell>
          <cell r="N436">
            <v>6</v>
          </cell>
          <cell r="O436">
            <v>3</v>
          </cell>
          <cell r="P436">
            <v>17</v>
          </cell>
          <cell r="Q436">
            <v>0</v>
          </cell>
          <cell r="R436">
            <v>17</v>
          </cell>
          <cell r="S436">
            <v>2</v>
          </cell>
          <cell r="AK436">
            <v>3.0804126656766767E-2</v>
          </cell>
        </row>
        <row r="437">
          <cell r="C437" t="str">
            <v>Fox News/Beacon Research/Shaw &amp; Co. Research</v>
          </cell>
          <cell r="E437" t="str">
            <v>US</v>
          </cell>
          <cell r="F437" t="str">
            <v>A-</v>
          </cell>
          <cell r="H437">
            <v>43725</v>
          </cell>
          <cell r="I437">
            <v>480</v>
          </cell>
          <cell r="J437" t="str">
            <v>lv</v>
          </cell>
          <cell r="K437">
            <v>29</v>
          </cell>
          <cell r="L437">
            <v>0</v>
          </cell>
          <cell r="M437">
            <v>3</v>
          </cell>
          <cell r="N437">
            <v>5</v>
          </cell>
          <cell r="O437">
            <v>2</v>
          </cell>
          <cell r="P437">
            <v>18</v>
          </cell>
          <cell r="Q437">
            <v>1</v>
          </cell>
          <cell r="R437">
            <v>16</v>
          </cell>
          <cell r="S437">
            <v>2</v>
          </cell>
          <cell r="AK437">
            <v>4.2785387219905685E-2</v>
          </cell>
        </row>
        <row r="438">
          <cell r="C438" t="str">
            <v>Fox News/Beacon Research/Shaw &amp; Co. Research</v>
          </cell>
          <cell r="E438" t="str">
            <v>US</v>
          </cell>
          <cell r="F438" t="str">
            <v>A-</v>
          </cell>
          <cell r="H438">
            <v>43725</v>
          </cell>
          <cell r="I438">
            <v>480</v>
          </cell>
          <cell r="J438" t="str">
            <v>lv</v>
          </cell>
          <cell r="K438">
            <v>53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37</v>
          </cell>
          <cell r="S438">
            <v>0</v>
          </cell>
          <cell r="AK438">
            <v>0</v>
          </cell>
        </row>
        <row r="439">
          <cell r="C439" t="str">
            <v>Civiqs</v>
          </cell>
          <cell r="E439" t="str">
            <v>Iowa</v>
          </cell>
          <cell r="F439">
            <v>0</v>
          </cell>
          <cell r="H439">
            <v>43725</v>
          </cell>
          <cell r="I439">
            <v>572</v>
          </cell>
          <cell r="J439" t="str">
            <v>lv</v>
          </cell>
          <cell r="K439">
            <v>16</v>
          </cell>
          <cell r="L439">
            <v>0</v>
          </cell>
          <cell r="M439">
            <v>2</v>
          </cell>
          <cell r="N439">
            <v>13</v>
          </cell>
          <cell r="O439">
            <v>3</v>
          </cell>
          <cell r="P439">
            <v>16</v>
          </cell>
          <cell r="Q439">
            <v>2</v>
          </cell>
          <cell r="R439">
            <v>24</v>
          </cell>
          <cell r="S439">
            <v>3</v>
          </cell>
          <cell r="AK439">
            <v>5.886315588898355E-3</v>
          </cell>
        </row>
        <row r="440">
          <cell r="C440" t="str">
            <v>YouGov</v>
          </cell>
          <cell r="E440" t="str">
            <v>US</v>
          </cell>
          <cell r="F440" t="str">
            <v>B-</v>
          </cell>
          <cell r="H440">
            <v>43725</v>
          </cell>
          <cell r="I440">
            <v>603</v>
          </cell>
          <cell r="J440" t="str">
            <v>lv</v>
          </cell>
          <cell r="K440">
            <v>25</v>
          </cell>
          <cell r="L440">
            <v>0</v>
          </cell>
          <cell r="M440">
            <v>2</v>
          </cell>
          <cell r="N440">
            <v>8</v>
          </cell>
          <cell r="O440">
            <v>1</v>
          </cell>
          <cell r="P440">
            <v>15</v>
          </cell>
          <cell r="Q440">
            <v>0</v>
          </cell>
          <cell r="R440">
            <v>19</v>
          </cell>
          <cell r="S440">
            <v>3</v>
          </cell>
          <cell r="AK440">
            <v>2.6050624674952617E-4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43725</v>
          </cell>
          <cell r="I441">
            <v>799</v>
          </cell>
          <cell r="J441" t="str">
            <v>lv</v>
          </cell>
          <cell r="K441">
            <v>32</v>
          </cell>
          <cell r="L441">
            <v>0</v>
          </cell>
          <cell r="M441">
            <v>3</v>
          </cell>
          <cell r="N441">
            <v>5</v>
          </cell>
          <cell r="O441">
            <v>2</v>
          </cell>
          <cell r="P441">
            <v>14</v>
          </cell>
          <cell r="Q441">
            <v>1</v>
          </cell>
          <cell r="R441">
            <v>15</v>
          </cell>
          <cell r="S441">
            <v>2</v>
          </cell>
          <cell r="AK441">
            <v>9.4682715931817074E-6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43725</v>
          </cell>
          <cell r="I442">
            <v>1329</v>
          </cell>
          <cell r="J442" t="str">
            <v>rv</v>
          </cell>
          <cell r="K442">
            <v>27</v>
          </cell>
          <cell r="L442">
            <v>0</v>
          </cell>
          <cell r="M442">
            <v>3</v>
          </cell>
          <cell r="N442">
            <v>4</v>
          </cell>
          <cell r="O442">
            <v>1</v>
          </cell>
          <cell r="P442">
            <v>14</v>
          </cell>
          <cell r="Q442">
            <v>1</v>
          </cell>
          <cell r="R442">
            <v>13</v>
          </cell>
          <cell r="S442">
            <v>3</v>
          </cell>
          <cell r="AK442">
            <v>0</v>
          </cell>
        </row>
        <row r="443">
          <cell r="C443" t="str">
            <v>Show Me Victories</v>
          </cell>
          <cell r="E443" t="str">
            <v>Missouri</v>
          </cell>
          <cell r="F443">
            <v>0</v>
          </cell>
          <cell r="H443">
            <v>43724</v>
          </cell>
          <cell r="I443">
            <v>400</v>
          </cell>
          <cell r="J443" t="str">
            <v>lv</v>
          </cell>
          <cell r="K443">
            <v>34</v>
          </cell>
          <cell r="L443">
            <v>0</v>
          </cell>
          <cell r="M443">
            <v>1</v>
          </cell>
          <cell r="N443">
            <v>10</v>
          </cell>
          <cell r="O443">
            <v>1</v>
          </cell>
          <cell r="P443">
            <v>14</v>
          </cell>
          <cell r="Q443">
            <v>0</v>
          </cell>
          <cell r="R443">
            <v>22</v>
          </cell>
          <cell r="S443">
            <v>1</v>
          </cell>
          <cell r="AK443">
            <v>1.6815592801697448</v>
          </cell>
        </row>
        <row r="444">
          <cell r="C444" t="str">
            <v>Monmouth University</v>
          </cell>
          <cell r="E444" t="str">
            <v>New Jersey</v>
          </cell>
          <cell r="F444" t="str">
            <v>A+</v>
          </cell>
          <cell r="H444">
            <v>43724</v>
          </cell>
          <cell r="I444">
            <v>325</v>
          </cell>
          <cell r="J444" t="str">
            <v>rv</v>
          </cell>
          <cell r="K444">
            <v>26</v>
          </cell>
          <cell r="L444">
            <v>0</v>
          </cell>
          <cell r="M444">
            <v>9</v>
          </cell>
          <cell r="N444">
            <v>6</v>
          </cell>
          <cell r="O444">
            <v>1</v>
          </cell>
          <cell r="P444">
            <v>18</v>
          </cell>
          <cell r="Q444">
            <v>0</v>
          </cell>
          <cell r="R444">
            <v>20</v>
          </cell>
          <cell r="S444">
            <v>1</v>
          </cell>
          <cell r="AK444">
            <v>5.7273612433021546</v>
          </cell>
        </row>
        <row r="445">
          <cell r="C445" t="str">
            <v>Civiqs</v>
          </cell>
          <cell r="E445" t="str">
            <v>US</v>
          </cell>
          <cell r="F445">
            <v>0</v>
          </cell>
          <cell r="H445">
            <v>43724</v>
          </cell>
          <cell r="I445">
            <v>1291</v>
          </cell>
          <cell r="J445" t="str">
            <v>lv</v>
          </cell>
          <cell r="K445">
            <v>24</v>
          </cell>
          <cell r="L445">
            <v>0</v>
          </cell>
          <cell r="M445">
            <v>1</v>
          </cell>
          <cell r="N445">
            <v>7</v>
          </cell>
          <cell r="O445">
            <v>1</v>
          </cell>
          <cell r="P445">
            <v>14</v>
          </cell>
          <cell r="Q445">
            <v>1</v>
          </cell>
          <cell r="R445">
            <v>30</v>
          </cell>
          <cell r="S445">
            <v>2</v>
          </cell>
          <cell r="AK445">
            <v>2.6981271588181133</v>
          </cell>
        </row>
        <row r="446">
          <cell r="C446" t="str">
            <v>David Binder Research</v>
          </cell>
          <cell r="E446" t="str">
            <v>Iowa</v>
          </cell>
          <cell r="F446">
            <v>0</v>
          </cell>
          <cell r="H446">
            <v>43724</v>
          </cell>
          <cell r="I446">
            <v>500</v>
          </cell>
          <cell r="J446" t="str">
            <v>lv</v>
          </cell>
          <cell r="K446">
            <v>25</v>
          </cell>
          <cell r="L446">
            <v>0</v>
          </cell>
          <cell r="M446">
            <v>2</v>
          </cell>
          <cell r="N446">
            <v>12</v>
          </cell>
          <cell r="O446">
            <v>8</v>
          </cell>
          <cell r="P446">
            <v>9</v>
          </cell>
          <cell r="Q446">
            <v>3</v>
          </cell>
          <cell r="R446">
            <v>23</v>
          </cell>
          <cell r="S446">
            <v>2</v>
          </cell>
          <cell r="AK446">
            <v>3.0053486730698575E-2</v>
          </cell>
        </row>
        <row r="447">
          <cell r="C447" t="str">
            <v>SurveyUSA</v>
          </cell>
          <cell r="E447" t="str">
            <v>US</v>
          </cell>
          <cell r="F447" t="str">
            <v>A</v>
          </cell>
          <cell r="H447">
            <v>43724</v>
          </cell>
          <cell r="I447">
            <v>1017</v>
          </cell>
          <cell r="J447" t="str">
            <v>lv</v>
          </cell>
          <cell r="K447">
            <v>33</v>
          </cell>
          <cell r="L447">
            <v>0</v>
          </cell>
          <cell r="M447">
            <v>4</v>
          </cell>
          <cell r="N447">
            <v>5</v>
          </cell>
          <cell r="O447">
            <v>1</v>
          </cell>
          <cell r="P447">
            <v>17</v>
          </cell>
          <cell r="Q447">
            <v>0</v>
          </cell>
          <cell r="R447">
            <v>19</v>
          </cell>
          <cell r="S447">
            <v>3</v>
          </cell>
          <cell r="AK447">
            <v>7.5163454623110804E-2</v>
          </cell>
        </row>
        <row r="448">
          <cell r="C448" t="str">
            <v>NBC News/Wall Street Journal</v>
          </cell>
          <cell r="E448" t="str">
            <v>US</v>
          </cell>
          <cell r="F448" t="str">
            <v>A/B</v>
          </cell>
          <cell r="H448">
            <v>43724</v>
          </cell>
          <cell r="I448">
            <v>506</v>
          </cell>
          <cell r="J448" t="str">
            <v>lv</v>
          </cell>
          <cell r="K448">
            <v>31</v>
          </cell>
          <cell r="L448">
            <v>0</v>
          </cell>
          <cell r="M448">
            <v>2</v>
          </cell>
          <cell r="N448">
            <v>7</v>
          </cell>
          <cell r="O448">
            <v>2</v>
          </cell>
          <cell r="P448">
            <v>14</v>
          </cell>
          <cell r="Q448">
            <v>1</v>
          </cell>
          <cell r="R448">
            <v>25</v>
          </cell>
          <cell r="S448">
            <v>4</v>
          </cell>
          <cell r="AK448">
            <v>7.6564794087728635E-2</v>
          </cell>
        </row>
        <row r="449">
          <cell r="C449" t="str">
            <v>Emerson College</v>
          </cell>
          <cell r="E449" t="str">
            <v>California</v>
          </cell>
          <cell r="F449" t="str">
            <v>A-</v>
          </cell>
          <cell r="H449">
            <v>43724</v>
          </cell>
          <cell r="I449">
            <v>424</v>
          </cell>
          <cell r="J449" t="str">
            <v>lv</v>
          </cell>
          <cell r="K449">
            <v>25.8</v>
          </cell>
          <cell r="L449">
            <v>0</v>
          </cell>
          <cell r="M449">
            <v>1.4</v>
          </cell>
          <cell r="N449">
            <v>4.3</v>
          </cell>
          <cell r="O449">
            <v>0.3</v>
          </cell>
          <cell r="P449">
            <v>25.5</v>
          </cell>
          <cell r="Q449">
            <v>0.6</v>
          </cell>
          <cell r="R449">
            <v>20.399999999999999</v>
          </cell>
          <cell r="S449">
            <v>6.7</v>
          </cell>
          <cell r="AK449">
            <v>4.962630960611305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43724</v>
          </cell>
          <cell r="I450">
            <v>812</v>
          </cell>
          <cell r="J450" t="str">
            <v>lv</v>
          </cell>
          <cell r="K450">
            <v>33</v>
          </cell>
          <cell r="L450">
            <v>0</v>
          </cell>
          <cell r="M450">
            <v>4</v>
          </cell>
          <cell r="N450">
            <v>5</v>
          </cell>
          <cell r="O450">
            <v>1</v>
          </cell>
          <cell r="P450">
            <v>14</v>
          </cell>
          <cell r="Q450">
            <v>1</v>
          </cell>
          <cell r="R450">
            <v>14</v>
          </cell>
          <cell r="S450">
            <v>2</v>
          </cell>
          <cell r="AK450">
            <v>8.6692377285598223E-6</v>
          </cell>
        </row>
        <row r="451">
          <cell r="C451" t="str">
            <v>Harris Insights &amp; Analytics</v>
          </cell>
          <cell r="E451" t="str">
            <v>US</v>
          </cell>
          <cell r="F451" t="str">
            <v>C+</v>
          </cell>
          <cell r="H451">
            <v>43724</v>
          </cell>
          <cell r="I451">
            <v>1332</v>
          </cell>
          <cell r="J451" t="str">
            <v>rv</v>
          </cell>
          <cell r="K451">
            <v>29</v>
          </cell>
          <cell r="L451">
            <v>0</v>
          </cell>
          <cell r="M451">
            <v>3</v>
          </cell>
          <cell r="N451">
            <v>4</v>
          </cell>
          <cell r="O451">
            <v>1</v>
          </cell>
          <cell r="P451">
            <v>14</v>
          </cell>
          <cell r="Q451">
            <v>1</v>
          </cell>
          <cell r="R451">
            <v>12</v>
          </cell>
          <cell r="S451">
            <v>2</v>
          </cell>
          <cell r="AK451">
            <v>0</v>
          </cell>
        </row>
        <row r="452">
          <cell r="C452" t="str">
            <v>Research America Inc.</v>
          </cell>
          <cell r="E452" t="str">
            <v>Virginia</v>
          </cell>
          <cell r="F452" t="str">
            <v>B/C</v>
          </cell>
          <cell r="H452">
            <v>43723</v>
          </cell>
          <cell r="I452">
            <v>882</v>
          </cell>
          <cell r="J452" t="str">
            <v>rv</v>
          </cell>
          <cell r="K452">
            <v>23</v>
          </cell>
          <cell r="L452">
            <v>0</v>
          </cell>
          <cell r="M452">
            <v>1</v>
          </cell>
          <cell r="N452">
            <v>4</v>
          </cell>
          <cell r="O452">
            <v>2</v>
          </cell>
          <cell r="P452">
            <v>9</v>
          </cell>
          <cell r="Q452">
            <v>0</v>
          </cell>
          <cell r="R452">
            <v>9</v>
          </cell>
          <cell r="S452">
            <v>2</v>
          </cell>
          <cell r="AK452">
            <v>2.758425985384747</v>
          </cell>
        </row>
        <row r="453">
          <cell r="C453" t="str">
            <v>Research America Inc.</v>
          </cell>
          <cell r="E453" t="str">
            <v>Virginia</v>
          </cell>
          <cell r="F453" t="str">
            <v>B/C</v>
          </cell>
          <cell r="H453">
            <v>43723</v>
          </cell>
          <cell r="I453">
            <v>1009</v>
          </cell>
          <cell r="J453" t="str">
            <v>a</v>
          </cell>
          <cell r="K453">
            <v>23</v>
          </cell>
          <cell r="L453">
            <v>0</v>
          </cell>
          <cell r="M453">
            <v>1</v>
          </cell>
          <cell r="N453">
            <v>4</v>
          </cell>
          <cell r="O453">
            <v>2</v>
          </cell>
          <cell r="P453">
            <v>10</v>
          </cell>
          <cell r="Q453">
            <v>0</v>
          </cell>
          <cell r="R453">
            <v>10</v>
          </cell>
          <cell r="S453">
            <v>3</v>
          </cell>
          <cell r="AK453">
            <v>0</v>
          </cell>
        </row>
        <row r="454">
          <cell r="C454" t="str">
            <v>Change Research</v>
          </cell>
          <cell r="E454" t="str">
            <v>California</v>
          </cell>
          <cell r="F454" t="str">
            <v>C</v>
          </cell>
          <cell r="H454">
            <v>43723</v>
          </cell>
          <cell r="I454">
            <v>3325</v>
          </cell>
          <cell r="J454" t="str">
            <v>lv</v>
          </cell>
          <cell r="K454">
            <v>18</v>
          </cell>
          <cell r="L454">
            <v>0</v>
          </cell>
          <cell r="M454">
            <v>2</v>
          </cell>
          <cell r="N454">
            <v>10</v>
          </cell>
          <cell r="O454">
            <v>1</v>
          </cell>
          <cell r="P454">
            <v>23</v>
          </cell>
          <cell r="Q454">
            <v>0</v>
          </cell>
          <cell r="R454">
            <v>25</v>
          </cell>
          <cell r="S454">
            <v>3</v>
          </cell>
          <cell r="AK454">
            <v>5.8901520153959067E-2</v>
          </cell>
        </row>
        <row r="455">
          <cell r="C455" t="str">
            <v>University of Texas at Tyler</v>
          </cell>
          <cell r="E455" t="str">
            <v>Texas</v>
          </cell>
          <cell r="F455" t="str">
            <v>B/C</v>
          </cell>
          <cell r="H455">
            <v>43723</v>
          </cell>
          <cell r="I455">
            <v>474</v>
          </cell>
          <cell r="J455" t="str">
            <v>rv</v>
          </cell>
          <cell r="K455">
            <v>27.7</v>
          </cell>
          <cell r="L455">
            <v>0</v>
          </cell>
          <cell r="M455">
            <v>6.1</v>
          </cell>
          <cell r="N455">
            <v>3.6</v>
          </cell>
          <cell r="O455">
            <v>0.2</v>
          </cell>
          <cell r="P455">
            <v>17</v>
          </cell>
          <cell r="Q455">
            <v>0.6</v>
          </cell>
          <cell r="R455">
            <v>10.9</v>
          </cell>
          <cell r="S455">
            <v>0.8</v>
          </cell>
          <cell r="AK455">
            <v>3.6248914792329626E-2</v>
          </cell>
        </row>
        <row r="456">
          <cell r="C456" t="str">
            <v>Florida Atlantic University</v>
          </cell>
          <cell r="E456" t="str">
            <v>Florida</v>
          </cell>
          <cell r="F456" t="str">
            <v>B/C</v>
          </cell>
          <cell r="H456">
            <v>43723</v>
          </cell>
          <cell r="I456">
            <v>407</v>
          </cell>
          <cell r="J456" t="str">
            <v>lv</v>
          </cell>
          <cell r="K456">
            <v>34</v>
          </cell>
          <cell r="L456">
            <v>0</v>
          </cell>
          <cell r="M456">
            <v>0.9</v>
          </cell>
          <cell r="N456">
            <v>5.2</v>
          </cell>
          <cell r="O456">
            <v>0</v>
          </cell>
          <cell r="P456">
            <v>14.4</v>
          </cell>
          <cell r="Q456">
            <v>0.2</v>
          </cell>
          <cell r="R456">
            <v>23.8</v>
          </cell>
          <cell r="S456">
            <v>1.5</v>
          </cell>
          <cell r="AK456">
            <v>0.29873432283958995</v>
          </cell>
        </row>
        <row r="457">
          <cell r="C457" t="str">
            <v>SurveyUSA</v>
          </cell>
          <cell r="E457" t="str">
            <v>California</v>
          </cell>
          <cell r="F457" t="str">
            <v>A</v>
          </cell>
          <cell r="H457">
            <v>43723</v>
          </cell>
          <cell r="I457">
            <v>547</v>
          </cell>
          <cell r="J457" t="str">
            <v>lv</v>
          </cell>
          <cell r="K457">
            <v>27</v>
          </cell>
          <cell r="L457">
            <v>0</v>
          </cell>
          <cell r="M457">
            <v>2</v>
          </cell>
          <cell r="N457">
            <v>3</v>
          </cell>
          <cell r="O457">
            <v>1</v>
          </cell>
          <cell r="P457">
            <v>18</v>
          </cell>
          <cell r="Q457">
            <v>0</v>
          </cell>
          <cell r="R457">
            <v>16</v>
          </cell>
          <cell r="S457">
            <v>7</v>
          </cell>
          <cell r="AK457">
            <v>5.294626872042154E-2</v>
          </cell>
        </row>
        <row r="458">
          <cell r="C458" t="str">
            <v>Morning Consult</v>
          </cell>
          <cell r="E458" t="str">
            <v>US</v>
          </cell>
          <cell r="F458" t="str">
            <v>B/C</v>
          </cell>
          <cell r="H458">
            <v>43723</v>
          </cell>
          <cell r="I458">
            <v>7487</v>
          </cell>
          <cell r="J458" t="str">
            <v>lv</v>
          </cell>
          <cell r="K458">
            <v>32</v>
          </cell>
          <cell r="L458">
            <v>0</v>
          </cell>
          <cell r="M458">
            <v>3</v>
          </cell>
          <cell r="N458">
            <v>5</v>
          </cell>
          <cell r="O458">
            <v>2</v>
          </cell>
          <cell r="P458">
            <v>20</v>
          </cell>
          <cell r="Q458">
            <v>1</v>
          </cell>
          <cell r="R458">
            <v>18</v>
          </cell>
          <cell r="S458">
            <v>3</v>
          </cell>
          <cell r="AK458">
            <v>4.0187975071511838E-4</v>
          </cell>
        </row>
        <row r="459">
          <cell r="C459" t="str">
            <v>Capitol Weekly</v>
          </cell>
          <cell r="E459" t="str">
            <v>California</v>
          </cell>
          <cell r="F459">
            <v>0</v>
          </cell>
          <cell r="H459">
            <v>43721</v>
          </cell>
          <cell r="I459">
            <v>599</v>
          </cell>
          <cell r="J459" t="str">
            <v>lv</v>
          </cell>
          <cell r="K459">
            <v>18</v>
          </cell>
          <cell r="L459">
            <v>0</v>
          </cell>
          <cell r="M459">
            <v>1</v>
          </cell>
          <cell r="N459">
            <v>7</v>
          </cell>
          <cell r="O459">
            <v>1</v>
          </cell>
          <cell r="P459">
            <v>21</v>
          </cell>
          <cell r="Q459">
            <v>0</v>
          </cell>
          <cell r="R459">
            <v>29</v>
          </cell>
          <cell r="S459">
            <v>4</v>
          </cell>
          <cell r="AK459">
            <v>9.0523611599583696E-3</v>
          </cell>
        </row>
        <row r="460">
          <cell r="C460" t="str">
            <v>Harris Insights &amp; Analytics</v>
          </cell>
          <cell r="E460" t="str">
            <v>US</v>
          </cell>
          <cell r="F460" t="str">
            <v>C+</v>
          </cell>
          <cell r="H460">
            <v>43721</v>
          </cell>
          <cell r="I460">
            <v>1865</v>
          </cell>
          <cell r="J460" t="str">
            <v>lv</v>
          </cell>
          <cell r="K460">
            <v>35</v>
          </cell>
          <cell r="L460">
            <v>0</v>
          </cell>
          <cell r="M460">
            <v>2</v>
          </cell>
          <cell r="N460">
            <v>5</v>
          </cell>
          <cell r="O460">
            <v>1</v>
          </cell>
          <cell r="P460">
            <v>15</v>
          </cell>
          <cell r="Q460">
            <v>1</v>
          </cell>
          <cell r="R460">
            <v>15</v>
          </cell>
          <cell r="S460">
            <v>3</v>
          </cell>
          <cell r="AK460">
            <v>0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43721</v>
          </cell>
          <cell r="I461">
            <v>3074</v>
          </cell>
          <cell r="J461" t="str">
            <v>rv</v>
          </cell>
          <cell r="K461">
            <v>29</v>
          </cell>
          <cell r="L461">
            <v>0</v>
          </cell>
          <cell r="M461">
            <v>2</v>
          </cell>
          <cell r="N461">
            <v>4</v>
          </cell>
          <cell r="O461">
            <v>1</v>
          </cell>
          <cell r="P461">
            <v>16</v>
          </cell>
          <cell r="Q461">
            <v>1</v>
          </cell>
          <cell r="R461">
            <v>12</v>
          </cell>
          <cell r="S461">
            <v>3</v>
          </cell>
          <cell r="AK461">
            <v>0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43721</v>
          </cell>
          <cell r="I462">
            <v>799</v>
          </cell>
          <cell r="J462" t="str">
            <v>lv</v>
          </cell>
          <cell r="K462">
            <v>38</v>
          </cell>
          <cell r="L462">
            <v>0</v>
          </cell>
          <cell r="M462">
            <v>1</v>
          </cell>
          <cell r="N462">
            <v>4</v>
          </cell>
          <cell r="O462">
            <v>1</v>
          </cell>
          <cell r="P462">
            <v>14</v>
          </cell>
          <cell r="Q462">
            <v>2</v>
          </cell>
          <cell r="R462">
            <v>15</v>
          </cell>
          <cell r="S462">
            <v>2</v>
          </cell>
          <cell r="AK462">
            <v>0</v>
          </cell>
        </row>
        <row r="463">
          <cell r="C463" t="str">
            <v>Harris Insights &amp; Analytics</v>
          </cell>
          <cell r="E463" t="str">
            <v>US</v>
          </cell>
          <cell r="F463" t="str">
            <v>C+</v>
          </cell>
          <cell r="H463">
            <v>43721</v>
          </cell>
          <cell r="I463">
            <v>1302</v>
          </cell>
          <cell r="J463" t="str">
            <v>rv</v>
          </cell>
          <cell r="K463">
            <v>31</v>
          </cell>
          <cell r="L463">
            <v>0</v>
          </cell>
          <cell r="M463">
            <v>2</v>
          </cell>
          <cell r="N463">
            <v>4</v>
          </cell>
          <cell r="O463">
            <v>1</v>
          </cell>
          <cell r="P463">
            <v>15</v>
          </cell>
          <cell r="Q463">
            <v>1</v>
          </cell>
          <cell r="R463">
            <v>12</v>
          </cell>
          <cell r="S463">
            <v>2</v>
          </cell>
          <cell r="AK463">
            <v>0</v>
          </cell>
        </row>
        <row r="464">
          <cell r="C464" t="str">
            <v>Civiqs</v>
          </cell>
          <cell r="E464" t="str">
            <v>US</v>
          </cell>
          <cell r="F464">
            <v>0</v>
          </cell>
          <cell r="H464">
            <v>43720</v>
          </cell>
          <cell r="I464">
            <v>1784</v>
          </cell>
          <cell r="J464" t="str">
            <v>lv</v>
          </cell>
          <cell r="K464">
            <v>23</v>
          </cell>
          <cell r="L464">
            <v>0</v>
          </cell>
          <cell r="M464">
            <v>1</v>
          </cell>
          <cell r="N464">
            <v>7</v>
          </cell>
          <cell r="O464">
            <v>1</v>
          </cell>
          <cell r="P464">
            <v>15</v>
          </cell>
          <cell r="Q464">
            <v>0</v>
          </cell>
          <cell r="R464">
            <v>28</v>
          </cell>
          <cell r="S464">
            <v>2</v>
          </cell>
          <cell r="AK464">
            <v>0.37086233090415671</v>
          </cell>
        </row>
        <row r="465">
          <cell r="C465" t="str">
            <v>Bendixen &amp; Amandi International</v>
          </cell>
          <cell r="E465" t="str">
            <v>Arizona</v>
          </cell>
          <cell r="F465" t="str">
            <v>B/C</v>
          </cell>
          <cell r="H465">
            <v>43720</v>
          </cell>
          <cell r="I465">
            <v>250</v>
          </cell>
          <cell r="J465" t="str">
            <v>rv</v>
          </cell>
          <cell r="K465">
            <v>29</v>
          </cell>
          <cell r="L465">
            <v>0</v>
          </cell>
          <cell r="M465">
            <v>0</v>
          </cell>
          <cell r="N465">
            <v>5</v>
          </cell>
          <cell r="O465">
            <v>1</v>
          </cell>
          <cell r="P465">
            <v>18</v>
          </cell>
          <cell r="Q465">
            <v>0</v>
          </cell>
          <cell r="R465">
            <v>24</v>
          </cell>
          <cell r="S465">
            <v>2</v>
          </cell>
          <cell r="AK465">
            <v>1.6593476433746384</v>
          </cell>
        </row>
        <row r="466">
          <cell r="C466" t="str">
            <v>Siena College</v>
          </cell>
          <cell r="E466" t="str">
            <v>New York</v>
          </cell>
          <cell r="F466" t="str">
            <v>A-</v>
          </cell>
          <cell r="H466">
            <v>43720</v>
          </cell>
          <cell r="I466">
            <v>359</v>
          </cell>
          <cell r="J466" t="str">
            <v>rv</v>
          </cell>
          <cell r="K466">
            <v>22</v>
          </cell>
          <cell r="L466">
            <v>0</v>
          </cell>
          <cell r="M466">
            <v>0</v>
          </cell>
          <cell r="N466">
            <v>3</v>
          </cell>
          <cell r="O466">
            <v>1</v>
          </cell>
          <cell r="P466">
            <v>15</v>
          </cell>
          <cell r="Q466">
            <v>0</v>
          </cell>
          <cell r="R466">
            <v>17</v>
          </cell>
          <cell r="S466">
            <v>1</v>
          </cell>
          <cell r="AK466">
            <v>0.14145793645777166</v>
          </cell>
        </row>
        <row r="467">
          <cell r="C467" t="str">
            <v>Harris Insights &amp; Analytics</v>
          </cell>
          <cell r="E467" t="str">
            <v>US</v>
          </cell>
          <cell r="F467" t="str">
            <v>C+</v>
          </cell>
          <cell r="H467">
            <v>43720</v>
          </cell>
          <cell r="I467">
            <v>801</v>
          </cell>
          <cell r="J467" t="str">
            <v>lv</v>
          </cell>
          <cell r="K467">
            <v>38</v>
          </cell>
          <cell r="L467">
            <v>0</v>
          </cell>
          <cell r="M467">
            <v>1</v>
          </cell>
          <cell r="N467">
            <v>4</v>
          </cell>
          <cell r="O467">
            <v>1</v>
          </cell>
          <cell r="P467">
            <v>14</v>
          </cell>
          <cell r="Q467">
            <v>1</v>
          </cell>
          <cell r="R467">
            <v>15</v>
          </cell>
          <cell r="S467">
            <v>2</v>
          </cell>
          <cell r="AK467">
            <v>6.8208051195410766E-6</v>
          </cell>
        </row>
        <row r="468">
          <cell r="C468" t="str">
            <v>Harris Insights &amp; Analytics</v>
          </cell>
          <cell r="E468" t="str">
            <v>US</v>
          </cell>
          <cell r="F468" t="str">
            <v>C+</v>
          </cell>
          <cell r="H468">
            <v>43720</v>
          </cell>
          <cell r="I468">
            <v>1319</v>
          </cell>
          <cell r="J468" t="str">
            <v>rv</v>
          </cell>
          <cell r="K468">
            <v>32</v>
          </cell>
          <cell r="L468">
            <v>0</v>
          </cell>
          <cell r="M468">
            <v>2</v>
          </cell>
          <cell r="N468">
            <v>3</v>
          </cell>
          <cell r="O468">
            <v>1</v>
          </cell>
          <cell r="P468">
            <v>15</v>
          </cell>
          <cell r="Q468">
            <v>1</v>
          </cell>
          <cell r="R468">
            <v>11</v>
          </cell>
          <cell r="S468">
            <v>2</v>
          </cell>
          <cell r="AK468">
            <v>0</v>
          </cell>
        </row>
        <row r="469">
          <cell r="C469" t="str">
            <v>Change Research</v>
          </cell>
          <cell r="E469" t="str">
            <v>Georgia</v>
          </cell>
          <cell r="F469" t="str">
            <v>C</v>
          </cell>
          <cell r="H469">
            <v>43719</v>
          </cell>
          <cell r="I469">
            <v>755</v>
          </cell>
          <cell r="J469" t="str">
            <v>lv</v>
          </cell>
          <cell r="K469">
            <v>33</v>
          </cell>
          <cell r="L469">
            <v>0</v>
          </cell>
          <cell r="M469">
            <v>2</v>
          </cell>
          <cell r="N469">
            <v>7</v>
          </cell>
          <cell r="O469">
            <v>1</v>
          </cell>
          <cell r="P469">
            <v>17</v>
          </cell>
          <cell r="Q469">
            <v>0</v>
          </cell>
          <cell r="R469">
            <v>22</v>
          </cell>
          <cell r="S469">
            <v>3</v>
          </cell>
          <cell r="AK469">
            <v>2.1506304023982965</v>
          </cell>
        </row>
        <row r="470">
          <cell r="C470" t="str">
            <v>GQR Research (GQRR)</v>
          </cell>
          <cell r="E470" t="str">
            <v>US</v>
          </cell>
          <cell r="F470" t="str">
            <v>C+</v>
          </cell>
          <cell r="H470">
            <v>43719</v>
          </cell>
          <cell r="I470">
            <v>241</v>
          </cell>
          <cell r="J470" t="str">
            <v>lv</v>
          </cell>
          <cell r="K470">
            <v>30</v>
          </cell>
          <cell r="L470">
            <v>0</v>
          </cell>
          <cell r="M470">
            <v>4</v>
          </cell>
          <cell r="N470">
            <v>4</v>
          </cell>
          <cell r="O470">
            <v>2</v>
          </cell>
          <cell r="P470">
            <v>21</v>
          </cell>
          <cell r="Q470">
            <v>0</v>
          </cell>
          <cell r="R470">
            <v>19</v>
          </cell>
          <cell r="S470">
            <v>2</v>
          </cell>
          <cell r="AK470">
            <v>1.708553015764207</v>
          </cell>
        </row>
        <row r="471">
          <cell r="C471" t="str">
            <v>Harris Insights &amp; Analytics</v>
          </cell>
          <cell r="E471" t="str">
            <v>New Hampshire</v>
          </cell>
          <cell r="F471" t="str">
            <v>C+</v>
          </cell>
          <cell r="H471">
            <v>43719</v>
          </cell>
          <cell r="I471">
            <v>595</v>
          </cell>
          <cell r="J471" t="str">
            <v>lv</v>
          </cell>
          <cell r="K471">
            <v>22</v>
          </cell>
          <cell r="L471">
            <v>0</v>
          </cell>
          <cell r="M471">
            <v>3</v>
          </cell>
          <cell r="N471">
            <v>5</v>
          </cell>
          <cell r="O471">
            <v>1</v>
          </cell>
          <cell r="P471">
            <v>21</v>
          </cell>
          <cell r="Q471">
            <v>2</v>
          </cell>
          <cell r="R471">
            <v>15</v>
          </cell>
          <cell r="S471">
            <v>2</v>
          </cell>
          <cell r="AK471">
            <v>2.4296930856128043</v>
          </cell>
        </row>
        <row r="472">
          <cell r="C472" t="str">
            <v>Harris Insights &amp; Analytics</v>
          </cell>
          <cell r="E472" t="str">
            <v>US</v>
          </cell>
          <cell r="F472" t="str">
            <v>C+</v>
          </cell>
          <cell r="H472">
            <v>43719</v>
          </cell>
          <cell r="I472">
            <v>807</v>
          </cell>
          <cell r="J472" t="str">
            <v>lv</v>
          </cell>
          <cell r="K472">
            <v>35</v>
          </cell>
          <cell r="L472">
            <v>0</v>
          </cell>
          <cell r="M472">
            <v>2</v>
          </cell>
          <cell r="N472">
            <v>5</v>
          </cell>
          <cell r="O472">
            <v>1</v>
          </cell>
          <cell r="P472">
            <v>17</v>
          </cell>
          <cell r="Q472">
            <v>1</v>
          </cell>
          <cell r="R472">
            <v>15</v>
          </cell>
          <cell r="S472">
            <v>3</v>
          </cell>
          <cell r="AK472">
            <v>6.2766544649418341E-6</v>
          </cell>
        </row>
        <row r="473">
          <cell r="C473" t="str">
            <v>Harris Insights &amp; Analytics</v>
          </cell>
          <cell r="E473" t="str">
            <v>US</v>
          </cell>
          <cell r="F473" t="str">
            <v>C+</v>
          </cell>
          <cell r="H473">
            <v>43719</v>
          </cell>
          <cell r="I473">
            <v>1313</v>
          </cell>
          <cell r="J473" t="str">
            <v>rv</v>
          </cell>
          <cell r="K473">
            <v>30</v>
          </cell>
          <cell r="L473">
            <v>0</v>
          </cell>
          <cell r="M473">
            <v>2</v>
          </cell>
          <cell r="N473">
            <v>4</v>
          </cell>
          <cell r="O473">
            <v>1</v>
          </cell>
          <cell r="P473">
            <v>18</v>
          </cell>
          <cell r="Q473">
            <v>1</v>
          </cell>
          <cell r="R473">
            <v>11</v>
          </cell>
          <cell r="S473">
            <v>2</v>
          </cell>
          <cell r="AK473">
            <v>0</v>
          </cell>
        </row>
        <row r="474">
          <cell r="C474" t="str">
            <v>McLaughlin &amp; Associates</v>
          </cell>
          <cell r="E474" t="str">
            <v>US</v>
          </cell>
          <cell r="F474" t="str">
            <v>C/D</v>
          </cell>
          <cell r="H474">
            <v>43718</v>
          </cell>
          <cell r="I474">
            <v>454</v>
          </cell>
          <cell r="J474" t="str">
            <v>lv</v>
          </cell>
          <cell r="K474">
            <v>28</v>
          </cell>
          <cell r="L474">
            <v>0</v>
          </cell>
          <cell r="M474">
            <v>4</v>
          </cell>
          <cell r="N474">
            <v>6</v>
          </cell>
          <cell r="O474">
            <v>1</v>
          </cell>
          <cell r="P474">
            <v>21</v>
          </cell>
          <cell r="Q474">
            <v>0</v>
          </cell>
          <cell r="R474">
            <v>12</v>
          </cell>
          <cell r="S474">
            <v>2</v>
          </cell>
          <cell r="AK474">
            <v>1.0518490511906977E-2</v>
          </cell>
        </row>
        <row r="475">
          <cell r="C475" t="str">
            <v>Ipsos</v>
          </cell>
          <cell r="E475" t="str">
            <v>US</v>
          </cell>
          <cell r="F475" t="str">
            <v>B-</v>
          </cell>
          <cell r="H475">
            <v>43718</v>
          </cell>
          <cell r="I475">
            <v>557</v>
          </cell>
          <cell r="J475" t="str">
            <v>rv</v>
          </cell>
          <cell r="K475">
            <v>22</v>
          </cell>
          <cell r="L475">
            <v>0</v>
          </cell>
          <cell r="M475">
            <v>3</v>
          </cell>
          <cell r="N475">
            <v>4</v>
          </cell>
          <cell r="O475">
            <v>1</v>
          </cell>
          <cell r="P475">
            <v>16</v>
          </cell>
          <cell r="Q475">
            <v>1</v>
          </cell>
          <cell r="R475">
            <v>11</v>
          </cell>
          <cell r="S475">
            <v>3</v>
          </cell>
          <cell r="AK475">
            <v>1.3638455645220148E-4</v>
          </cell>
        </row>
        <row r="476">
          <cell r="C476" t="str">
            <v>Ipsos</v>
          </cell>
          <cell r="E476" t="str">
            <v>US</v>
          </cell>
          <cell r="F476" t="str">
            <v>B-</v>
          </cell>
          <cell r="H476">
            <v>43718</v>
          </cell>
          <cell r="I476">
            <v>615</v>
          </cell>
          <cell r="J476" t="str">
            <v>a</v>
          </cell>
          <cell r="K476">
            <v>22</v>
          </cell>
          <cell r="L476">
            <v>0</v>
          </cell>
          <cell r="M476">
            <v>3</v>
          </cell>
          <cell r="N476">
            <v>4</v>
          </cell>
          <cell r="O476">
            <v>1</v>
          </cell>
          <cell r="P476">
            <v>16</v>
          </cell>
          <cell r="Q476">
            <v>1</v>
          </cell>
          <cell r="R476">
            <v>11</v>
          </cell>
          <cell r="S476">
            <v>3</v>
          </cell>
          <cell r="AK476">
            <v>0</v>
          </cell>
        </row>
        <row r="477">
          <cell r="C477" t="str">
            <v>RKM Research and Communications Inc.</v>
          </cell>
          <cell r="E477" t="str">
            <v>New Hampshire</v>
          </cell>
          <cell r="F477" t="str">
            <v>A/B</v>
          </cell>
          <cell r="H477">
            <v>43718</v>
          </cell>
          <cell r="I477">
            <v>425</v>
          </cell>
          <cell r="J477" t="str">
            <v>lv</v>
          </cell>
          <cell r="K477">
            <v>21.2</v>
          </cell>
          <cell r="L477">
            <v>0</v>
          </cell>
          <cell r="M477">
            <v>0.5</v>
          </cell>
          <cell r="N477">
            <v>4.5</v>
          </cell>
          <cell r="O477">
            <v>0.5</v>
          </cell>
          <cell r="P477">
            <v>28.5</v>
          </cell>
          <cell r="Q477">
            <v>0</v>
          </cell>
          <cell r="R477">
            <v>17.2</v>
          </cell>
          <cell r="S477">
            <v>5.2</v>
          </cell>
          <cell r="AK477">
            <v>1.982924074456905E-2</v>
          </cell>
        </row>
        <row r="478">
          <cell r="C478" t="str">
            <v>YouGov</v>
          </cell>
          <cell r="E478" t="str">
            <v>US</v>
          </cell>
          <cell r="F478" t="str">
            <v>B-</v>
          </cell>
          <cell r="H478">
            <v>43718</v>
          </cell>
          <cell r="I478">
            <v>632</v>
          </cell>
          <cell r="J478" t="str">
            <v>lv</v>
          </cell>
          <cell r="K478">
            <v>24</v>
          </cell>
          <cell r="L478">
            <v>0</v>
          </cell>
          <cell r="M478">
            <v>2</v>
          </cell>
          <cell r="N478">
            <v>5</v>
          </cell>
          <cell r="O478">
            <v>1</v>
          </cell>
          <cell r="P478">
            <v>17</v>
          </cell>
          <cell r="Q478">
            <v>0</v>
          </cell>
          <cell r="R478">
            <v>24</v>
          </cell>
          <cell r="S478">
            <v>2</v>
          </cell>
          <cell r="AK478">
            <v>2.2475554094417914E-4</v>
          </cell>
        </row>
        <row r="479">
          <cell r="C479" t="str">
            <v>Harris Insights &amp; Analytics</v>
          </cell>
          <cell r="E479" t="str">
            <v>US</v>
          </cell>
          <cell r="F479" t="str">
            <v>C+</v>
          </cell>
          <cell r="H479">
            <v>43718</v>
          </cell>
          <cell r="I479">
            <v>815</v>
          </cell>
          <cell r="J479" t="str">
            <v>lv</v>
          </cell>
          <cell r="K479">
            <v>33</v>
          </cell>
          <cell r="L479">
            <v>0</v>
          </cell>
          <cell r="M479">
            <v>2</v>
          </cell>
          <cell r="N479">
            <v>4</v>
          </cell>
          <cell r="O479">
            <v>1</v>
          </cell>
          <cell r="P479">
            <v>17</v>
          </cell>
          <cell r="Q479">
            <v>1</v>
          </cell>
          <cell r="R479">
            <v>15</v>
          </cell>
          <cell r="S479">
            <v>3</v>
          </cell>
          <cell r="AK479">
            <v>5.7932490706658655E-6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43718</v>
          </cell>
          <cell r="I480">
            <v>1339</v>
          </cell>
          <cell r="J480" t="str">
            <v>rv</v>
          </cell>
          <cell r="K480">
            <v>29</v>
          </cell>
          <cell r="L480">
            <v>0</v>
          </cell>
          <cell r="M480">
            <v>2</v>
          </cell>
          <cell r="N480">
            <v>4</v>
          </cell>
          <cell r="O480">
            <v>2</v>
          </cell>
          <cell r="P480">
            <v>17</v>
          </cell>
          <cell r="Q480">
            <v>2</v>
          </cell>
          <cell r="R480">
            <v>12</v>
          </cell>
          <cell r="S480">
            <v>3</v>
          </cell>
          <cell r="AK480">
            <v>0</v>
          </cell>
        </row>
        <row r="481">
          <cell r="C481" t="str">
            <v>SSRS</v>
          </cell>
          <cell r="E481" t="str">
            <v>US</v>
          </cell>
          <cell r="F481" t="str">
            <v>A/B</v>
          </cell>
          <cell r="H481">
            <v>43717</v>
          </cell>
          <cell r="I481">
            <v>908</v>
          </cell>
          <cell r="J481" t="str">
            <v>rv</v>
          </cell>
          <cell r="K481">
            <v>24</v>
          </cell>
          <cell r="L481">
            <v>0</v>
          </cell>
          <cell r="M481">
            <v>2</v>
          </cell>
          <cell r="N481">
            <v>6</v>
          </cell>
          <cell r="O481">
            <v>1</v>
          </cell>
          <cell r="P481">
            <v>17</v>
          </cell>
          <cell r="Q481">
            <v>1</v>
          </cell>
          <cell r="R481">
            <v>18</v>
          </cell>
          <cell r="S481">
            <v>2</v>
          </cell>
          <cell r="AK481">
            <v>2.6549840550259083E-2</v>
          </cell>
        </row>
        <row r="482">
          <cell r="C482" t="str">
            <v>Quinnipiac University</v>
          </cell>
          <cell r="E482" t="str">
            <v>Texas</v>
          </cell>
          <cell r="F482" t="str">
            <v>B+</v>
          </cell>
          <cell r="H482">
            <v>43717</v>
          </cell>
          <cell r="I482">
            <v>456</v>
          </cell>
          <cell r="J482" t="str">
            <v>rv</v>
          </cell>
          <cell r="K482">
            <v>28</v>
          </cell>
          <cell r="L482">
            <v>0</v>
          </cell>
          <cell r="M482">
            <v>1</v>
          </cell>
          <cell r="N482">
            <v>3</v>
          </cell>
          <cell r="O482">
            <v>2</v>
          </cell>
          <cell r="P482">
            <v>12</v>
          </cell>
          <cell r="Q482">
            <v>0</v>
          </cell>
          <cell r="R482">
            <v>18</v>
          </cell>
          <cell r="S482">
            <v>1</v>
          </cell>
          <cell r="AK482">
            <v>3.6260862092714454</v>
          </cell>
        </row>
        <row r="483">
          <cell r="C483" t="str">
            <v>Emerson College</v>
          </cell>
          <cell r="E483" t="str">
            <v>New Hampshire</v>
          </cell>
          <cell r="F483" t="str">
            <v>A-</v>
          </cell>
          <cell r="H483">
            <v>43717</v>
          </cell>
          <cell r="I483">
            <v>483</v>
          </cell>
          <cell r="J483" t="str">
            <v>lv</v>
          </cell>
          <cell r="K483">
            <v>24.1</v>
          </cell>
          <cell r="L483">
            <v>0</v>
          </cell>
          <cell r="M483">
            <v>4.3</v>
          </cell>
          <cell r="N483">
            <v>10.8</v>
          </cell>
          <cell r="O483">
            <v>1.1000000000000001</v>
          </cell>
          <cell r="P483">
            <v>12.9</v>
          </cell>
          <cell r="Q483">
            <v>1.2</v>
          </cell>
          <cell r="R483">
            <v>20.5</v>
          </cell>
          <cell r="S483">
            <v>3.1</v>
          </cell>
          <cell r="AK483">
            <v>4.0742283931177098E-2</v>
          </cell>
        </row>
        <row r="484">
          <cell r="C484" t="str">
            <v>Harris Insights &amp; Analytics</v>
          </cell>
          <cell r="E484" t="str">
            <v>US</v>
          </cell>
          <cell r="F484" t="str">
            <v>C+</v>
          </cell>
          <cell r="H484">
            <v>43717</v>
          </cell>
          <cell r="I484">
            <v>788</v>
          </cell>
          <cell r="J484" t="str">
            <v>lv</v>
          </cell>
          <cell r="K484">
            <v>30</v>
          </cell>
          <cell r="L484">
            <v>0</v>
          </cell>
          <cell r="M484">
            <v>3</v>
          </cell>
          <cell r="N484">
            <v>5</v>
          </cell>
          <cell r="O484">
            <v>1</v>
          </cell>
          <cell r="P484">
            <v>17</v>
          </cell>
          <cell r="Q484">
            <v>1</v>
          </cell>
          <cell r="R484">
            <v>15</v>
          </cell>
          <cell r="S484">
            <v>3</v>
          </cell>
          <cell r="AK484">
            <v>5.0744328302988154E-6</v>
          </cell>
        </row>
        <row r="485">
          <cell r="C485" t="str">
            <v>Harris Insights &amp; Analytics</v>
          </cell>
          <cell r="E485" t="str">
            <v>US</v>
          </cell>
          <cell r="F485" t="str">
            <v>C+</v>
          </cell>
          <cell r="H485">
            <v>43717</v>
          </cell>
          <cell r="I485">
            <v>1322</v>
          </cell>
          <cell r="J485" t="str">
            <v>rv</v>
          </cell>
          <cell r="K485">
            <v>26</v>
          </cell>
          <cell r="L485">
            <v>0</v>
          </cell>
          <cell r="M485">
            <v>2</v>
          </cell>
          <cell r="N485">
            <v>5</v>
          </cell>
          <cell r="O485">
            <v>1</v>
          </cell>
          <cell r="P485">
            <v>17</v>
          </cell>
          <cell r="Q485">
            <v>2</v>
          </cell>
          <cell r="R485">
            <v>13</v>
          </cell>
          <cell r="S485">
            <v>3</v>
          </cell>
          <cell r="AK485">
            <v>0</v>
          </cell>
        </row>
        <row r="486">
          <cell r="C486" t="str">
            <v>Harris Insights &amp; Analytics</v>
          </cell>
          <cell r="E486" t="str">
            <v>US</v>
          </cell>
          <cell r="F486" t="str">
            <v>C+</v>
          </cell>
          <cell r="H486">
            <v>43716</v>
          </cell>
          <cell r="I486">
            <v>454</v>
          </cell>
          <cell r="J486" t="str">
            <v>rv</v>
          </cell>
          <cell r="K486">
            <v>27</v>
          </cell>
          <cell r="L486">
            <v>0</v>
          </cell>
          <cell r="M486">
            <v>3</v>
          </cell>
          <cell r="N486">
            <v>4</v>
          </cell>
          <cell r="O486">
            <v>1</v>
          </cell>
          <cell r="P486">
            <v>15</v>
          </cell>
          <cell r="Q486">
            <v>1</v>
          </cell>
          <cell r="R486">
            <v>12</v>
          </cell>
          <cell r="S486">
            <v>5</v>
          </cell>
          <cell r="AK486">
            <v>0</v>
          </cell>
        </row>
        <row r="487">
          <cell r="C487" t="str">
            <v>USC Dornsife/LA Times</v>
          </cell>
          <cell r="E487" t="str">
            <v>US</v>
          </cell>
          <cell r="F487" t="str">
            <v>B/C</v>
          </cell>
          <cell r="H487">
            <v>43716</v>
          </cell>
          <cell r="I487">
            <v>2462</v>
          </cell>
          <cell r="J487" t="str">
            <v>lv</v>
          </cell>
          <cell r="K487">
            <v>28</v>
          </cell>
          <cell r="L487">
            <v>0</v>
          </cell>
          <cell r="M487">
            <v>2</v>
          </cell>
          <cell r="N487">
            <v>4</v>
          </cell>
          <cell r="O487">
            <v>1</v>
          </cell>
          <cell r="P487">
            <v>13</v>
          </cell>
          <cell r="Q487">
            <v>0</v>
          </cell>
          <cell r="R487">
            <v>11</v>
          </cell>
          <cell r="S487">
            <v>2</v>
          </cell>
          <cell r="AK487">
            <v>0.16568648401702057</v>
          </cell>
        </row>
        <row r="488">
          <cell r="C488" t="str">
            <v>YouGov</v>
          </cell>
          <cell r="E488" t="str">
            <v>Texas</v>
          </cell>
          <cell r="F488" t="str">
            <v>B-</v>
          </cell>
          <cell r="H488">
            <v>43716</v>
          </cell>
          <cell r="I488">
            <v>552</v>
          </cell>
          <cell r="J488" t="str">
            <v>lv</v>
          </cell>
          <cell r="K488">
            <v>26</v>
          </cell>
          <cell r="L488">
            <v>0</v>
          </cell>
          <cell r="M488">
            <v>1</v>
          </cell>
          <cell r="N488">
            <v>4</v>
          </cell>
          <cell r="O488">
            <v>1</v>
          </cell>
          <cell r="P488">
            <v>12</v>
          </cell>
          <cell r="Q488">
            <v>0</v>
          </cell>
          <cell r="R488">
            <v>18</v>
          </cell>
          <cell r="S488">
            <v>3</v>
          </cell>
          <cell r="AK488">
            <v>0.35382518604713781</v>
          </cell>
        </row>
        <row r="489">
          <cell r="C489" t="str">
            <v>Morning Consult</v>
          </cell>
          <cell r="E489" t="str">
            <v>US</v>
          </cell>
          <cell r="F489" t="str">
            <v>B/C</v>
          </cell>
          <cell r="H489">
            <v>43716</v>
          </cell>
          <cell r="I489">
            <v>17824</v>
          </cell>
          <cell r="J489" t="str">
            <v>lv</v>
          </cell>
          <cell r="K489">
            <v>33</v>
          </cell>
          <cell r="L489">
            <v>0</v>
          </cell>
          <cell r="M489">
            <v>3</v>
          </cell>
          <cell r="N489">
            <v>5</v>
          </cell>
          <cell r="O489">
            <v>1</v>
          </cell>
          <cell r="P489">
            <v>21</v>
          </cell>
          <cell r="Q489">
            <v>1</v>
          </cell>
          <cell r="R489">
            <v>16</v>
          </cell>
          <cell r="S489">
            <v>3</v>
          </cell>
          <cell r="AK489">
            <v>4.870145254520043E-4</v>
          </cell>
        </row>
        <row r="490">
          <cell r="C490" t="str">
            <v>Harris Insights &amp; Analytics</v>
          </cell>
          <cell r="E490" t="str">
            <v>US</v>
          </cell>
          <cell r="F490" t="str">
            <v>C+</v>
          </cell>
          <cell r="H490">
            <v>43716</v>
          </cell>
          <cell r="I490">
            <v>1350</v>
          </cell>
          <cell r="J490" t="str">
            <v>rv</v>
          </cell>
          <cell r="K490">
            <v>27</v>
          </cell>
          <cell r="L490">
            <v>0</v>
          </cell>
          <cell r="M490">
            <v>3</v>
          </cell>
          <cell r="N490">
            <v>5</v>
          </cell>
          <cell r="O490">
            <v>1</v>
          </cell>
          <cell r="P490">
            <v>17</v>
          </cell>
          <cell r="Q490">
            <v>1</v>
          </cell>
          <cell r="R490">
            <v>13</v>
          </cell>
          <cell r="S490">
            <v>3</v>
          </cell>
          <cell r="AK490">
            <v>4.9035056570169976E-6</v>
          </cell>
        </row>
        <row r="491">
          <cell r="C491" t="str">
            <v>Harris Insights &amp; Analytics</v>
          </cell>
          <cell r="E491" t="str">
            <v>US</v>
          </cell>
          <cell r="F491" t="str">
            <v>C+</v>
          </cell>
          <cell r="H491">
            <v>43715</v>
          </cell>
          <cell r="I491">
            <v>1350</v>
          </cell>
          <cell r="J491" t="str">
            <v>rv</v>
          </cell>
          <cell r="K491">
            <v>26</v>
          </cell>
          <cell r="L491">
            <v>0</v>
          </cell>
          <cell r="M491">
            <v>2</v>
          </cell>
          <cell r="N491">
            <v>5</v>
          </cell>
          <cell r="O491">
            <v>1</v>
          </cell>
          <cell r="P491">
            <v>17</v>
          </cell>
          <cell r="Q491">
            <v>1</v>
          </cell>
          <cell r="R491">
            <v>13</v>
          </cell>
          <cell r="S491">
            <v>2</v>
          </cell>
          <cell r="AK491">
            <v>4.7066261255841433E-6</v>
          </cell>
        </row>
        <row r="492">
          <cell r="C492" t="str">
            <v>Benenson Strategy Group</v>
          </cell>
          <cell r="E492" t="str">
            <v>US</v>
          </cell>
          <cell r="F492" t="str">
            <v>B/C</v>
          </cell>
          <cell r="H492">
            <v>43714</v>
          </cell>
          <cell r="I492">
            <v>762</v>
          </cell>
          <cell r="J492" t="str">
            <v>lv</v>
          </cell>
          <cell r="K492">
            <v>28</v>
          </cell>
          <cell r="L492">
            <v>0</v>
          </cell>
          <cell r="M492">
            <v>3</v>
          </cell>
          <cell r="N492">
            <v>8</v>
          </cell>
          <cell r="O492">
            <v>0</v>
          </cell>
          <cell r="P492">
            <v>21</v>
          </cell>
          <cell r="Q492">
            <v>0</v>
          </cell>
          <cell r="R492">
            <v>14</v>
          </cell>
          <cell r="S492">
            <v>2</v>
          </cell>
          <cell r="AK492">
            <v>2.8365725564581585</v>
          </cell>
        </row>
        <row r="493">
          <cell r="C493" t="str">
            <v>YouGov</v>
          </cell>
          <cell r="E493" t="str">
            <v>US</v>
          </cell>
          <cell r="F493" t="str">
            <v>B-</v>
          </cell>
          <cell r="H493">
            <v>43714</v>
          </cell>
          <cell r="I493">
            <v>1002</v>
          </cell>
          <cell r="J493" t="str">
            <v>lv</v>
          </cell>
          <cell r="K493">
            <v>27</v>
          </cell>
          <cell r="L493">
            <v>0</v>
          </cell>
          <cell r="M493">
            <v>2</v>
          </cell>
          <cell r="N493">
            <v>6</v>
          </cell>
          <cell r="O493">
            <v>1</v>
          </cell>
          <cell r="P493">
            <v>15</v>
          </cell>
          <cell r="Q493">
            <v>0</v>
          </cell>
          <cell r="R493">
            <v>24</v>
          </cell>
          <cell r="S493">
            <v>2</v>
          </cell>
          <cell r="AK493">
            <v>2.3506387536213394E-4</v>
          </cell>
        </row>
        <row r="494">
          <cell r="C494" t="str">
            <v>YouGov</v>
          </cell>
          <cell r="E494" t="str">
            <v>US</v>
          </cell>
          <cell r="F494" t="str">
            <v>B-</v>
          </cell>
          <cell r="H494">
            <v>43714</v>
          </cell>
          <cell r="I494">
            <v>1002</v>
          </cell>
          <cell r="J494" t="str">
            <v>lv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36</v>
          </cell>
          <cell r="Q494">
            <v>0</v>
          </cell>
          <cell r="R494">
            <v>55</v>
          </cell>
          <cell r="S494">
            <v>0</v>
          </cell>
          <cell r="AK494">
            <v>0</v>
          </cell>
        </row>
        <row r="495">
          <cell r="C495" t="str">
            <v>YouGov</v>
          </cell>
          <cell r="E495" t="str">
            <v>US</v>
          </cell>
          <cell r="F495" t="str">
            <v>B-</v>
          </cell>
          <cell r="H495">
            <v>43714</v>
          </cell>
          <cell r="I495">
            <v>1002</v>
          </cell>
          <cell r="J495" t="str">
            <v>lv</v>
          </cell>
          <cell r="K495">
            <v>43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49</v>
          </cell>
          <cell r="S495">
            <v>0</v>
          </cell>
          <cell r="AK495">
            <v>0</v>
          </cell>
        </row>
        <row r="496">
          <cell r="C496" t="str">
            <v>YouGov</v>
          </cell>
          <cell r="E496" t="str">
            <v>US</v>
          </cell>
          <cell r="F496" t="str">
            <v>B-</v>
          </cell>
          <cell r="H496">
            <v>43714</v>
          </cell>
          <cell r="I496">
            <v>1002</v>
          </cell>
          <cell r="J496" t="str">
            <v>lv</v>
          </cell>
          <cell r="K496">
            <v>51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40</v>
          </cell>
          <cell r="Q496">
            <v>0</v>
          </cell>
          <cell r="R496">
            <v>0</v>
          </cell>
          <cell r="S496">
            <v>0</v>
          </cell>
          <cell r="AK496">
            <v>0</v>
          </cell>
        </row>
        <row r="497">
          <cell r="C497" t="str">
            <v>Univision/University of Houston/Latino Decisions/North Star Opinion Research</v>
          </cell>
          <cell r="E497" t="str">
            <v>Texas</v>
          </cell>
          <cell r="F497">
            <v>0</v>
          </cell>
          <cell r="H497">
            <v>43714</v>
          </cell>
          <cell r="I497">
            <v>552</v>
          </cell>
          <cell r="J497" t="str">
            <v>lv</v>
          </cell>
          <cell r="K497">
            <v>20</v>
          </cell>
          <cell r="L497">
            <v>0</v>
          </cell>
          <cell r="M497">
            <v>3</v>
          </cell>
          <cell r="N497">
            <v>1</v>
          </cell>
          <cell r="O497">
            <v>0</v>
          </cell>
          <cell r="P497">
            <v>13</v>
          </cell>
          <cell r="Q497">
            <v>1</v>
          </cell>
          <cell r="R497">
            <v>12</v>
          </cell>
          <cell r="S497">
            <v>1</v>
          </cell>
          <cell r="AK497">
            <v>1.8542157488166255</v>
          </cell>
        </row>
        <row r="498">
          <cell r="C498" t="str">
            <v>Harris Insights &amp; Analytics</v>
          </cell>
          <cell r="E498" t="str">
            <v>US</v>
          </cell>
          <cell r="F498" t="str">
            <v>C+</v>
          </cell>
          <cell r="H498">
            <v>43714</v>
          </cell>
          <cell r="I498">
            <v>1891</v>
          </cell>
          <cell r="J498" t="str">
            <v>lv</v>
          </cell>
          <cell r="K498">
            <v>33</v>
          </cell>
          <cell r="L498">
            <v>0</v>
          </cell>
          <cell r="M498">
            <v>2</v>
          </cell>
          <cell r="N498">
            <v>5</v>
          </cell>
          <cell r="O498">
            <v>1</v>
          </cell>
          <cell r="P498">
            <v>15</v>
          </cell>
          <cell r="Q498">
            <v>1</v>
          </cell>
          <cell r="R498">
            <v>15</v>
          </cell>
          <cell r="S498">
            <v>2</v>
          </cell>
          <cell r="AK498">
            <v>4.3087619551609772E-6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43714</v>
          </cell>
          <cell r="I499">
            <v>3137</v>
          </cell>
          <cell r="J499" t="str">
            <v>rv</v>
          </cell>
          <cell r="K499">
            <v>28</v>
          </cell>
          <cell r="L499">
            <v>0</v>
          </cell>
          <cell r="M499">
            <v>2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13</v>
          </cell>
          <cell r="S499">
            <v>2</v>
          </cell>
          <cell r="AK499">
            <v>0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43714</v>
          </cell>
          <cell r="I500">
            <v>829</v>
          </cell>
          <cell r="J500" t="str">
            <v>lv</v>
          </cell>
          <cell r="K500">
            <v>33</v>
          </cell>
          <cell r="L500">
            <v>0</v>
          </cell>
          <cell r="M500">
            <v>2</v>
          </cell>
          <cell r="N500">
            <v>4</v>
          </cell>
          <cell r="O500">
            <v>1</v>
          </cell>
          <cell r="P500">
            <v>15</v>
          </cell>
          <cell r="Q500">
            <v>1</v>
          </cell>
          <cell r="R500">
            <v>14</v>
          </cell>
          <cell r="S500">
            <v>3</v>
          </cell>
          <cell r="AK500">
            <v>0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43714</v>
          </cell>
          <cell r="I501">
            <v>1352</v>
          </cell>
          <cell r="J501" t="str">
            <v>rv</v>
          </cell>
          <cell r="K501">
            <v>29</v>
          </cell>
          <cell r="L501">
            <v>0</v>
          </cell>
          <cell r="M501">
            <v>2</v>
          </cell>
          <cell r="N501">
            <v>4</v>
          </cell>
          <cell r="O501">
            <v>1</v>
          </cell>
          <cell r="P501">
            <v>17</v>
          </cell>
          <cell r="Q501">
            <v>1</v>
          </cell>
          <cell r="R501">
            <v>13</v>
          </cell>
          <cell r="S501">
            <v>2</v>
          </cell>
          <cell r="AK501">
            <v>0</v>
          </cell>
        </row>
        <row r="502">
          <cell r="C502" t="str">
            <v>Ragnar Research Partners</v>
          </cell>
          <cell r="E502" t="str">
            <v>Texas</v>
          </cell>
          <cell r="F502">
            <v>0</v>
          </cell>
          <cell r="H502">
            <v>43713</v>
          </cell>
          <cell r="I502">
            <v>600</v>
          </cell>
          <cell r="J502" t="str">
            <v>lv</v>
          </cell>
          <cell r="K502">
            <v>23</v>
          </cell>
          <cell r="L502">
            <v>0</v>
          </cell>
          <cell r="M502">
            <v>1</v>
          </cell>
          <cell r="N502">
            <v>6</v>
          </cell>
          <cell r="O502">
            <v>0</v>
          </cell>
          <cell r="P502">
            <v>12</v>
          </cell>
          <cell r="Q502">
            <v>0</v>
          </cell>
          <cell r="R502">
            <v>15</v>
          </cell>
          <cell r="S502">
            <v>0</v>
          </cell>
          <cell r="AK502">
            <v>1.6335460348094393</v>
          </cell>
        </row>
        <row r="503">
          <cell r="C503" t="str">
            <v>ABC News/Washington Post</v>
          </cell>
          <cell r="E503" t="str">
            <v>US</v>
          </cell>
          <cell r="F503" t="str">
            <v>A+</v>
          </cell>
          <cell r="H503">
            <v>43713</v>
          </cell>
          <cell r="I503">
            <v>437</v>
          </cell>
          <cell r="J503" t="str">
            <v>a</v>
          </cell>
          <cell r="K503">
            <v>27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19</v>
          </cell>
          <cell r="Q503">
            <v>0</v>
          </cell>
          <cell r="R503">
            <v>17</v>
          </cell>
          <cell r="S503">
            <v>3</v>
          </cell>
          <cell r="AK503">
            <v>0</v>
          </cell>
        </row>
        <row r="504">
          <cell r="C504" t="str">
            <v>ABC News/Washington Post</v>
          </cell>
          <cell r="E504" t="str">
            <v>US</v>
          </cell>
          <cell r="F504" t="str">
            <v>A+</v>
          </cell>
          <cell r="H504">
            <v>43713</v>
          </cell>
          <cell r="I504">
            <v>391</v>
          </cell>
          <cell r="J504" t="str">
            <v>rv</v>
          </cell>
          <cell r="K504">
            <v>29</v>
          </cell>
          <cell r="L504">
            <v>0</v>
          </cell>
          <cell r="M504">
            <v>1</v>
          </cell>
          <cell r="N504">
            <v>4</v>
          </cell>
          <cell r="O504">
            <v>2</v>
          </cell>
          <cell r="P504">
            <v>19</v>
          </cell>
          <cell r="Q504">
            <v>1</v>
          </cell>
          <cell r="R504">
            <v>18</v>
          </cell>
          <cell r="S504">
            <v>3</v>
          </cell>
          <cell r="AK504">
            <v>2.7772445883663947E-2</v>
          </cell>
        </row>
        <row r="505">
          <cell r="C505" t="str">
            <v>Suffolk University</v>
          </cell>
          <cell r="E505" t="str">
            <v>Massachusetts</v>
          </cell>
          <cell r="F505" t="str">
            <v>A-</v>
          </cell>
          <cell r="H505">
            <v>43713</v>
          </cell>
          <cell r="I505">
            <v>500</v>
          </cell>
          <cell r="J505" t="str">
            <v>lv</v>
          </cell>
          <cell r="K505">
            <v>25.8</v>
          </cell>
          <cell r="L505">
            <v>0</v>
          </cell>
          <cell r="M505">
            <v>1.4</v>
          </cell>
          <cell r="N505">
            <v>5</v>
          </cell>
          <cell r="O505">
            <v>0</v>
          </cell>
          <cell r="P505">
            <v>8.4</v>
          </cell>
          <cell r="Q505">
            <v>0</v>
          </cell>
          <cell r="R505">
            <v>23.6</v>
          </cell>
          <cell r="S505">
            <v>0.6</v>
          </cell>
          <cell r="AK505">
            <v>5.0806350660427144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43713</v>
          </cell>
          <cell r="I506">
            <v>846</v>
          </cell>
          <cell r="J506" t="str">
            <v>lv</v>
          </cell>
          <cell r="K506">
            <v>33</v>
          </cell>
          <cell r="L506">
            <v>0</v>
          </cell>
          <cell r="M506">
            <v>1</v>
          </cell>
          <cell r="N506">
            <v>4</v>
          </cell>
          <cell r="O506">
            <v>1</v>
          </cell>
          <cell r="P506">
            <v>15</v>
          </cell>
          <cell r="Q506">
            <v>1</v>
          </cell>
          <cell r="R506">
            <v>15</v>
          </cell>
          <cell r="S506">
            <v>3</v>
          </cell>
          <cell r="AK506">
            <v>3.8422067883808513E-6</v>
          </cell>
        </row>
        <row r="507">
          <cell r="C507" t="str">
            <v>Harris Insights &amp; Analytics</v>
          </cell>
          <cell r="E507" t="str">
            <v>US</v>
          </cell>
          <cell r="F507" t="str">
            <v>C+</v>
          </cell>
          <cell r="H507">
            <v>43713</v>
          </cell>
          <cell r="I507">
            <v>1372</v>
          </cell>
          <cell r="J507" t="str">
            <v>rv</v>
          </cell>
          <cell r="K507">
            <v>30</v>
          </cell>
          <cell r="L507">
            <v>0</v>
          </cell>
          <cell r="M507">
            <v>1</v>
          </cell>
          <cell r="N507">
            <v>4</v>
          </cell>
          <cell r="O507">
            <v>1</v>
          </cell>
          <cell r="P507">
            <v>16</v>
          </cell>
          <cell r="Q507">
            <v>1</v>
          </cell>
          <cell r="R507">
            <v>13</v>
          </cell>
          <cell r="S507">
            <v>2</v>
          </cell>
          <cell r="AK507">
            <v>0</v>
          </cell>
        </row>
        <row r="508">
          <cell r="C508" t="str">
            <v>TargetPoint/GQR Research</v>
          </cell>
          <cell r="E508" t="str">
            <v>US</v>
          </cell>
          <cell r="F508">
            <v>0</v>
          </cell>
          <cell r="H508">
            <v>43712</v>
          </cell>
          <cell r="I508">
            <v>600</v>
          </cell>
          <cell r="J508" t="str">
            <v>lv</v>
          </cell>
          <cell r="K508">
            <v>26</v>
          </cell>
          <cell r="L508">
            <v>0</v>
          </cell>
          <cell r="M508">
            <v>1</v>
          </cell>
          <cell r="N508">
            <v>5</v>
          </cell>
          <cell r="O508">
            <v>2</v>
          </cell>
          <cell r="P508">
            <v>15</v>
          </cell>
          <cell r="Q508">
            <v>0</v>
          </cell>
          <cell r="R508">
            <v>23</v>
          </cell>
          <cell r="S508">
            <v>0</v>
          </cell>
          <cell r="AK508">
            <v>1.7248900670723448</v>
          </cell>
        </row>
        <row r="509">
          <cell r="C509" t="str">
            <v>YouGov</v>
          </cell>
          <cell r="E509" t="str">
            <v>South Carolina</v>
          </cell>
          <cell r="F509" t="str">
            <v>B-</v>
          </cell>
          <cell r="H509">
            <v>43712</v>
          </cell>
          <cell r="I509">
            <v>785</v>
          </cell>
          <cell r="J509" t="str">
            <v>lv</v>
          </cell>
          <cell r="K509">
            <v>43</v>
          </cell>
          <cell r="L509">
            <v>0</v>
          </cell>
          <cell r="M509">
            <v>2</v>
          </cell>
          <cell r="N509">
            <v>4</v>
          </cell>
          <cell r="O509">
            <v>1</v>
          </cell>
          <cell r="P509">
            <v>18</v>
          </cell>
          <cell r="Q509">
            <v>1</v>
          </cell>
          <cell r="R509">
            <v>14</v>
          </cell>
          <cell r="S509">
            <v>1</v>
          </cell>
          <cell r="AK509">
            <v>2.5942014715860214E-2</v>
          </cell>
        </row>
        <row r="510">
          <cell r="C510" t="str">
            <v>YouGov</v>
          </cell>
          <cell r="E510" t="str">
            <v>Nevada</v>
          </cell>
          <cell r="F510" t="str">
            <v>B-</v>
          </cell>
          <cell r="H510">
            <v>43712</v>
          </cell>
          <cell r="I510">
            <v>563</v>
          </cell>
          <cell r="J510" t="str">
            <v>lv</v>
          </cell>
          <cell r="K510">
            <v>27</v>
          </cell>
          <cell r="L510">
            <v>0</v>
          </cell>
          <cell r="M510">
            <v>1</v>
          </cell>
          <cell r="N510">
            <v>4</v>
          </cell>
          <cell r="O510">
            <v>0</v>
          </cell>
          <cell r="P510">
            <v>29</v>
          </cell>
          <cell r="Q510">
            <v>2</v>
          </cell>
          <cell r="R510">
            <v>18</v>
          </cell>
          <cell r="S510">
            <v>1</v>
          </cell>
          <cell r="AK510">
            <v>0.35170716894927578</v>
          </cell>
        </row>
        <row r="511">
          <cell r="C511" t="str">
            <v>YouGov</v>
          </cell>
          <cell r="E511" t="str">
            <v>Iowa</v>
          </cell>
          <cell r="F511" t="str">
            <v>B-</v>
          </cell>
          <cell r="H511">
            <v>43712</v>
          </cell>
          <cell r="I511">
            <v>682</v>
          </cell>
          <cell r="J511" t="str">
            <v>lv</v>
          </cell>
          <cell r="K511">
            <v>29</v>
          </cell>
          <cell r="L511">
            <v>0</v>
          </cell>
          <cell r="M511">
            <v>2</v>
          </cell>
          <cell r="N511">
            <v>7</v>
          </cell>
          <cell r="O511">
            <v>2</v>
          </cell>
          <cell r="P511">
            <v>26</v>
          </cell>
          <cell r="Q511">
            <v>2</v>
          </cell>
          <cell r="R511">
            <v>17</v>
          </cell>
          <cell r="S511">
            <v>1</v>
          </cell>
          <cell r="AK511">
            <v>2.4429793181968841E-2</v>
          </cell>
        </row>
        <row r="512">
          <cell r="C512" t="str">
            <v>YouGov</v>
          </cell>
          <cell r="E512" t="str">
            <v>New Hampshire</v>
          </cell>
          <cell r="F512" t="str">
            <v>B-</v>
          </cell>
          <cell r="H512">
            <v>43712</v>
          </cell>
          <cell r="I512">
            <v>492</v>
          </cell>
          <cell r="J512" t="str">
            <v>lv</v>
          </cell>
          <cell r="K512">
            <v>26</v>
          </cell>
          <cell r="L512">
            <v>0</v>
          </cell>
          <cell r="M512">
            <v>2</v>
          </cell>
          <cell r="N512">
            <v>8</v>
          </cell>
          <cell r="O512">
            <v>1</v>
          </cell>
          <cell r="P512">
            <v>25</v>
          </cell>
          <cell r="Q512">
            <v>1</v>
          </cell>
          <cell r="R512">
            <v>27</v>
          </cell>
          <cell r="S512">
            <v>1</v>
          </cell>
          <cell r="AK512">
            <v>4.1504267402852617E-2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43712</v>
          </cell>
          <cell r="I513">
            <v>842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6</v>
          </cell>
          <cell r="O513">
            <v>1</v>
          </cell>
          <cell r="P513">
            <v>15</v>
          </cell>
          <cell r="Q513">
            <v>1</v>
          </cell>
          <cell r="R513">
            <v>15</v>
          </cell>
          <cell r="S513">
            <v>2</v>
          </cell>
          <cell r="AK513">
            <v>3.5669950767176879E-6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43712</v>
          </cell>
          <cell r="I514">
            <v>1347</v>
          </cell>
          <cell r="J514" t="str">
            <v>rv</v>
          </cell>
          <cell r="K514">
            <v>30</v>
          </cell>
          <cell r="L514">
            <v>0</v>
          </cell>
          <cell r="M514">
            <v>1</v>
          </cell>
          <cell r="N514">
            <v>5</v>
          </cell>
          <cell r="O514">
            <v>1</v>
          </cell>
          <cell r="P514">
            <v>16</v>
          </cell>
          <cell r="Q514">
            <v>1</v>
          </cell>
          <cell r="R514">
            <v>12</v>
          </cell>
          <cell r="S514">
            <v>2</v>
          </cell>
          <cell r="AK514">
            <v>0</v>
          </cell>
        </row>
        <row r="515">
          <cell r="C515" t="str">
            <v>Swayable</v>
          </cell>
          <cell r="E515" t="str">
            <v>US</v>
          </cell>
          <cell r="F515">
            <v>0</v>
          </cell>
          <cell r="H515">
            <v>43700</v>
          </cell>
          <cell r="I515">
            <v>1849</v>
          </cell>
          <cell r="J515" t="str">
            <v>lv</v>
          </cell>
          <cell r="K515">
            <v>32.799999999999997</v>
          </cell>
          <cell r="L515">
            <v>0</v>
          </cell>
          <cell r="M515">
            <v>2.2000000000000002</v>
          </cell>
          <cell r="N515">
            <v>3.2</v>
          </cell>
          <cell r="O515">
            <v>1.4</v>
          </cell>
          <cell r="P515">
            <v>17.899999999999999</v>
          </cell>
          <cell r="Q515">
            <v>1.9</v>
          </cell>
          <cell r="R515">
            <v>15.6</v>
          </cell>
          <cell r="S515">
            <v>1.1000000000000001</v>
          </cell>
          <cell r="AK515">
            <v>2.0304779123305628E-3</v>
          </cell>
        </row>
        <row r="516">
          <cell r="C516" t="str">
            <v>Swayable</v>
          </cell>
          <cell r="E516" t="str">
            <v>US</v>
          </cell>
          <cell r="F516">
            <v>0</v>
          </cell>
          <cell r="H516">
            <v>43700</v>
          </cell>
          <cell r="I516">
            <v>3790</v>
          </cell>
          <cell r="J516" t="str">
            <v>a</v>
          </cell>
          <cell r="K516">
            <v>28.1</v>
          </cell>
          <cell r="L516">
            <v>0</v>
          </cell>
          <cell r="M516">
            <v>2</v>
          </cell>
          <cell r="N516">
            <v>3.1</v>
          </cell>
          <cell r="O516">
            <v>1.2</v>
          </cell>
          <cell r="P516">
            <v>21</v>
          </cell>
          <cell r="Q516">
            <v>1.3</v>
          </cell>
          <cell r="R516">
            <v>13.1</v>
          </cell>
          <cell r="S516">
            <v>3.3</v>
          </cell>
          <cell r="AK516">
            <v>0</v>
          </cell>
        </row>
        <row r="517">
          <cell r="C517" t="str">
            <v>YouGov</v>
          </cell>
          <cell r="E517" t="str">
            <v>US</v>
          </cell>
          <cell r="F517" t="str">
            <v>B-</v>
          </cell>
          <cell r="H517">
            <v>43711</v>
          </cell>
          <cell r="I517">
            <v>518</v>
          </cell>
          <cell r="J517" t="str">
            <v>lv</v>
          </cell>
          <cell r="K517">
            <v>26</v>
          </cell>
          <cell r="L517">
            <v>0</v>
          </cell>
          <cell r="M517">
            <v>1</v>
          </cell>
          <cell r="N517">
            <v>6</v>
          </cell>
          <cell r="O517">
            <v>0</v>
          </cell>
          <cell r="P517">
            <v>14</v>
          </cell>
          <cell r="Q517">
            <v>0</v>
          </cell>
          <cell r="R517">
            <v>21</v>
          </cell>
          <cell r="S517">
            <v>3</v>
          </cell>
          <cell r="AK517">
            <v>1.1228583319618093E-4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43711</v>
          </cell>
          <cell r="I518">
            <v>808</v>
          </cell>
          <cell r="J518" t="str">
            <v>lv</v>
          </cell>
          <cell r="K518">
            <v>34</v>
          </cell>
          <cell r="L518">
            <v>0</v>
          </cell>
          <cell r="M518">
            <v>1</v>
          </cell>
          <cell r="N518">
            <v>6</v>
          </cell>
          <cell r="O518">
            <v>1</v>
          </cell>
          <cell r="P518">
            <v>16</v>
          </cell>
          <cell r="Q518">
            <v>2</v>
          </cell>
          <cell r="R518">
            <v>15</v>
          </cell>
          <cell r="S518">
            <v>2</v>
          </cell>
          <cell r="AK518">
            <v>3.2689818955685552E-6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43711</v>
          </cell>
          <cell r="I519">
            <v>1346</v>
          </cell>
          <cell r="J519" t="str">
            <v>rv</v>
          </cell>
          <cell r="K519">
            <v>28</v>
          </cell>
          <cell r="L519">
            <v>0</v>
          </cell>
          <cell r="M519">
            <v>1</v>
          </cell>
          <cell r="N519">
            <v>5</v>
          </cell>
          <cell r="O519">
            <v>1</v>
          </cell>
          <cell r="P519">
            <v>18</v>
          </cell>
          <cell r="Q519">
            <v>1</v>
          </cell>
          <cell r="R519">
            <v>11</v>
          </cell>
          <cell r="S519">
            <v>2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43710</v>
          </cell>
          <cell r="I520">
            <v>1350</v>
          </cell>
          <cell r="J520" t="str">
            <v>rv</v>
          </cell>
          <cell r="K520">
            <v>27</v>
          </cell>
          <cell r="L520">
            <v>0</v>
          </cell>
          <cell r="M520">
            <v>2</v>
          </cell>
          <cell r="N520">
            <v>6</v>
          </cell>
          <cell r="O520">
            <v>1</v>
          </cell>
          <cell r="P520">
            <v>18</v>
          </cell>
          <cell r="Q520">
            <v>2</v>
          </cell>
          <cell r="R520">
            <v>12</v>
          </cell>
          <cell r="S520">
            <v>1</v>
          </cell>
          <cell r="AK520">
            <v>3.3917387811577184E-6</v>
          </cell>
        </row>
        <row r="521">
          <cell r="C521" t="str">
            <v>Morning Consult</v>
          </cell>
          <cell r="E521" t="str">
            <v>US</v>
          </cell>
          <cell r="F521" t="str">
            <v>B/C</v>
          </cell>
          <cell r="H521">
            <v>43709</v>
          </cell>
          <cell r="I521">
            <v>16736</v>
          </cell>
          <cell r="J521" t="str">
            <v>lv</v>
          </cell>
          <cell r="K521">
            <v>32</v>
          </cell>
          <cell r="L521">
            <v>0</v>
          </cell>
          <cell r="M521">
            <v>3</v>
          </cell>
          <cell r="N521">
            <v>5</v>
          </cell>
          <cell r="O521">
            <v>1</v>
          </cell>
          <cell r="P521">
            <v>20</v>
          </cell>
          <cell r="Q521">
            <v>1</v>
          </cell>
          <cell r="R521">
            <v>16</v>
          </cell>
          <cell r="S521">
            <v>3</v>
          </cell>
          <cell r="AK521">
            <v>4.1031544123576127E-4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43709</v>
          </cell>
          <cell r="I522">
            <v>1350</v>
          </cell>
          <cell r="J522" t="str">
            <v>rv</v>
          </cell>
          <cell r="K522">
            <v>29</v>
          </cell>
          <cell r="L522">
            <v>0</v>
          </cell>
          <cell r="M522">
            <v>2</v>
          </cell>
          <cell r="N522">
            <v>4</v>
          </cell>
          <cell r="O522">
            <v>1</v>
          </cell>
          <cell r="P522">
            <v>18</v>
          </cell>
          <cell r="Q522">
            <v>2</v>
          </cell>
          <cell r="R522">
            <v>12</v>
          </cell>
          <cell r="S522">
            <v>1</v>
          </cell>
          <cell r="AK522">
            <v>3.0721623174657495E-6</v>
          </cell>
        </row>
        <row r="523">
          <cell r="C523" t="str">
            <v>Capitol Weekly</v>
          </cell>
          <cell r="E523" t="str">
            <v>California</v>
          </cell>
          <cell r="F523">
            <v>0</v>
          </cell>
          <cell r="H523">
            <v>43708</v>
          </cell>
          <cell r="I523">
            <v>728</v>
          </cell>
          <cell r="J523" t="str">
            <v>lv</v>
          </cell>
          <cell r="K523">
            <v>26.5</v>
          </cell>
          <cell r="L523">
            <v>0</v>
          </cell>
          <cell r="M523">
            <v>1.4</v>
          </cell>
          <cell r="N523">
            <v>8.6999999999999993</v>
          </cell>
          <cell r="O523">
            <v>1.1000000000000001</v>
          </cell>
          <cell r="P523">
            <v>13.6</v>
          </cell>
          <cell r="Q523">
            <v>0.8</v>
          </cell>
          <cell r="R523">
            <v>23.2</v>
          </cell>
          <cell r="S523">
            <v>2.9</v>
          </cell>
          <cell r="AK523">
            <v>5.4098580365906507E-3</v>
          </cell>
        </row>
        <row r="524">
          <cell r="C524" t="str">
            <v>Harris Insights &amp; Analytics</v>
          </cell>
          <cell r="E524" t="str">
            <v>US</v>
          </cell>
          <cell r="F524" t="str">
            <v>C+</v>
          </cell>
          <cell r="H524">
            <v>43708</v>
          </cell>
          <cell r="I524">
            <v>1350</v>
          </cell>
          <cell r="J524" t="str">
            <v>rv</v>
          </cell>
          <cell r="K524">
            <v>29</v>
          </cell>
          <cell r="L524">
            <v>0</v>
          </cell>
          <cell r="M524">
            <v>3</v>
          </cell>
          <cell r="N524">
            <v>4</v>
          </cell>
          <cell r="O524">
            <v>1</v>
          </cell>
          <cell r="P524">
            <v>15</v>
          </cell>
          <cell r="Q524">
            <v>1</v>
          </cell>
          <cell r="R524">
            <v>12</v>
          </cell>
          <cell r="S524">
            <v>1</v>
          </cell>
          <cell r="AK524">
            <v>2.9631930806011382E-6</v>
          </cell>
        </row>
        <row r="525">
          <cell r="C525" t="str">
            <v>IBD/TIPP</v>
          </cell>
          <cell r="E525" t="str">
            <v>US</v>
          </cell>
          <cell r="F525" t="str">
            <v>A/B</v>
          </cell>
          <cell r="H525">
            <v>43707</v>
          </cell>
          <cell r="I525">
            <v>360</v>
          </cell>
          <cell r="J525" t="str">
            <v>rv</v>
          </cell>
          <cell r="K525">
            <v>28</v>
          </cell>
          <cell r="L525">
            <v>0</v>
          </cell>
          <cell r="M525">
            <v>4</v>
          </cell>
          <cell r="N525">
            <v>5</v>
          </cell>
          <cell r="O525">
            <v>1</v>
          </cell>
          <cell r="P525">
            <v>12</v>
          </cell>
          <cell r="Q525">
            <v>0</v>
          </cell>
          <cell r="R525">
            <v>24</v>
          </cell>
          <cell r="S525">
            <v>1</v>
          </cell>
          <cell r="AK525">
            <v>1.5459779325778512E-2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43707</v>
          </cell>
          <cell r="I526">
            <v>816</v>
          </cell>
          <cell r="J526" t="str">
            <v>lv</v>
          </cell>
          <cell r="K526">
            <v>36</v>
          </cell>
          <cell r="L526">
            <v>0</v>
          </cell>
          <cell r="M526">
            <v>3</v>
          </cell>
          <cell r="N526">
            <v>4</v>
          </cell>
          <cell r="O526">
            <v>1</v>
          </cell>
          <cell r="P526">
            <v>13</v>
          </cell>
          <cell r="Q526">
            <v>0</v>
          </cell>
          <cell r="R526">
            <v>13</v>
          </cell>
          <cell r="S526">
            <v>1</v>
          </cell>
          <cell r="AK526">
            <v>0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43707</v>
          </cell>
          <cell r="I527">
            <v>1331</v>
          </cell>
          <cell r="J527" t="str">
            <v>rv</v>
          </cell>
          <cell r="K527">
            <v>31</v>
          </cell>
          <cell r="L527">
            <v>0</v>
          </cell>
          <cell r="M527">
            <v>3</v>
          </cell>
          <cell r="N527">
            <v>3</v>
          </cell>
          <cell r="O527">
            <v>1</v>
          </cell>
          <cell r="P527">
            <v>14</v>
          </cell>
          <cell r="Q527">
            <v>1</v>
          </cell>
          <cell r="R527">
            <v>11</v>
          </cell>
          <cell r="S527">
            <v>2</v>
          </cell>
          <cell r="AK527">
            <v>0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43707</v>
          </cell>
          <cell r="I528">
            <v>1870</v>
          </cell>
          <cell r="J528" t="str">
            <v>lv</v>
          </cell>
          <cell r="K528">
            <v>36</v>
          </cell>
          <cell r="L528">
            <v>0</v>
          </cell>
          <cell r="M528">
            <v>3</v>
          </cell>
          <cell r="N528">
            <v>4</v>
          </cell>
          <cell r="O528">
            <v>1</v>
          </cell>
          <cell r="P528">
            <v>13</v>
          </cell>
          <cell r="Q528">
            <v>1</v>
          </cell>
          <cell r="R528">
            <v>14</v>
          </cell>
          <cell r="S528">
            <v>2</v>
          </cell>
          <cell r="AK528">
            <v>2.7295361494526722E-6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43707</v>
          </cell>
          <cell r="I529">
            <v>3114</v>
          </cell>
          <cell r="J529" t="str">
            <v>rv</v>
          </cell>
          <cell r="K529">
            <v>31</v>
          </cell>
          <cell r="L529">
            <v>0</v>
          </cell>
          <cell r="M529">
            <v>3</v>
          </cell>
          <cell r="N529">
            <v>3</v>
          </cell>
          <cell r="O529">
            <v>1</v>
          </cell>
          <cell r="P529">
            <v>15</v>
          </cell>
          <cell r="Q529">
            <v>1</v>
          </cell>
          <cell r="R529">
            <v>11</v>
          </cell>
          <cell r="S529">
            <v>2</v>
          </cell>
          <cell r="AK529">
            <v>0</v>
          </cell>
        </row>
        <row r="530">
          <cell r="C530" t="str">
            <v>Claster Consulting</v>
          </cell>
          <cell r="E530" t="str">
            <v>US</v>
          </cell>
          <cell r="F530">
            <v>0</v>
          </cell>
          <cell r="H530">
            <v>43706</v>
          </cell>
          <cell r="I530">
            <v>752</v>
          </cell>
          <cell r="J530" t="str">
            <v>lv</v>
          </cell>
          <cell r="K530">
            <v>22</v>
          </cell>
          <cell r="L530">
            <v>0</v>
          </cell>
          <cell r="M530">
            <v>3</v>
          </cell>
          <cell r="N530">
            <v>3</v>
          </cell>
          <cell r="O530">
            <v>2</v>
          </cell>
          <cell r="P530">
            <v>19</v>
          </cell>
          <cell r="Q530">
            <v>0</v>
          </cell>
          <cell r="R530">
            <v>14</v>
          </cell>
          <cell r="S530">
            <v>2</v>
          </cell>
          <cell r="AK530">
            <v>2.0085037009294342</v>
          </cell>
        </row>
        <row r="531">
          <cell r="C531" t="str">
            <v>Marquette University Law School</v>
          </cell>
          <cell r="E531" t="str">
            <v>Wisconsin</v>
          </cell>
          <cell r="F531" t="str">
            <v>A/B</v>
          </cell>
          <cell r="H531">
            <v>43706</v>
          </cell>
          <cell r="I531">
            <v>444</v>
          </cell>
          <cell r="J531" t="str">
            <v>rv</v>
          </cell>
          <cell r="K531">
            <v>28</v>
          </cell>
          <cell r="L531">
            <v>0</v>
          </cell>
          <cell r="M531">
            <v>1</v>
          </cell>
          <cell r="N531">
            <v>6</v>
          </cell>
          <cell r="O531">
            <v>1</v>
          </cell>
          <cell r="P531">
            <v>20</v>
          </cell>
          <cell r="Q531">
            <v>1</v>
          </cell>
          <cell r="R531">
            <v>17</v>
          </cell>
          <cell r="S531">
            <v>2</v>
          </cell>
          <cell r="AK531">
            <v>2.9897970071470766E-2</v>
          </cell>
        </row>
        <row r="532">
          <cell r="C532" t="str">
            <v>Harris Insights &amp; Analytics</v>
          </cell>
          <cell r="E532" t="str">
            <v>US</v>
          </cell>
          <cell r="F532" t="str">
            <v>C+</v>
          </cell>
          <cell r="H532">
            <v>43706</v>
          </cell>
          <cell r="I532">
            <v>809</v>
          </cell>
          <cell r="J532" t="str">
            <v>lv</v>
          </cell>
          <cell r="K532">
            <v>37</v>
          </cell>
          <cell r="L532">
            <v>0</v>
          </cell>
          <cell r="M532">
            <v>3</v>
          </cell>
          <cell r="N532">
            <v>4</v>
          </cell>
          <cell r="O532">
            <v>1</v>
          </cell>
          <cell r="P532">
            <v>13</v>
          </cell>
          <cell r="Q532">
            <v>1</v>
          </cell>
          <cell r="R532">
            <v>13</v>
          </cell>
          <cell r="S532">
            <v>1</v>
          </cell>
          <cell r="AK532">
            <v>2.4097294668083019E-6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43706</v>
          </cell>
          <cell r="I533">
            <v>1330</v>
          </cell>
          <cell r="J533" t="str">
            <v>rv</v>
          </cell>
          <cell r="K533">
            <v>32</v>
          </cell>
          <cell r="L533">
            <v>0</v>
          </cell>
          <cell r="M533">
            <v>3</v>
          </cell>
          <cell r="N533">
            <v>3</v>
          </cell>
          <cell r="O533">
            <v>1</v>
          </cell>
          <cell r="P533">
            <v>14</v>
          </cell>
          <cell r="Q533">
            <v>1</v>
          </cell>
          <cell r="R533">
            <v>11</v>
          </cell>
          <cell r="S533">
            <v>2</v>
          </cell>
          <cell r="AK533">
            <v>0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43705</v>
          </cell>
          <cell r="I534">
            <v>985</v>
          </cell>
          <cell r="J534" t="str">
            <v>rv</v>
          </cell>
          <cell r="K534">
            <v>32</v>
          </cell>
          <cell r="L534">
            <v>0</v>
          </cell>
          <cell r="M534">
            <v>3</v>
          </cell>
          <cell r="N534">
            <v>4</v>
          </cell>
          <cell r="O534">
            <v>1</v>
          </cell>
          <cell r="P534">
            <v>16</v>
          </cell>
          <cell r="Q534">
            <v>1</v>
          </cell>
          <cell r="R534">
            <v>13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43705</v>
          </cell>
          <cell r="I535">
            <v>813</v>
          </cell>
          <cell r="J535" t="str">
            <v>lv</v>
          </cell>
          <cell r="K535">
            <v>38</v>
          </cell>
          <cell r="L535">
            <v>0</v>
          </cell>
          <cell r="M535">
            <v>3</v>
          </cell>
          <cell r="N535">
            <v>4</v>
          </cell>
          <cell r="O535">
            <v>1</v>
          </cell>
          <cell r="P535">
            <v>13</v>
          </cell>
          <cell r="Q535">
            <v>1</v>
          </cell>
          <cell r="R535">
            <v>13</v>
          </cell>
          <cell r="S535">
            <v>2</v>
          </cell>
          <cell r="AK535">
            <v>2.2010253963046057E-6</v>
          </cell>
        </row>
        <row r="536">
          <cell r="C536" t="str">
            <v>Harris Insights &amp; Analytics</v>
          </cell>
          <cell r="E536" t="str">
            <v>US</v>
          </cell>
          <cell r="F536" t="str">
            <v>C+</v>
          </cell>
          <cell r="H536">
            <v>43705</v>
          </cell>
          <cell r="I536">
            <v>1331</v>
          </cell>
          <cell r="J536" t="str">
            <v>rv</v>
          </cell>
          <cell r="K536">
            <v>33</v>
          </cell>
          <cell r="L536">
            <v>0</v>
          </cell>
          <cell r="M536">
            <v>3</v>
          </cell>
          <cell r="N536">
            <v>4</v>
          </cell>
          <cell r="O536">
            <v>1</v>
          </cell>
          <cell r="P536">
            <v>14</v>
          </cell>
          <cell r="Q536">
            <v>1</v>
          </cell>
          <cell r="R536">
            <v>11</v>
          </cell>
          <cell r="S536">
            <v>2</v>
          </cell>
          <cell r="AK536">
            <v>0</v>
          </cell>
        </row>
        <row r="537">
          <cell r="C537" t="str">
            <v>YouGov</v>
          </cell>
          <cell r="E537" t="str">
            <v>US</v>
          </cell>
          <cell r="F537" t="str">
            <v>B-</v>
          </cell>
          <cell r="H537">
            <v>43704</v>
          </cell>
          <cell r="I537">
            <v>570</v>
          </cell>
          <cell r="J537" t="str">
            <v>lv</v>
          </cell>
          <cell r="K537">
            <v>24</v>
          </cell>
          <cell r="L537">
            <v>0</v>
          </cell>
          <cell r="M537">
            <v>1</v>
          </cell>
          <cell r="N537">
            <v>5</v>
          </cell>
          <cell r="O537">
            <v>1</v>
          </cell>
          <cell r="P537">
            <v>14</v>
          </cell>
          <cell r="Q537">
            <v>1</v>
          </cell>
          <cell r="R537">
            <v>20</v>
          </cell>
          <cell r="S537">
            <v>2</v>
          </cell>
          <cell r="AK537">
            <v>1.0126931656921109E-4</v>
          </cell>
        </row>
        <row r="538">
          <cell r="C538" t="str">
            <v>Harris Insights &amp; Analytics</v>
          </cell>
          <cell r="E538" t="str">
            <v>US</v>
          </cell>
          <cell r="F538" t="str">
            <v>C+</v>
          </cell>
          <cell r="H538">
            <v>43704</v>
          </cell>
          <cell r="I538">
            <v>775</v>
          </cell>
          <cell r="J538" t="str">
            <v>lv</v>
          </cell>
          <cell r="K538">
            <v>37</v>
          </cell>
          <cell r="L538">
            <v>0</v>
          </cell>
          <cell r="M538">
            <v>3</v>
          </cell>
          <cell r="N538">
            <v>4</v>
          </cell>
          <cell r="O538">
            <v>1</v>
          </cell>
          <cell r="P538">
            <v>13</v>
          </cell>
          <cell r="Q538">
            <v>2</v>
          </cell>
          <cell r="R538">
            <v>13</v>
          </cell>
          <cell r="S538">
            <v>2</v>
          </cell>
          <cell r="AK538">
            <v>2.0296474582043717E-6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43704</v>
          </cell>
          <cell r="I539">
            <v>1318</v>
          </cell>
          <cell r="J539" t="str">
            <v>rv</v>
          </cell>
          <cell r="K539">
            <v>32</v>
          </cell>
          <cell r="L539">
            <v>0</v>
          </cell>
          <cell r="M539">
            <v>3</v>
          </cell>
          <cell r="N539">
            <v>4</v>
          </cell>
          <cell r="O539">
            <v>1</v>
          </cell>
          <cell r="P539">
            <v>15</v>
          </cell>
          <cell r="Q539">
            <v>2</v>
          </cell>
          <cell r="R539">
            <v>10</v>
          </cell>
          <cell r="S539">
            <v>2</v>
          </cell>
          <cell r="AK539">
            <v>0</v>
          </cell>
        </row>
        <row r="540">
          <cell r="C540" t="str">
            <v>Change Research</v>
          </cell>
          <cell r="E540" t="str">
            <v>US</v>
          </cell>
          <cell r="F540" t="str">
            <v>C</v>
          </cell>
          <cell r="H540">
            <v>43703</v>
          </cell>
          <cell r="I540">
            <v>874</v>
          </cell>
          <cell r="J540" t="str">
            <v>lv</v>
          </cell>
          <cell r="K540">
            <v>19</v>
          </cell>
          <cell r="L540">
            <v>0</v>
          </cell>
          <cell r="M540">
            <v>3</v>
          </cell>
          <cell r="N540">
            <v>9</v>
          </cell>
          <cell r="O540">
            <v>1</v>
          </cell>
          <cell r="P540">
            <v>22</v>
          </cell>
          <cell r="Q540">
            <v>1</v>
          </cell>
          <cell r="R540">
            <v>29</v>
          </cell>
          <cell r="S540">
            <v>2</v>
          </cell>
          <cell r="AK540">
            <v>7.6796209578981436E-2</v>
          </cell>
        </row>
        <row r="541">
          <cell r="C541" t="str">
            <v>Quinnipiac University</v>
          </cell>
          <cell r="E541" t="str">
            <v>US</v>
          </cell>
          <cell r="F541" t="str">
            <v>B+</v>
          </cell>
          <cell r="H541">
            <v>43703</v>
          </cell>
          <cell r="I541">
            <v>648</v>
          </cell>
          <cell r="J541" t="str">
            <v>rv</v>
          </cell>
          <cell r="K541">
            <v>32</v>
          </cell>
          <cell r="L541">
            <v>0</v>
          </cell>
          <cell r="M541">
            <v>1</v>
          </cell>
          <cell r="N541">
            <v>5</v>
          </cell>
          <cell r="O541">
            <v>1</v>
          </cell>
          <cell r="P541">
            <v>15</v>
          </cell>
          <cell r="Q541">
            <v>0</v>
          </cell>
          <cell r="R541">
            <v>19</v>
          </cell>
          <cell r="S541">
            <v>3</v>
          </cell>
          <cell r="AK541">
            <v>3.9813442375711524E-3</v>
          </cell>
        </row>
        <row r="542">
          <cell r="C542" t="str">
            <v>Emerson College</v>
          </cell>
          <cell r="E542" t="str">
            <v>US</v>
          </cell>
          <cell r="F542" t="str">
            <v>A-</v>
          </cell>
          <cell r="H542">
            <v>43703</v>
          </cell>
          <cell r="I542">
            <v>627</v>
          </cell>
          <cell r="J542" t="str">
            <v>lv</v>
          </cell>
          <cell r="K542">
            <v>31.2</v>
          </cell>
          <cell r="L542">
            <v>0</v>
          </cell>
          <cell r="M542">
            <v>2.9</v>
          </cell>
          <cell r="N542">
            <v>3.1</v>
          </cell>
          <cell r="O542">
            <v>0.8</v>
          </cell>
          <cell r="P542">
            <v>24.3</v>
          </cell>
          <cell r="Q542">
            <v>0</v>
          </cell>
          <cell r="R542">
            <v>15.1</v>
          </cell>
          <cell r="S542">
            <v>4.4000000000000004</v>
          </cell>
          <cell r="AK542">
            <v>2.5036976019306038E-2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43703</v>
          </cell>
          <cell r="I543">
            <v>786</v>
          </cell>
          <cell r="J543" t="str">
            <v>lv</v>
          </cell>
          <cell r="K543">
            <v>36</v>
          </cell>
          <cell r="L543">
            <v>0</v>
          </cell>
          <cell r="M543">
            <v>3</v>
          </cell>
          <cell r="N543">
            <v>5</v>
          </cell>
          <cell r="O543">
            <v>1</v>
          </cell>
          <cell r="P543">
            <v>14</v>
          </cell>
          <cell r="Q543">
            <v>1</v>
          </cell>
          <cell r="R543">
            <v>14</v>
          </cell>
          <cell r="S543">
            <v>2</v>
          </cell>
          <cell r="AK543">
            <v>1.920009326573692E-6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43703</v>
          </cell>
          <cell r="I544">
            <v>1341</v>
          </cell>
          <cell r="J544" t="str">
            <v>rv</v>
          </cell>
          <cell r="K544">
            <v>31</v>
          </cell>
          <cell r="L544">
            <v>0</v>
          </cell>
          <cell r="M544">
            <v>3</v>
          </cell>
          <cell r="N544">
            <v>4</v>
          </cell>
          <cell r="O544">
            <v>1</v>
          </cell>
          <cell r="P544">
            <v>16</v>
          </cell>
          <cell r="Q544">
            <v>1</v>
          </cell>
          <cell r="R544">
            <v>10</v>
          </cell>
          <cell r="S544">
            <v>3</v>
          </cell>
          <cell r="AK544">
            <v>0</v>
          </cell>
        </row>
        <row r="545">
          <cell r="C545" t="str">
            <v>Climate Nexus</v>
          </cell>
          <cell r="E545" t="str">
            <v>Texas</v>
          </cell>
          <cell r="F545">
            <v>0</v>
          </cell>
          <cell r="H545">
            <v>43702</v>
          </cell>
          <cell r="I545">
            <v>639</v>
          </cell>
          <cell r="J545" t="str">
            <v>lv</v>
          </cell>
          <cell r="K545">
            <v>24</v>
          </cell>
          <cell r="L545">
            <v>0</v>
          </cell>
          <cell r="M545">
            <v>2</v>
          </cell>
          <cell r="N545">
            <v>3</v>
          </cell>
          <cell r="O545">
            <v>0</v>
          </cell>
          <cell r="P545">
            <v>12</v>
          </cell>
          <cell r="Q545">
            <v>1</v>
          </cell>
          <cell r="R545">
            <v>12</v>
          </cell>
          <cell r="S545">
            <v>1</v>
          </cell>
          <cell r="AK545">
            <v>1.8326267613746494</v>
          </cell>
        </row>
        <row r="546">
          <cell r="C546" t="str">
            <v>Texas Lyceum</v>
          </cell>
          <cell r="E546" t="str">
            <v>Texas</v>
          </cell>
          <cell r="F546">
            <v>0</v>
          </cell>
          <cell r="H546">
            <v>43702</v>
          </cell>
          <cell r="I546">
            <v>358</v>
          </cell>
          <cell r="J546" t="str">
            <v>lv</v>
          </cell>
          <cell r="K546">
            <v>24</v>
          </cell>
          <cell r="L546">
            <v>0</v>
          </cell>
          <cell r="M546">
            <v>2</v>
          </cell>
          <cell r="N546">
            <v>3</v>
          </cell>
          <cell r="O546">
            <v>3</v>
          </cell>
          <cell r="P546">
            <v>13</v>
          </cell>
          <cell r="Q546">
            <v>0</v>
          </cell>
          <cell r="R546">
            <v>15</v>
          </cell>
          <cell r="S546">
            <v>2</v>
          </cell>
          <cell r="AK546">
            <v>0.18393691679608248</v>
          </cell>
        </row>
        <row r="547">
          <cell r="C547" t="str">
            <v>Suffolk University</v>
          </cell>
          <cell r="E547" t="str">
            <v>US</v>
          </cell>
          <cell r="F547" t="str">
            <v>A-</v>
          </cell>
          <cell r="H547">
            <v>43702</v>
          </cell>
          <cell r="I547">
            <v>424</v>
          </cell>
          <cell r="J547" t="str">
            <v>lv</v>
          </cell>
          <cell r="K547">
            <v>32.31</v>
          </cell>
          <cell r="L547">
            <v>0</v>
          </cell>
          <cell r="M547">
            <v>1.65</v>
          </cell>
          <cell r="N547">
            <v>6.37</v>
          </cell>
          <cell r="O547">
            <v>0</v>
          </cell>
          <cell r="P547">
            <v>12.26</v>
          </cell>
          <cell r="Q547">
            <v>0.24</v>
          </cell>
          <cell r="R547">
            <v>13.68</v>
          </cell>
          <cell r="S547">
            <v>2.83</v>
          </cell>
          <cell r="AK547">
            <v>0.16077154337370711</v>
          </cell>
        </row>
        <row r="548">
          <cell r="C548" t="str">
            <v>Morning Consult</v>
          </cell>
          <cell r="E548" t="str">
            <v>US</v>
          </cell>
          <cell r="F548" t="str">
            <v>B/C</v>
          </cell>
          <cell r="H548">
            <v>43702</v>
          </cell>
          <cell r="I548">
            <v>17303</v>
          </cell>
          <cell r="J548" t="str">
            <v>lv</v>
          </cell>
          <cell r="K548">
            <v>33</v>
          </cell>
          <cell r="L548">
            <v>0</v>
          </cell>
          <cell r="M548">
            <v>3</v>
          </cell>
          <cell r="N548">
            <v>5</v>
          </cell>
          <cell r="O548">
            <v>1</v>
          </cell>
          <cell r="P548">
            <v>20</v>
          </cell>
          <cell r="Q548">
            <v>1</v>
          </cell>
          <cell r="R548">
            <v>15</v>
          </cell>
          <cell r="S548">
            <v>2</v>
          </cell>
          <cell r="AK548">
            <v>3.6143291239621096E-4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43702</v>
          </cell>
          <cell r="I549">
            <v>1350</v>
          </cell>
          <cell r="J549" t="str">
            <v>rv</v>
          </cell>
          <cell r="K549">
            <v>29</v>
          </cell>
          <cell r="L549">
            <v>0</v>
          </cell>
          <cell r="M549">
            <v>2</v>
          </cell>
          <cell r="N549">
            <v>3</v>
          </cell>
          <cell r="O549">
            <v>1</v>
          </cell>
          <cell r="P549">
            <v>16</v>
          </cell>
          <cell r="Q549">
            <v>1</v>
          </cell>
          <cell r="R549">
            <v>12</v>
          </cell>
          <cell r="S549">
            <v>2</v>
          </cell>
          <cell r="AK549">
            <v>1.8767622434344977E-6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43701</v>
          </cell>
          <cell r="I550">
            <v>465</v>
          </cell>
          <cell r="J550" t="str">
            <v>rv</v>
          </cell>
          <cell r="K550">
            <v>30</v>
          </cell>
          <cell r="L550">
            <v>0</v>
          </cell>
          <cell r="M550">
            <v>2</v>
          </cell>
          <cell r="N550">
            <v>4</v>
          </cell>
          <cell r="O550">
            <v>1</v>
          </cell>
          <cell r="P550">
            <v>17</v>
          </cell>
          <cell r="Q550">
            <v>1</v>
          </cell>
          <cell r="R550">
            <v>14</v>
          </cell>
          <cell r="S550">
            <v>2</v>
          </cell>
          <cell r="AK550">
            <v>1.4123723752821811E-6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43701</v>
          </cell>
          <cell r="I551">
            <v>1350</v>
          </cell>
          <cell r="J551" t="str">
            <v>rv</v>
          </cell>
          <cell r="K551">
            <v>30</v>
          </cell>
          <cell r="L551">
            <v>0</v>
          </cell>
          <cell r="M551">
            <v>2</v>
          </cell>
          <cell r="N551">
            <v>3</v>
          </cell>
          <cell r="O551">
            <v>1</v>
          </cell>
          <cell r="P551">
            <v>16</v>
          </cell>
          <cell r="Q551">
            <v>1</v>
          </cell>
          <cell r="R551">
            <v>13</v>
          </cell>
          <cell r="S551">
            <v>2</v>
          </cell>
          <cell r="AK551">
            <v>0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43700</v>
          </cell>
          <cell r="I552">
            <v>3132</v>
          </cell>
          <cell r="J552" t="str">
            <v>rv</v>
          </cell>
          <cell r="K552">
            <v>28</v>
          </cell>
          <cell r="L552">
            <v>0</v>
          </cell>
          <cell r="M552">
            <v>2</v>
          </cell>
          <cell r="N552">
            <v>3</v>
          </cell>
          <cell r="O552">
            <v>1</v>
          </cell>
          <cell r="P552">
            <v>17</v>
          </cell>
          <cell r="Q552">
            <v>1</v>
          </cell>
          <cell r="R552">
            <v>10</v>
          </cell>
          <cell r="S552">
            <v>2</v>
          </cell>
          <cell r="AK552">
            <v>0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43700</v>
          </cell>
          <cell r="I553">
            <v>1343</v>
          </cell>
          <cell r="J553" t="str">
            <v>rv</v>
          </cell>
          <cell r="K553">
            <v>28</v>
          </cell>
          <cell r="L553">
            <v>0</v>
          </cell>
          <cell r="M553">
            <v>2</v>
          </cell>
          <cell r="N553">
            <v>3</v>
          </cell>
          <cell r="O553">
            <v>1</v>
          </cell>
          <cell r="P553">
            <v>18</v>
          </cell>
          <cell r="Q553">
            <v>1</v>
          </cell>
          <cell r="R553">
            <v>12</v>
          </cell>
          <cell r="S553">
            <v>2</v>
          </cell>
          <cell r="AK553">
            <v>1.7584899340852842E-6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43699</v>
          </cell>
          <cell r="I554">
            <v>1356</v>
          </cell>
          <cell r="J554" t="str">
            <v>rv</v>
          </cell>
          <cell r="K554">
            <v>28</v>
          </cell>
          <cell r="L554">
            <v>0</v>
          </cell>
          <cell r="M554">
            <v>2</v>
          </cell>
          <cell r="N554">
            <v>4</v>
          </cell>
          <cell r="O554">
            <v>1</v>
          </cell>
          <cell r="P554">
            <v>17</v>
          </cell>
          <cell r="Q554">
            <v>1</v>
          </cell>
          <cell r="R554">
            <v>10</v>
          </cell>
          <cell r="S554">
            <v>2</v>
          </cell>
          <cell r="AK554">
            <v>1.71069274698995E-6</v>
          </cell>
        </row>
        <row r="555">
          <cell r="C555" t="str">
            <v>Echelon Insights</v>
          </cell>
          <cell r="E555" t="str">
            <v>US</v>
          </cell>
          <cell r="F555">
            <v>0</v>
          </cell>
          <cell r="H555">
            <v>43698</v>
          </cell>
          <cell r="I555">
            <v>479</v>
          </cell>
          <cell r="J555" t="str">
            <v>rv</v>
          </cell>
          <cell r="K555">
            <v>30</v>
          </cell>
          <cell r="L555">
            <v>0</v>
          </cell>
          <cell r="M555">
            <v>4</v>
          </cell>
          <cell r="N555">
            <v>3</v>
          </cell>
          <cell r="O555">
            <v>0</v>
          </cell>
          <cell r="P555">
            <v>19</v>
          </cell>
          <cell r="Q555">
            <v>0</v>
          </cell>
          <cell r="R555">
            <v>11</v>
          </cell>
          <cell r="S555">
            <v>1</v>
          </cell>
          <cell r="AK555">
            <v>6.7420809345320311E-4</v>
          </cell>
        </row>
        <row r="556">
          <cell r="C556" t="str">
            <v>Echelon Insights</v>
          </cell>
          <cell r="E556" t="str">
            <v>US</v>
          </cell>
          <cell r="F556">
            <v>0</v>
          </cell>
          <cell r="H556">
            <v>43698</v>
          </cell>
          <cell r="I556">
            <v>479</v>
          </cell>
          <cell r="J556" t="str">
            <v>rv</v>
          </cell>
          <cell r="K556">
            <v>55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AK556">
            <v>0</v>
          </cell>
        </row>
        <row r="557">
          <cell r="C557" t="str">
            <v>Echelon Insights</v>
          </cell>
          <cell r="E557" t="str">
            <v>US</v>
          </cell>
          <cell r="F557">
            <v>0</v>
          </cell>
          <cell r="H557">
            <v>43698</v>
          </cell>
          <cell r="I557">
            <v>479</v>
          </cell>
          <cell r="J557" t="str">
            <v>rv</v>
          </cell>
          <cell r="K557">
            <v>52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32</v>
          </cell>
          <cell r="S557">
            <v>0</v>
          </cell>
          <cell r="AK557">
            <v>0</v>
          </cell>
        </row>
        <row r="558">
          <cell r="C558" t="str">
            <v>Echelon Insights</v>
          </cell>
          <cell r="E558" t="str">
            <v>US</v>
          </cell>
          <cell r="F558">
            <v>0</v>
          </cell>
          <cell r="H558">
            <v>43698</v>
          </cell>
          <cell r="I558">
            <v>479</v>
          </cell>
          <cell r="J558" t="str">
            <v>rv</v>
          </cell>
          <cell r="K558">
            <v>55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35</v>
          </cell>
          <cell r="Q558">
            <v>0</v>
          </cell>
          <cell r="R558">
            <v>0</v>
          </cell>
          <cell r="S558">
            <v>0</v>
          </cell>
          <cell r="AK558">
            <v>0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43698</v>
          </cell>
          <cell r="I559">
            <v>1326</v>
          </cell>
          <cell r="J559" t="str">
            <v>rv</v>
          </cell>
          <cell r="K559">
            <v>28</v>
          </cell>
          <cell r="L559">
            <v>0</v>
          </cell>
          <cell r="M559">
            <v>2</v>
          </cell>
          <cell r="N559">
            <v>4</v>
          </cell>
          <cell r="O559">
            <v>1</v>
          </cell>
          <cell r="P559">
            <v>17</v>
          </cell>
          <cell r="Q559">
            <v>1</v>
          </cell>
          <cell r="R559">
            <v>10</v>
          </cell>
          <cell r="S559">
            <v>2</v>
          </cell>
          <cell r="AK559">
            <v>1.6438449357063805E-6</v>
          </cell>
        </row>
        <row r="560">
          <cell r="C560" t="str">
            <v>Change Research</v>
          </cell>
          <cell r="E560" t="str">
            <v>New Jersey</v>
          </cell>
          <cell r="F560" t="str">
            <v>C</v>
          </cell>
          <cell r="H560">
            <v>43697</v>
          </cell>
          <cell r="I560">
            <v>635</v>
          </cell>
          <cell r="J560" t="str">
            <v>lv</v>
          </cell>
          <cell r="K560">
            <v>26</v>
          </cell>
          <cell r="L560">
            <v>0</v>
          </cell>
          <cell r="M560">
            <v>5</v>
          </cell>
          <cell r="N560">
            <v>12</v>
          </cell>
          <cell r="O560">
            <v>0</v>
          </cell>
          <cell r="P560">
            <v>21</v>
          </cell>
          <cell r="Q560">
            <v>1</v>
          </cell>
          <cell r="R560">
            <v>23</v>
          </cell>
          <cell r="S560">
            <v>1</v>
          </cell>
          <cell r="AK560">
            <v>1.7842520631281129</v>
          </cell>
        </row>
        <row r="561">
          <cell r="C561" t="str">
            <v>Monmouth University</v>
          </cell>
          <cell r="E561" t="str">
            <v>US</v>
          </cell>
          <cell r="F561" t="str">
            <v>A+</v>
          </cell>
          <cell r="H561">
            <v>43697</v>
          </cell>
          <cell r="I561">
            <v>298</v>
          </cell>
          <cell r="J561" t="str">
            <v>rv</v>
          </cell>
          <cell r="K561">
            <v>19</v>
          </cell>
          <cell r="L561">
            <v>0</v>
          </cell>
          <cell r="M561">
            <v>4</v>
          </cell>
          <cell r="N561">
            <v>4</v>
          </cell>
          <cell r="O561">
            <v>1</v>
          </cell>
          <cell r="P561">
            <v>20</v>
          </cell>
          <cell r="Q561">
            <v>0</v>
          </cell>
          <cell r="R561">
            <v>20</v>
          </cell>
          <cell r="S561">
            <v>3</v>
          </cell>
          <cell r="AK561">
            <v>3.7270045500821733E-2</v>
          </cell>
        </row>
        <row r="562">
          <cell r="C562" t="str">
            <v>YouGov</v>
          </cell>
          <cell r="E562" t="str">
            <v>US</v>
          </cell>
          <cell r="F562" t="str">
            <v>B-</v>
          </cell>
          <cell r="H562">
            <v>43697</v>
          </cell>
          <cell r="I562">
            <v>559</v>
          </cell>
          <cell r="J562" t="str">
            <v>lv</v>
          </cell>
          <cell r="K562">
            <v>22</v>
          </cell>
          <cell r="L562">
            <v>0</v>
          </cell>
          <cell r="M562">
            <v>2</v>
          </cell>
          <cell r="N562">
            <v>7</v>
          </cell>
          <cell r="O562">
            <v>0</v>
          </cell>
          <cell r="P562">
            <v>19</v>
          </cell>
          <cell r="Q562">
            <v>0</v>
          </cell>
          <cell r="R562">
            <v>17</v>
          </cell>
          <cell r="S562">
            <v>1</v>
          </cell>
          <cell r="AK562">
            <v>8.7592326724841041E-5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43697</v>
          </cell>
          <cell r="I563">
            <v>1335</v>
          </cell>
          <cell r="J563" t="str">
            <v>rv</v>
          </cell>
          <cell r="K563">
            <v>28</v>
          </cell>
          <cell r="L563">
            <v>0</v>
          </cell>
          <cell r="M563">
            <v>3</v>
          </cell>
          <cell r="N563">
            <v>4</v>
          </cell>
          <cell r="O563">
            <v>1</v>
          </cell>
          <cell r="P563">
            <v>17</v>
          </cell>
          <cell r="Q563">
            <v>1</v>
          </cell>
          <cell r="R563">
            <v>9</v>
          </cell>
          <cell r="S563">
            <v>2</v>
          </cell>
          <cell r="AK563">
            <v>1.5983720653225724E-6</v>
          </cell>
        </row>
        <row r="564">
          <cell r="C564" t="str">
            <v>Emerson College</v>
          </cell>
          <cell r="E564" t="str">
            <v>Colorado</v>
          </cell>
          <cell r="F564" t="str">
            <v>A-</v>
          </cell>
          <cell r="H564">
            <v>43696</v>
          </cell>
          <cell r="I564">
            <v>403</v>
          </cell>
          <cell r="J564" t="str">
            <v>lv</v>
          </cell>
          <cell r="K564">
            <v>24.5</v>
          </cell>
          <cell r="L564">
            <v>0</v>
          </cell>
          <cell r="M564">
            <v>2.2999999999999998</v>
          </cell>
          <cell r="N564">
            <v>4.7</v>
          </cell>
          <cell r="O564">
            <v>0.1</v>
          </cell>
          <cell r="P564">
            <v>25.7</v>
          </cell>
          <cell r="Q564">
            <v>0</v>
          </cell>
          <cell r="R564">
            <v>20.399999999999999</v>
          </cell>
          <cell r="S564">
            <v>3.6</v>
          </cell>
          <cell r="AK564">
            <v>4.1121957404954372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43696</v>
          </cell>
          <cell r="I565">
            <v>1341</v>
          </cell>
          <cell r="J565" t="str">
            <v>rv</v>
          </cell>
          <cell r="K565">
            <v>27</v>
          </cell>
          <cell r="L565">
            <v>0</v>
          </cell>
          <cell r="M565">
            <v>3</v>
          </cell>
          <cell r="N565">
            <v>3</v>
          </cell>
          <cell r="O565">
            <v>1</v>
          </cell>
          <cell r="P565">
            <v>17</v>
          </cell>
          <cell r="Q565">
            <v>1</v>
          </cell>
          <cell r="R565">
            <v>9</v>
          </cell>
          <cell r="S565">
            <v>2</v>
          </cell>
          <cell r="AK565">
            <v>1.5531472177790516E-6</v>
          </cell>
        </row>
        <row r="566">
          <cell r="C566" t="str">
            <v>Swayable</v>
          </cell>
          <cell r="E566" t="str">
            <v>US</v>
          </cell>
          <cell r="F566">
            <v>0</v>
          </cell>
          <cell r="H566">
            <v>43683</v>
          </cell>
          <cell r="I566">
            <v>1958</v>
          </cell>
          <cell r="J566" t="str">
            <v>lv</v>
          </cell>
          <cell r="K566">
            <v>31</v>
          </cell>
          <cell r="L566">
            <v>0</v>
          </cell>
          <cell r="M566">
            <v>3.2</v>
          </cell>
          <cell r="N566">
            <v>4.5</v>
          </cell>
          <cell r="O566">
            <v>1.1000000000000001</v>
          </cell>
          <cell r="P566">
            <v>16.8</v>
          </cell>
          <cell r="Q566">
            <v>0</v>
          </cell>
          <cell r="R566">
            <v>14.5</v>
          </cell>
          <cell r="S566">
            <v>1.6</v>
          </cell>
          <cell r="AK566">
            <v>1.0916379894952424E-3</v>
          </cell>
        </row>
        <row r="567">
          <cell r="C567" t="str">
            <v>Swayable</v>
          </cell>
          <cell r="E567" t="str">
            <v>US</v>
          </cell>
          <cell r="F567">
            <v>0</v>
          </cell>
          <cell r="H567">
            <v>43683</v>
          </cell>
          <cell r="I567">
            <v>4016</v>
          </cell>
          <cell r="J567" t="str">
            <v>a</v>
          </cell>
          <cell r="K567">
            <v>26.6</v>
          </cell>
          <cell r="L567">
            <v>0</v>
          </cell>
          <cell r="M567">
            <v>2.7</v>
          </cell>
          <cell r="N567">
            <v>3.6</v>
          </cell>
          <cell r="O567">
            <v>1.4</v>
          </cell>
          <cell r="P567">
            <v>19.600000000000001</v>
          </cell>
          <cell r="Q567">
            <v>0</v>
          </cell>
          <cell r="R567">
            <v>12.1</v>
          </cell>
          <cell r="S567">
            <v>2.2000000000000002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43695</v>
          </cell>
          <cell r="I568">
            <v>1350</v>
          </cell>
          <cell r="J568" t="str">
            <v>rv</v>
          </cell>
          <cell r="K568">
            <v>26</v>
          </cell>
          <cell r="L568">
            <v>0</v>
          </cell>
          <cell r="M568">
            <v>2</v>
          </cell>
          <cell r="N568">
            <v>4</v>
          </cell>
          <cell r="O568">
            <v>1</v>
          </cell>
          <cell r="P568">
            <v>17</v>
          </cell>
          <cell r="Q568">
            <v>1</v>
          </cell>
          <cell r="R568">
            <v>10</v>
          </cell>
          <cell r="S568">
            <v>2</v>
          </cell>
          <cell r="AK568">
            <v>1.2764232620541666E-6</v>
          </cell>
        </row>
        <row r="569">
          <cell r="C569" t="str">
            <v>SSRS</v>
          </cell>
          <cell r="E569" t="str">
            <v>US</v>
          </cell>
          <cell r="F569" t="str">
            <v>A/B</v>
          </cell>
          <cell r="H569">
            <v>43695</v>
          </cell>
          <cell r="I569">
            <v>402</v>
          </cell>
          <cell r="J569" t="str">
            <v>rv</v>
          </cell>
          <cell r="K569">
            <v>29</v>
          </cell>
          <cell r="L569">
            <v>0</v>
          </cell>
          <cell r="M569">
            <v>2</v>
          </cell>
          <cell r="N569">
            <v>5</v>
          </cell>
          <cell r="O569">
            <v>1</v>
          </cell>
          <cell r="P569">
            <v>15</v>
          </cell>
          <cell r="Q569">
            <v>1</v>
          </cell>
          <cell r="R569">
            <v>14</v>
          </cell>
          <cell r="S569">
            <v>1</v>
          </cell>
          <cell r="AK569">
            <v>9.778225622653092E-3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43695</v>
          </cell>
          <cell r="I570">
            <v>909</v>
          </cell>
          <cell r="J570" t="str">
            <v>rv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33</v>
          </cell>
          <cell r="S570">
            <v>0</v>
          </cell>
          <cell r="AK570">
            <v>0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43695</v>
          </cell>
          <cell r="I571">
            <v>909</v>
          </cell>
          <cell r="J571" t="str">
            <v>rv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43</v>
          </cell>
          <cell r="Q571">
            <v>0</v>
          </cell>
          <cell r="R571">
            <v>37</v>
          </cell>
          <cell r="S571">
            <v>0</v>
          </cell>
          <cell r="AK571">
            <v>0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43695</v>
          </cell>
          <cell r="I572">
            <v>909</v>
          </cell>
          <cell r="J572" t="str">
            <v>rv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42</v>
          </cell>
          <cell r="Q572">
            <v>0</v>
          </cell>
          <cell r="R572">
            <v>0</v>
          </cell>
          <cell r="S572">
            <v>0</v>
          </cell>
          <cell r="AK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43695</v>
          </cell>
          <cell r="I573">
            <v>909</v>
          </cell>
          <cell r="J573" t="str">
            <v>rv</v>
          </cell>
          <cell r="K573">
            <v>39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41</v>
          </cell>
          <cell r="S573">
            <v>0</v>
          </cell>
          <cell r="AK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43695</v>
          </cell>
          <cell r="I574">
            <v>909</v>
          </cell>
          <cell r="J574" t="str">
            <v>rv</v>
          </cell>
          <cell r="K574">
            <v>42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AK574">
            <v>0</v>
          </cell>
        </row>
        <row r="575">
          <cell r="C575" t="str">
            <v>Harris Insights &amp; Analytics</v>
          </cell>
          <cell r="E575" t="str">
            <v>US</v>
          </cell>
          <cell r="F575" t="str">
            <v>C+</v>
          </cell>
          <cell r="H575">
            <v>43695</v>
          </cell>
          <cell r="I575">
            <v>909</v>
          </cell>
          <cell r="J575" t="str">
            <v>rv</v>
          </cell>
          <cell r="K575">
            <v>44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38</v>
          </cell>
          <cell r="Q575">
            <v>0</v>
          </cell>
          <cell r="R575">
            <v>0</v>
          </cell>
          <cell r="S575">
            <v>0</v>
          </cell>
          <cell r="AK575">
            <v>0</v>
          </cell>
        </row>
        <row r="576">
          <cell r="C576" t="str">
            <v>Morning Consult</v>
          </cell>
          <cell r="E576" t="str">
            <v>US</v>
          </cell>
          <cell r="F576" t="str">
            <v>B/C</v>
          </cell>
          <cell r="H576">
            <v>43695</v>
          </cell>
          <cell r="I576">
            <v>17115</v>
          </cell>
          <cell r="J576" t="str">
            <v>lv</v>
          </cell>
          <cell r="K576">
            <v>31</v>
          </cell>
          <cell r="L576">
            <v>0</v>
          </cell>
          <cell r="M576">
            <v>3</v>
          </cell>
          <cell r="N576">
            <v>5</v>
          </cell>
          <cell r="O576">
            <v>1</v>
          </cell>
          <cell r="P576">
            <v>20</v>
          </cell>
          <cell r="Q576">
            <v>1</v>
          </cell>
          <cell r="R576">
            <v>15</v>
          </cell>
          <cell r="S576">
            <v>3</v>
          </cell>
          <cell r="AK576">
            <v>3.1403348309696344E-4</v>
          </cell>
        </row>
        <row r="577">
          <cell r="C577" t="str">
            <v>Harris Insights &amp; Analytics</v>
          </cell>
          <cell r="E577" t="str">
            <v>US</v>
          </cell>
          <cell r="F577" t="str">
            <v>C+</v>
          </cell>
          <cell r="H577">
            <v>43694</v>
          </cell>
          <cell r="I577">
            <v>1350</v>
          </cell>
          <cell r="J577" t="str">
            <v>rv</v>
          </cell>
          <cell r="K577">
            <v>26</v>
          </cell>
          <cell r="L577">
            <v>0</v>
          </cell>
          <cell r="M577">
            <v>3</v>
          </cell>
          <cell r="N577">
            <v>4</v>
          </cell>
          <cell r="O577">
            <v>1</v>
          </cell>
          <cell r="P577">
            <v>16</v>
          </cell>
          <cell r="Q577">
            <v>1</v>
          </cell>
          <cell r="R577">
            <v>11</v>
          </cell>
          <cell r="S577">
            <v>2</v>
          </cell>
          <cell r="AK577">
            <v>1.2404536400327588E-6</v>
          </cell>
        </row>
        <row r="578">
          <cell r="C578" t="str">
            <v>Gravis Marketing</v>
          </cell>
          <cell r="E578" t="str">
            <v>Nevada</v>
          </cell>
          <cell r="F578" t="str">
            <v>C+</v>
          </cell>
          <cell r="H578">
            <v>43693</v>
          </cell>
          <cell r="I578">
            <v>382</v>
          </cell>
          <cell r="J578" t="str">
            <v>rv</v>
          </cell>
          <cell r="K578">
            <v>25</v>
          </cell>
          <cell r="L578">
            <v>0</v>
          </cell>
          <cell r="M578">
            <v>3</v>
          </cell>
          <cell r="N578">
            <v>5</v>
          </cell>
          <cell r="O578">
            <v>2</v>
          </cell>
          <cell r="P578">
            <v>10</v>
          </cell>
          <cell r="Q578">
            <v>6</v>
          </cell>
          <cell r="R578">
            <v>15</v>
          </cell>
          <cell r="S578">
            <v>2</v>
          </cell>
          <cell r="AK578">
            <v>1.6171206292052613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43693</v>
          </cell>
          <cell r="I579">
            <v>3118</v>
          </cell>
          <cell r="J579" t="str">
            <v>rv</v>
          </cell>
          <cell r="K579">
            <v>29</v>
          </cell>
          <cell r="L579">
            <v>0</v>
          </cell>
          <cell r="M579">
            <v>2</v>
          </cell>
          <cell r="N579">
            <v>4</v>
          </cell>
          <cell r="O579">
            <v>1</v>
          </cell>
          <cell r="P579">
            <v>15</v>
          </cell>
          <cell r="Q579">
            <v>1</v>
          </cell>
          <cell r="R579">
            <v>11</v>
          </cell>
          <cell r="S579">
            <v>2</v>
          </cell>
          <cell r="AK579">
            <v>0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43693</v>
          </cell>
          <cell r="I580">
            <v>1317</v>
          </cell>
          <cell r="J580" t="str">
            <v>rv</v>
          </cell>
          <cell r="K580">
            <v>27</v>
          </cell>
          <cell r="L580">
            <v>0</v>
          </cell>
          <cell r="M580">
            <v>2</v>
          </cell>
          <cell r="N580">
            <v>4</v>
          </cell>
          <cell r="O580">
            <v>1</v>
          </cell>
          <cell r="P580">
            <v>16</v>
          </cell>
          <cell r="Q580">
            <v>1</v>
          </cell>
          <cell r="R580">
            <v>12</v>
          </cell>
          <cell r="S580">
            <v>2</v>
          </cell>
          <cell r="AK580">
            <v>0</v>
          </cell>
        </row>
        <row r="581">
          <cell r="C581" t="str">
            <v>Harris Insights &amp; Analytics</v>
          </cell>
          <cell r="E581" t="str">
            <v>US</v>
          </cell>
          <cell r="F581" t="str">
            <v>C+</v>
          </cell>
          <cell r="H581">
            <v>43692</v>
          </cell>
          <cell r="I581">
            <v>1336</v>
          </cell>
          <cell r="J581" t="str">
            <v>rv</v>
          </cell>
          <cell r="K581">
            <v>28</v>
          </cell>
          <cell r="L581">
            <v>0</v>
          </cell>
          <cell r="M581">
            <v>2</v>
          </cell>
          <cell r="N581">
            <v>3</v>
          </cell>
          <cell r="O581">
            <v>1</v>
          </cell>
          <cell r="P581">
            <v>14</v>
          </cell>
          <cell r="Q581">
            <v>1</v>
          </cell>
          <cell r="R581">
            <v>12</v>
          </cell>
          <cell r="S581">
            <v>3</v>
          </cell>
          <cell r="AK581">
            <v>1.1673781325334198E-6</v>
          </cell>
        </row>
        <row r="582">
          <cell r="C582" t="str">
            <v>Harris Insights &amp; Analytics</v>
          </cell>
          <cell r="E582" t="str">
            <v>US</v>
          </cell>
          <cell r="F582" t="str">
            <v>C+</v>
          </cell>
          <cell r="H582">
            <v>43691</v>
          </cell>
          <cell r="I582">
            <v>1342</v>
          </cell>
          <cell r="J582" t="str">
            <v>rv</v>
          </cell>
          <cell r="K582">
            <v>29</v>
          </cell>
          <cell r="L582">
            <v>0</v>
          </cell>
          <cell r="M582">
            <v>2</v>
          </cell>
          <cell r="N582">
            <v>3</v>
          </cell>
          <cell r="O582">
            <v>1</v>
          </cell>
          <cell r="P582">
            <v>14</v>
          </cell>
          <cell r="Q582">
            <v>1</v>
          </cell>
          <cell r="R582">
            <v>11</v>
          </cell>
          <cell r="S582">
            <v>3</v>
          </cell>
          <cell r="AK582">
            <v>1.137152735895708E-6</v>
          </cell>
        </row>
        <row r="583">
          <cell r="C583" t="str">
            <v>Fox News/Beacon Research/Shaw &amp; Co. Research</v>
          </cell>
          <cell r="E583" t="str">
            <v>US</v>
          </cell>
          <cell r="F583" t="str">
            <v>A-</v>
          </cell>
          <cell r="H583">
            <v>43690</v>
          </cell>
          <cell r="I583">
            <v>483</v>
          </cell>
          <cell r="J583" t="str">
            <v>lv</v>
          </cell>
          <cell r="K583">
            <v>31</v>
          </cell>
          <cell r="L583">
            <v>0</v>
          </cell>
          <cell r="M583">
            <v>3</v>
          </cell>
          <cell r="N583">
            <v>3</v>
          </cell>
          <cell r="O583">
            <v>2</v>
          </cell>
          <cell r="P583">
            <v>10</v>
          </cell>
          <cell r="Q583">
            <v>1</v>
          </cell>
          <cell r="R583">
            <v>20</v>
          </cell>
          <cell r="S583">
            <v>3</v>
          </cell>
          <cell r="AK583">
            <v>1.2816448143348447E-2</v>
          </cell>
        </row>
        <row r="584">
          <cell r="C584" t="str">
            <v>YouGov</v>
          </cell>
          <cell r="E584" t="str">
            <v>US</v>
          </cell>
          <cell r="F584" t="str">
            <v>B-</v>
          </cell>
          <cell r="H584">
            <v>43690</v>
          </cell>
          <cell r="I584">
            <v>592</v>
          </cell>
          <cell r="J584" t="str">
            <v>lv</v>
          </cell>
          <cell r="K584">
            <v>21</v>
          </cell>
          <cell r="L584">
            <v>0</v>
          </cell>
          <cell r="M584">
            <v>2</v>
          </cell>
          <cell r="N584">
            <v>5</v>
          </cell>
          <cell r="O584">
            <v>1</v>
          </cell>
          <cell r="P584">
            <v>16</v>
          </cell>
          <cell r="Q584">
            <v>1</v>
          </cell>
          <cell r="R584">
            <v>20</v>
          </cell>
          <cell r="S584">
            <v>1</v>
          </cell>
          <cell r="AK584">
            <v>7.8669616397211689E-5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43690</v>
          </cell>
          <cell r="I585">
            <v>1350</v>
          </cell>
          <cell r="J585" t="str">
            <v>rv</v>
          </cell>
          <cell r="K585">
            <v>28</v>
          </cell>
          <cell r="L585">
            <v>0</v>
          </cell>
          <cell r="M585">
            <v>2</v>
          </cell>
          <cell r="N585">
            <v>3</v>
          </cell>
          <cell r="O585">
            <v>1</v>
          </cell>
          <cell r="P585">
            <v>15</v>
          </cell>
          <cell r="Q585">
            <v>1</v>
          </cell>
          <cell r="R585">
            <v>10</v>
          </cell>
          <cell r="S585">
            <v>2</v>
          </cell>
          <cell r="AK585">
            <v>1.1085264264833168E-6</v>
          </cell>
        </row>
        <row r="586">
          <cell r="C586" t="str">
            <v>Change Research</v>
          </cell>
          <cell r="E586" t="str">
            <v>South Carolina</v>
          </cell>
          <cell r="F586" t="str">
            <v>C</v>
          </cell>
          <cell r="H586">
            <v>43689</v>
          </cell>
          <cell r="I586">
            <v>521</v>
          </cell>
          <cell r="J586" t="str">
            <v>lv</v>
          </cell>
          <cell r="K586">
            <v>36</v>
          </cell>
          <cell r="L586">
            <v>0</v>
          </cell>
          <cell r="M586">
            <v>4</v>
          </cell>
          <cell r="N586">
            <v>5</v>
          </cell>
          <cell r="O586">
            <v>1</v>
          </cell>
          <cell r="P586">
            <v>16</v>
          </cell>
          <cell r="Q586">
            <v>1</v>
          </cell>
          <cell r="R586">
            <v>17</v>
          </cell>
          <cell r="S586">
            <v>1</v>
          </cell>
          <cell r="AK586">
            <v>2.4953912596553437E-2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43689</v>
          </cell>
          <cell r="I587">
            <v>1346</v>
          </cell>
          <cell r="J587" t="str">
            <v>rv</v>
          </cell>
          <cell r="K587">
            <v>30</v>
          </cell>
          <cell r="L587">
            <v>0</v>
          </cell>
          <cell r="M587">
            <v>2</v>
          </cell>
          <cell r="N587">
            <v>5</v>
          </cell>
          <cell r="O587">
            <v>1</v>
          </cell>
          <cell r="P587">
            <v>16</v>
          </cell>
          <cell r="Q587">
            <v>1</v>
          </cell>
          <cell r="R587">
            <v>10</v>
          </cell>
          <cell r="S587">
            <v>2</v>
          </cell>
          <cell r="AK587">
            <v>1.0770967699072261E-6</v>
          </cell>
        </row>
        <row r="588">
          <cell r="C588" t="str">
            <v>Change Research</v>
          </cell>
          <cell r="E588" t="str">
            <v>Iowa</v>
          </cell>
          <cell r="F588" t="str">
            <v>C</v>
          </cell>
          <cell r="H588">
            <v>43688</v>
          </cell>
          <cell r="I588">
            <v>621</v>
          </cell>
          <cell r="J588" t="str">
            <v>lv</v>
          </cell>
          <cell r="K588">
            <v>17</v>
          </cell>
          <cell r="L588">
            <v>0</v>
          </cell>
          <cell r="M588">
            <v>3</v>
          </cell>
          <cell r="N588">
            <v>13</v>
          </cell>
          <cell r="O588">
            <v>2</v>
          </cell>
          <cell r="P588">
            <v>17</v>
          </cell>
          <cell r="Q588">
            <v>2</v>
          </cell>
          <cell r="R588">
            <v>28</v>
          </cell>
          <cell r="S588">
            <v>1</v>
          </cell>
          <cell r="AK588">
            <v>6.2854613040673038E-2</v>
          </cell>
        </row>
        <row r="589">
          <cell r="C589" t="str">
            <v>Change Research</v>
          </cell>
          <cell r="E589" t="str">
            <v>Wisconsin</v>
          </cell>
          <cell r="F589" t="str">
            <v>C</v>
          </cell>
          <cell r="H589">
            <v>43688</v>
          </cell>
          <cell r="I589">
            <v>626</v>
          </cell>
          <cell r="J589" t="str">
            <v>lv</v>
          </cell>
          <cell r="K589">
            <v>20</v>
          </cell>
          <cell r="L589">
            <v>0</v>
          </cell>
          <cell r="M589">
            <v>1</v>
          </cell>
          <cell r="N589">
            <v>9</v>
          </cell>
          <cell r="O589">
            <v>2</v>
          </cell>
          <cell r="P589">
            <v>24</v>
          </cell>
          <cell r="Q589">
            <v>1</v>
          </cell>
          <cell r="R589">
            <v>29</v>
          </cell>
          <cell r="S589">
            <v>2</v>
          </cell>
          <cell r="AK589">
            <v>0.21274351878793929</v>
          </cell>
        </row>
        <row r="590">
          <cell r="C590" t="str">
            <v>Morning Consult</v>
          </cell>
          <cell r="E590" t="str">
            <v>US</v>
          </cell>
          <cell r="F590" t="str">
            <v>B/C</v>
          </cell>
          <cell r="H590">
            <v>43688</v>
          </cell>
          <cell r="I590">
            <v>17117</v>
          </cell>
          <cell r="J590" t="str">
            <v>lv</v>
          </cell>
          <cell r="K590">
            <v>33</v>
          </cell>
          <cell r="L590">
            <v>0</v>
          </cell>
          <cell r="M590">
            <v>3</v>
          </cell>
          <cell r="N590">
            <v>5</v>
          </cell>
          <cell r="O590">
            <v>1</v>
          </cell>
          <cell r="P590">
            <v>20</v>
          </cell>
          <cell r="Q590">
            <v>1</v>
          </cell>
          <cell r="R590">
            <v>14</v>
          </cell>
          <cell r="S590">
            <v>2</v>
          </cell>
          <cell r="AK590">
            <v>2.754298408031696E-4</v>
          </cell>
        </row>
        <row r="591">
          <cell r="C591" t="str">
            <v>Harris Insights &amp; Analytics</v>
          </cell>
          <cell r="E591" t="str">
            <v>US</v>
          </cell>
          <cell r="F591" t="str">
            <v>C+</v>
          </cell>
          <cell r="H591">
            <v>43688</v>
          </cell>
          <cell r="I591">
            <v>1350</v>
          </cell>
          <cell r="J591" t="str">
            <v>rv</v>
          </cell>
          <cell r="K591">
            <v>30</v>
          </cell>
          <cell r="L591">
            <v>0</v>
          </cell>
          <cell r="M591">
            <v>2</v>
          </cell>
          <cell r="N591">
            <v>5</v>
          </cell>
          <cell r="O591">
            <v>1</v>
          </cell>
          <cell r="P591">
            <v>17</v>
          </cell>
          <cell r="Q591">
            <v>1</v>
          </cell>
          <cell r="R591">
            <v>9</v>
          </cell>
          <cell r="S591">
            <v>2</v>
          </cell>
          <cell r="AK591">
            <v>1.0039415063222554E-6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43687</v>
          </cell>
          <cell r="I592">
            <v>451</v>
          </cell>
          <cell r="J592" t="str">
            <v>rv</v>
          </cell>
          <cell r="K592">
            <v>31</v>
          </cell>
          <cell r="L592">
            <v>0</v>
          </cell>
          <cell r="M592">
            <v>1</v>
          </cell>
          <cell r="N592">
            <v>4</v>
          </cell>
          <cell r="O592">
            <v>2</v>
          </cell>
          <cell r="P592">
            <v>16</v>
          </cell>
          <cell r="Q592">
            <v>1</v>
          </cell>
          <cell r="R592">
            <v>10</v>
          </cell>
          <cell r="S592">
            <v>1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43687</v>
          </cell>
          <cell r="I593">
            <v>1350</v>
          </cell>
          <cell r="J593" t="str">
            <v>rv</v>
          </cell>
          <cell r="K593">
            <v>31</v>
          </cell>
          <cell r="L593">
            <v>0</v>
          </cell>
          <cell r="M593">
            <v>2</v>
          </cell>
          <cell r="N593">
            <v>5</v>
          </cell>
          <cell r="O593">
            <v>1</v>
          </cell>
          <cell r="P593">
            <v>15</v>
          </cell>
          <cell r="Q593">
            <v>1</v>
          </cell>
          <cell r="R593">
            <v>9</v>
          </cell>
          <cell r="S593">
            <v>2</v>
          </cell>
          <cell r="AK593">
            <v>0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43686</v>
          </cell>
          <cell r="I594">
            <v>3088</v>
          </cell>
          <cell r="J594" t="str">
            <v>rv</v>
          </cell>
          <cell r="K594">
            <v>28</v>
          </cell>
          <cell r="L594">
            <v>0</v>
          </cell>
          <cell r="M594">
            <v>3</v>
          </cell>
          <cell r="N594">
            <v>3</v>
          </cell>
          <cell r="O594">
            <v>1</v>
          </cell>
          <cell r="P594">
            <v>16</v>
          </cell>
          <cell r="Q594">
            <v>1</v>
          </cell>
          <cell r="R594">
            <v>10</v>
          </cell>
          <cell r="S594">
            <v>1</v>
          </cell>
          <cell r="AK594">
            <v>1.197763716790865E-6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43686</v>
          </cell>
          <cell r="I595">
            <v>1318</v>
          </cell>
          <cell r="J595" t="str">
            <v>rv</v>
          </cell>
          <cell r="K595">
            <v>29</v>
          </cell>
          <cell r="L595">
            <v>0</v>
          </cell>
          <cell r="M595">
            <v>3</v>
          </cell>
          <cell r="N595">
            <v>4</v>
          </cell>
          <cell r="O595">
            <v>1</v>
          </cell>
          <cell r="P595">
            <v>15</v>
          </cell>
          <cell r="Q595">
            <v>1</v>
          </cell>
          <cell r="R595">
            <v>8</v>
          </cell>
          <cell r="S595">
            <v>1</v>
          </cell>
          <cell r="AK595">
            <v>0</v>
          </cell>
        </row>
        <row r="596">
          <cell r="C596" t="str">
            <v>Change Research</v>
          </cell>
          <cell r="E596" t="str">
            <v>Nevada</v>
          </cell>
          <cell r="F596" t="str">
            <v>C</v>
          </cell>
          <cell r="H596">
            <v>43685</v>
          </cell>
          <cell r="I596">
            <v>439</v>
          </cell>
          <cell r="J596" t="str">
            <v>lv</v>
          </cell>
          <cell r="K596">
            <v>26</v>
          </cell>
          <cell r="L596">
            <v>0</v>
          </cell>
          <cell r="M596">
            <v>0</v>
          </cell>
          <cell r="N596">
            <v>7</v>
          </cell>
          <cell r="O596">
            <v>1</v>
          </cell>
          <cell r="P596">
            <v>22</v>
          </cell>
          <cell r="Q596">
            <v>3</v>
          </cell>
          <cell r="R596">
            <v>23</v>
          </cell>
          <cell r="S596">
            <v>1</v>
          </cell>
          <cell r="AK596">
            <v>1.460621673006415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43685</v>
          </cell>
          <cell r="I597">
            <v>1316</v>
          </cell>
          <cell r="J597" t="str">
            <v>rv</v>
          </cell>
          <cell r="K597">
            <v>27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15</v>
          </cell>
          <cell r="Q597">
            <v>1</v>
          </cell>
          <cell r="R597">
            <v>9</v>
          </cell>
          <cell r="S597">
            <v>1</v>
          </cell>
          <cell r="AK597">
            <v>9.1744038337291033E-7</v>
          </cell>
        </row>
        <row r="598">
          <cell r="C598" t="str">
            <v>Harris Insights &amp; Analytics</v>
          </cell>
          <cell r="E598" t="str">
            <v>US</v>
          </cell>
          <cell r="F598" t="str">
            <v>C+</v>
          </cell>
          <cell r="H598">
            <v>43684</v>
          </cell>
          <cell r="I598">
            <v>1319</v>
          </cell>
          <cell r="J598" t="str">
            <v>rv</v>
          </cell>
          <cell r="K598">
            <v>25</v>
          </cell>
          <cell r="L598">
            <v>0</v>
          </cell>
          <cell r="M598">
            <v>3</v>
          </cell>
          <cell r="N598">
            <v>4</v>
          </cell>
          <cell r="O598">
            <v>1</v>
          </cell>
          <cell r="P598">
            <v>17</v>
          </cell>
          <cell r="Q598">
            <v>1</v>
          </cell>
          <cell r="R598">
            <v>11</v>
          </cell>
          <cell r="S598">
            <v>1</v>
          </cell>
          <cell r="AK598">
            <v>8.9436434542146581E-7</v>
          </cell>
        </row>
        <row r="599">
          <cell r="C599" t="str">
            <v>Gravis Marketing</v>
          </cell>
          <cell r="E599" t="str">
            <v>New Hampshire</v>
          </cell>
          <cell r="F599" t="str">
            <v>C+</v>
          </cell>
          <cell r="H599">
            <v>43683</v>
          </cell>
          <cell r="I599">
            <v>250</v>
          </cell>
          <cell r="J599" t="str">
            <v>lv</v>
          </cell>
          <cell r="K599">
            <v>15</v>
          </cell>
          <cell r="L599">
            <v>0</v>
          </cell>
          <cell r="M599">
            <v>0</v>
          </cell>
          <cell r="N599">
            <v>8</v>
          </cell>
          <cell r="O599">
            <v>4</v>
          </cell>
          <cell r="P599">
            <v>21</v>
          </cell>
          <cell r="Q599">
            <v>4</v>
          </cell>
          <cell r="R599">
            <v>12</v>
          </cell>
          <cell r="S599">
            <v>4</v>
          </cell>
          <cell r="AK599">
            <v>1.4239900741002434</v>
          </cell>
        </row>
        <row r="600">
          <cell r="C600" t="str">
            <v>YouGov</v>
          </cell>
          <cell r="E600" t="str">
            <v>US</v>
          </cell>
          <cell r="F600" t="str">
            <v>B-</v>
          </cell>
          <cell r="H600">
            <v>43683</v>
          </cell>
          <cell r="I600">
            <v>573</v>
          </cell>
          <cell r="J600" t="str">
            <v>lv</v>
          </cell>
          <cell r="K600">
            <v>22</v>
          </cell>
          <cell r="L600">
            <v>0</v>
          </cell>
          <cell r="M600">
            <v>1</v>
          </cell>
          <cell r="N600">
            <v>8</v>
          </cell>
          <cell r="O600">
            <v>0</v>
          </cell>
          <cell r="P600">
            <v>13</v>
          </cell>
          <cell r="Q600">
            <v>1</v>
          </cell>
          <cell r="R600">
            <v>16</v>
          </cell>
          <cell r="S600">
            <v>2</v>
          </cell>
          <cell r="AK600">
            <v>6.8288426753987136E-5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43683</v>
          </cell>
          <cell r="I601">
            <v>1319</v>
          </cell>
          <cell r="J601" t="str">
            <v>rv</v>
          </cell>
          <cell r="K601">
            <v>25</v>
          </cell>
          <cell r="L601">
            <v>0</v>
          </cell>
          <cell r="M601">
            <v>3</v>
          </cell>
          <cell r="N601">
            <v>3</v>
          </cell>
          <cell r="O601">
            <v>1</v>
          </cell>
          <cell r="P601">
            <v>17</v>
          </cell>
          <cell r="Q601">
            <v>1</v>
          </cell>
          <cell r="R601">
            <v>11</v>
          </cell>
          <cell r="S601">
            <v>1</v>
          </cell>
          <cell r="AK601">
            <v>8.7122794166561506E-7</v>
          </cell>
        </row>
        <row r="602">
          <cell r="C602" t="str">
            <v>SurveyUSA</v>
          </cell>
          <cell r="E602" t="str">
            <v>North Carolina</v>
          </cell>
          <cell r="F602" t="str">
            <v>A</v>
          </cell>
          <cell r="H602">
            <v>43682</v>
          </cell>
          <cell r="I602">
            <v>534</v>
          </cell>
          <cell r="J602" t="str">
            <v>lv</v>
          </cell>
          <cell r="K602">
            <v>36</v>
          </cell>
          <cell r="L602">
            <v>0</v>
          </cell>
          <cell r="M602">
            <v>1</v>
          </cell>
          <cell r="N602">
            <v>5</v>
          </cell>
          <cell r="O602">
            <v>0</v>
          </cell>
          <cell r="P602">
            <v>15</v>
          </cell>
          <cell r="Q602">
            <v>0</v>
          </cell>
          <cell r="R602">
            <v>13</v>
          </cell>
          <cell r="S602">
            <v>1</v>
          </cell>
          <cell r="AK602">
            <v>5.4498130812427892</v>
          </cell>
        </row>
        <row r="603">
          <cell r="C603" t="str">
            <v>SurveyUSA</v>
          </cell>
          <cell r="E603" t="str">
            <v>California</v>
          </cell>
          <cell r="F603" t="str">
            <v>A</v>
          </cell>
          <cell r="H603">
            <v>43682</v>
          </cell>
          <cell r="I603">
            <v>528</v>
          </cell>
          <cell r="J603" t="str">
            <v>lv</v>
          </cell>
          <cell r="K603">
            <v>25</v>
          </cell>
          <cell r="L603">
            <v>0</v>
          </cell>
          <cell r="M603">
            <v>1</v>
          </cell>
          <cell r="N603">
            <v>6</v>
          </cell>
          <cell r="O603">
            <v>0</v>
          </cell>
          <cell r="P603">
            <v>18</v>
          </cell>
          <cell r="Q603">
            <v>0</v>
          </cell>
          <cell r="R603">
            <v>21</v>
          </cell>
          <cell r="S603">
            <v>1</v>
          </cell>
          <cell r="AK603">
            <v>2.5071135239644615E-2</v>
          </cell>
        </row>
        <row r="604">
          <cell r="C604" t="str">
            <v>SurveyUSA</v>
          </cell>
          <cell r="E604" t="str">
            <v>US</v>
          </cell>
          <cell r="F604" t="str">
            <v>A</v>
          </cell>
          <cell r="H604">
            <v>43682</v>
          </cell>
          <cell r="I604">
            <v>999</v>
          </cell>
          <cell r="J604" t="str">
            <v>lv</v>
          </cell>
          <cell r="K604">
            <v>33</v>
          </cell>
          <cell r="L604">
            <v>0</v>
          </cell>
          <cell r="M604">
            <v>1</v>
          </cell>
          <cell r="N604">
            <v>8</v>
          </cell>
          <cell r="O604">
            <v>1</v>
          </cell>
          <cell r="P604">
            <v>20</v>
          </cell>
          <cell r="Q604">
            <v>0</v>
          </cell>
          <cell r="R604">
            <v>19</v>
          </cell>
          <cell r="S604">
            <v>0</v>
          </cell>
          <cell r="AK604">
            <v>3.5830714081671655E-2</v>
          </cell>
        </row>
        <row r="605">
          <cell r="C605" t="str">
            <v>Ipsos</v>
          </cell>
          <cell r="E605" t="str">
            <v>US</v>
          </cell>
          <cell r="F605" t="str">
            <v>B-</v>
          </cell>
          <cell r="H605">
            <v>43682</v>
          </cell>
          <cell r="I605">
            <v>1023</v>
          </cell>
          <cell r="J605" t="str">
            <v>rv</v>
          </cell>
          <cell r="K605">
            <v>25</v>
          </cell>
          <cell r="L605">
            <v>0</v>
          </cell>
          <cell r="M605">
            <v>3</v>
          </cell>
          <cell r="N605">
            <v>5</v>
          </cell>
          <cell r="O605">
            <v>1</v>
          </cell>
          <cell r="P605">
            <v>20</v>
          </cell>
          <cell r="Q605">
            <v>0</v>
          </cell>
          <cell r="R605">
            <v>10</v>
          </cell>
          <cell r="S605">
            <v>2</v>
          </cell>
          <cell r="AK605">
            <v>1.1629425810164274E-4</v>
          </cell>
        </row>
        <row r="606">
          <cell r="C606" t="str">
            <v>Quinnipiac University</v>
          </cell>
          <cell r="E606" t="str">
            <v>US</v>
          </cell>
          <cell r="F606" t="str">
            <v>B+</v>
          </cell>
          <cell r="H606">
            <v>43682</v>
          </cell>
          <cell r="I606">
            <v>807</v>
          </cell>
          <cell r="J606" t="str">
            <v>rv</v>
          </cell>
          <cell r="K606">
            <v>32</v>
          </cell>
          <cell r="L606">
            <v>0</v>
          </cell>
          <cell r="M606">
            <v>2</v>
          </cell>
          <cell r="N606">
            <v>5</v>
          </cell>
          <cell r="O606">
            <v>1</v>
          </cell>
          <cell r="P606">
            <v>14</v>
          </cell>
          <cell r="Q606">
            <v>0</v>
          </cell>
          <cell r="R606">
            <v>21</v>
          </cell>
          <cell r="S606">
            <v>1</v>
          </cell>
          <cell r="AK606">
            <v>2.9953242227899702E-3</v>
          </cell>
        </row>
        <row r="607">
          <cell r="C607" t="str">
            <v>Ipsos</v>
          </cell>
          <cell r="E607" t="str">
            <v>US</v>
          </cell>
          <cell r="F607" t="str">
            <v>B-</v>
          </cell>
          <cell r="H607">
            <v>43682</v>
          </cell>
          <cell r="I607">
            <v>1258</v>
          </cell>
          <cell r="J607" t="str">
            <v>a</v>
          </cell>
          <cell r="K607">
            <v>22.4</v>
          </cell>
          <cell r="L607">
            <v>0</v>
          </cell>
          <cell r="M607">
            <v>2.6</v>
          </cell>
          <cell r="N607">
            <v>3.9</v>
          </cell>
          <cell r="O607">
            <v>0.7</v>
          </cell>
          <cell r="P607">
            <v>18.399999999999999</v>
          </cell>
          <cell r="Q607">
            <v>0.3</v>
          </cell>
          <cell r="R607">
            <v>8.6999999999999993</v>
          </cell>
          <cell r="S607">
            <v>2.1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43682</v>
          </cell>
          <cell r="I608">
            <v>1339</v>
          </cell>
          <cell r="J608" t="str">
            <v>rv</v>
          </cell>
          <cell r="K608">
            <v>27</v>
          </cell>
          <cell r="L608">
            <v>0</v>
          </cell>
          <cell r="M608">
            <v>3</v>
          </cell>
          <cell r="N608">
            <v>2</v>
          </cell>
          <cell r="O608">
            <v>1</v>
          </cell>
          <cell r="P608">
            <v>16</v>
          </cell>
          <cell r="Q608">
            <v>1</v>
          </cell>
          <cell r="R608">
            <v>11</v>
          </cell>
          <cell r="S608">
            <v>2</v>
          </cell>
          <cell r="AK608">
            <v>8.5389494279147993E-7</v>
          </cell>
        </row>
        <row r="609">
          <cell r="C609" t="str">
            <v>Pew Research Center</v>
          </cell>
          <cell r="E609" t="str">
            <v>US</v>
          </cell>
          <cell r="F609" t="str">
            <v>B/C</v>
          </cell>
          <cell r="H609">
            <v>43681</v>
          </cell>
          <cell r="I609">
            <v>1757</v>
          </cell>
          <cell r="J609" t="str">
            <v>rv</v>
          </cell>
          <cell r="K609">
            <v>26</v>
          </cell>
          <cell r="L609">
            <v>0</v>
          </cell>
          <cell r="M609">
            <v>1</v>
          </cell>
          <cell r="N609">
            <v>5</v>
          </cell>
          <cell r="O609">
            <v>1</v>
          </cell>
          <cell r="P609">
            <v>12</v>
          </cell>
          <cell r="Q609">
            <v>0</v>
          </cell>
          <cell r="R609">
            <v>16</v>
          </cell>
          <cell r="S609">
            <v>1</v>
          </cell>
          <cell r="AK609">
            <v>0.11351982217553834</v>
          </cell>
        </row>
        <row r="610">
          <cell r="C610" t="str">
            <v>Public Policy Polling</v>
          </cell>
          <cell r="E610" t="str">
            <v>US</v>
          </cell>
          <cell r="F610" t="str">
            <v>B</v>
          </cell>
          <cell r="H610">
            <v>43681</v>
          </cell>
          <cell r="I610">
            <v>588</v>
          </cell>
          <cell r="J610" t="str">
            <v>v</v>
          </cell>
          <cell r="K610">
            <v>36</v>
          </cell>
          <cell r="L610">
            <v>0</v>
          </cell>
          <cell r="M610">
            <v>4</v>
          </cell>
          <cell r="N610">
            <v>4</v>
          </cell>
          <cell r="O610">
            <v>2</v>
          </cell>
          <cell r="P610">
            <v>12</v>
          </cell>
          <cell r="Q610">
            <v>0</v>
          </cell>
          <cell r="R610">
            <v>13</v>
          </cell>
          <cell r="S610">
            <v>2</v>
          </cell>
          <cell r="AK610">
            <v>2.6191007061466847</v>
          </cell>
        </row>
        <row r="611">
          <cell r="C611" t="str">
            <v>Change Research</v>
          </cell>
          <cell r="E611" t="str">
            <v>US</v>
          </cell>
          <cell r="F611" t="str">
            <v>C</v>
          </cell>
          <cell r="H611">
            <v>43681</v>
          </cell>
          <cell r="I611">
            <v>1450</v>
          </cell>
          <cell r="J611" t="str">
            <v>lv</v>
          </cell>
          <cell r="K611">
            <v>23</v>
          </cell>
          <cell r="L611">
            <v>0</v>
          </cell>
          <cell r="M611">
            <v>2</v>
          </cell>
          <cell r="N611">
            <v>9</v>
          </cell>
          <cell r="O611">
            <v>1</v>
          </cell>
          <cell r="P611">
            <v>23</v>
          </cell>
          <cell r="Q611">
            <v>0</v>
          </cell>
          <cell r="R611">
            <v>26</v>
          </cell>
          <cell r="S611">
            <v>2</v>
          </cell>
          <cell r="AK611">
            <v>3.4743670232939727E-2</v>
          </cell>
        </row>
        <row r="612">
          <cell r="C612" t="str">
            <v>Monmouth University</v>
          </cell>
          <cell r="E612" t="str">
            <v>Iowa</v>
          </cell>
          <cell r="F612" t="str">
            <v>A+</v>
          </cell>
          <cell r="H612">
            <v>43681</v>
          </cell>
          <cell r="I612">
            <v>401</v>
          </cell>
          <cell r="J612" t="str">
            <v>lv</v>
          </cell>
          <cell r="K612">
            <v>28</v>
          </cell>
          <cell r="L612">
            <v>0</v>
          </cell>
          <cell r="M612">
            <v>1</v>
          </cell>
          <cell r="N612">
            <v>8</v>
          </cell>
          <cell r="O612">
            <v>3</v>
          </cell>
          <cell r="P612">
            <v>9</v>
          </cell>
          <cell r="Q612">
            <v>3</v>
          </cell>
          <cell r="R612">
            <v>19</v>
          </cell>
          <cell r="S612">
            <v>2</v>
          </cell>
          <cell r="AK612">
            <v>1.6453851751154384E-2</v>
          </cell>
        </row>
        <row r="613">
          <cell r="C613" t="str">
            <v>Franklin &amp; Marshall College</v>
          </cell>
          <cell r="E613" t="str">
            <v>Pennsylvania</v>
          </cell>
          <cell r="F613" t="str">
            <v>B/C</v>
          </cell>
          <cell r="H613">
            <v>43681</v>
          </cell>
          <cell r="I613">
            <v>295</v>
          </cell>
          <cell r="J613" t="str">
            <v>rv</v>
          </cell>
          <cell r="K613">
            <v>28</v>
          </cell>
          <cell r="L613">
            <v>0</v>
          </cell>
          <cell r="M613">
            <v>2</v>
          </cell>
          <cell r="N613">
            <v>6</v>
          </cell>
          <cell r="O613">
            <v>0</v>
          </cell>
          <cell r="P613">
            <v>12</v>
          </cell>
          <cell r="Q613">
            <v>0</v>
          </cell>
          <cell r="R613">
            <v>21</v>
          </cell>
          <cell r="S613">
            <v>0</v>
          </cell>
          <cell r="AK613">
            <v>4.9983958621969839E-2</v>
          </cell>
        </row>
        <row r="614">
          <cell r="C614" t="str">
            <v>University of Texas at Tyler</v>
          </cell>
          <cell r="E614" t="str">
            <v>Texas</v>
          </cell>
          <cell r="F614" t="str">
            <v>B/C</v>
          </cell>
          <cell r="H614">
            <v>43681</v>
          </cell>
          <cell r="I614">
            <v>534</v>
          </cell>
          <cell r="J614" t="str">
            <v>rv</v>
          </cell>
          <cell r="K614">
            <v>23.6</v>
          </cell>
          <cell r="L614">
            <v>0</v>
          </cell>
          <cell r="M614">
            <v>2</v>
          </cell>
          <cell r="N614">
            <v>4.5</v>
          </cell>
          <cell r="O614">
            <v>0.3</v>
          </cell>
          <cell r="P614">
            <v>17.600000000000001</v>
          </cell>
          <cell r="Q614">
            <v>0.8</v>
          </cell>
          <cell r="R614">
            <v>10.1</v>
          </cell>
          <cell r="S614">
            <v>1.8</v>
          </cell>
          <cell r="AK614">
            <v>1.5411672511351532E-2</v>
          </cell>
        </row>
        <row r="615">
          <cell r="C615" t="str">
            <v>Suffolk University</v>
          </cell>
          <cell r="E615" t="str">
            <v>New Hampshire</v>
          </cell>
          <cell r="F615" t="str">
            <v>A-</v>
          </cell>
          <cell r="H615">
            <v>43681</v>
          </cell>
          <cell r="I615">
            <v>500</v>
          </cell>
          <cell r="J615" t="str">
            <v>lv</v>
          </cell>
          <cell r="K615">
            <v>21.4</v>
          </cell>
          <cell r="L615">
            <v>0</v>
          </cell>
          <cell r="M615">
            <v>1.4</v>
          </cell>
          <cell r="N615">
            <v>5.8</v>
          </cell>
          <cell r="O615">
            <v>0.8</v>
          </cell>
          <cell r="P615">
            <v>16.8</v>
          </cell>
          <cell r="Q615">
            <v>0.6</v>
          </cell>
          <cell r="R615">
            <v>13.6</v>
          </cell>
          <cell r="S615">
            <v>1.4</v>
          </cell>
          <cell r="AK615">
            <v>6.6686118030966121E-2</v>
          </cell>
        </row>
        <row r="616">
          <cell r="C616" t="str">
            <v>Morning Consult</v>
          </cell>
          <cell r="E616" t="str">
            <v>US</v>
          </cell>
          <cell r="F616" t="str">
            <v>B/C</v>
          </cell>
          <cell r="H616">
            <v>43681</v>
          </cell>
          <cell r="I616">
            <v>9845</v>
          </cell>
          <cell r="J616" t="str">
            <v>lv</v>
          </cell>
          <cell r="K616">
            <v>33</v>
          </cell>
          <cell r="L616">
            <v>0</v>
          </cell>
          <cell r="M616">
            <v>3</v>
          </cell>
          <cell r="N616">
            <v>6</v>
          </cell>
          <cell r="O616">
            <v>1</v>
          </cell>
          <cell r="P616">
            <v>19</v>
          </cell>
          <cell r="Q616">
            <v>1</v>
          </cell>
          <cell r="R616">
            <v>15</v>
          </cell>
          <cell r="S616">
            <v>2</v>
          </cell>
          <cell r="AK616">
            <v>1.9477296927253689E-4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43681</v>
          </cell>
          <cell r="I617">
            <v>1350</v>
          </cell>
          <cell r="J617" t="str">
            <v>rv</v>
          </cell>
          <cell r="K617">
            <v>28</v>
          </cell>
          <cell r="L617">
            <v>0</v>
          </cell>
          <cell r="M617">
            <v>3</v>
          </cell>
          <cell r="N617">
            <v>3</v>
          </cell>
          <cell r="O617">
            <v>1</v>
          </cell>
          <cell r="P617">
            <v>14</v>
          </cell>
          <cell r="Q617">
            <v>1</v>
          </cell>
          <cell r="R617">
            <v>9</v>
          </cell>
          <cell r="S617">
            <v>2</v>
          </cell>
          <cell r="AK617">
            <v>8.1766552837226126E-7</v>
          </cell>
        </row>
        <row r="618">
          <cell r="C618" t="str">
            <v>Emerson College</v>
          </cell>
          <cell r="E618" t="str">
            <v>Texas</v>
          </cell>
          <cell r="F618" t="str">
            <v>A-</v>
          </cell>
          <cell r="H618">
            <v>43680</v>
          </cell>
          <cell r="I618">
            <v>400</v>
          </cell>
          <cell r="J618" t="str">
            <v>lv</v>
          </cell>
          <cell r="K618">
            <v>27.7</v>
          </cell>
          <cell r="L618">
            <v>0</v>
          </cell>
          <cell r="M618">
            <v>1.6</v>
          </cell>
          <cell r="N618">
            <v>7.2</v>
          </cell>
          <cell r="O618">
            <v>0.2</v>
          </cell>
          <cell r="P618">
            <v>15.7</v>
          </cell>
          <cell r="Q618">
            <v>0.4</v>
          </cell>
          <cell r="R618">
            <v>13.7</v>
          </cell>
          <cell r="S618">
            <v>3.1</v>
          </cell>
          <cell r="AK618">
            <v>3.7851527081588601</v>
          </cell>
        </row>
        <row r="619">
          <cell r="C619" t="str">
            <v>Harris Insights &amp; Analytics</v>
          </cell>
          <cell r="E619" t="str">
            <v>US</v>
          </cell>
          <cell r="F619" t="str">
            <v>C+</v>
          </cell>
          <cell r="H619">
            <v>43680</v>
          </cell>
          <cell r="I619">
            <v>1350</v>
          </cell>
          <cell r="J619" t="str">
            <v>rv</v>
          </cell>
          <cell r="K619">
            <v>29</v>
          </cell>
          <cell r="L619">
            <v>0</v>
          </cell>
          <cell r="M619">
            <v>3</v>
          </cell>
          <cell r="N619">
            <v>3</v>
          </cell>
          <cell r="O619">
            <v>1</v>
          </cell>
          <cell r="P619">
            <v>16</v>
          </cell>
          <cell r="Q619">
            <v>1</v>
          </cell>
          <cell r="R619">
            <v>9</v>
          </cell>
          <cell r="S619">
            <v>2</v>
          </cell>
          <cell r="AK619">
            <v>7.970806278217436E-7</v>
          </cell>
        </row>
        <row r="620">
          <cell r="C620" t="str">
            <v>Harris Insights &amp; Analytics</v>
          </cell>
          <cell r="E620" t="str">
            <v>US</v>
          </cell>
          <cell r="F620" t="str">
            <v>C+</v>
          </cell>
          <cell r="H620">
            <v>43679</v>
          </cell>
          <cell r="I620">
            <v>1350</v>
          </cell>
          <cell r="J620" t="str">
            <v>rv</v>
          </cell>
          <cell r="K620">
            <v>29</v>
          </cell>
          <cell r="L620">
            <v>0</v>
          </cell>
          <cell r="M620">
            <v>3</v>
          </cell>
          <cell r="N620">
            <v>4</v>
          </cell>
          <cell r="O620">
            <v>1</v>
          </cell>
          <cell r="P620">
            <v>17</v>
          </cell>
          <cell r="Q620">
            <v>1</v>
          </cell>
          <cell r="R620">
            <v>9</v>
          </cell>
          <cell r="S620">
            <v>2</v>
          </cell>
          <cell r="AK620">
            <v>7.4626561218705996E-7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43679</v>
          </cell>
          <cell r="I621">
            <v>914</v>
          </cell>
          <cell r="J621" t="str">
            <v>rv</v>
          </cell>
          <cell r="K621">
            <v>28</v>
          </cell>
          <cell r="L621">
            <v>0</v>
          </cell>
          <cell r="M621">
            <v>3</v>
          </cell>
          <cell r="N621">
            <v>3</v>
          </cell>
          <cell r="O621">
            <v>1</v>
          </cell>
          <cell r="P621">
            <v>16</v>
          </cell>
          <cell r="Q621">
            <v>1</v>
          </cell>
          <cell r="R621">
            <v>8</v>
          </cell>
          <cell r="S621">
            <v>2</v>
          </cell>
          <cell r="AK621">
            <v>0</v>
          </cell>
        </row>
        <row r="622">
          <cell r="C622" t="str">
            <v>Zogby Interactive/JZ Analytics</v>
          </cell>
          <cell r="E622" t="str">
            <v>Washington</v>
          </cell>
          <cell r="F622" t="str">
            <v>C</v>
          </cell>
          <cell r="H622">
            <v>43678</v>
          </cell>
          <cell r="I622">
            <v>619</v>
          </cell>
          <cell r="J622" t="str">
            <v>lv</v>
          </cell>
          <cell r="K622">
            <v>19.399999999999999</v>
          </cell>
          <cell r="L622">
            <v>0</v>
          </cell>
          <cell r="M622">
            <v>1.1000000000000001</v>
          </cell>
          <cell r="N622">
            <v>5.4</v>
          </cell>
          <cell r="O622">
            <v>1</v>
          </cell>
          <cell r="P622">
            <v>17.899999999999999</v>
          </cell>
          <cell r="Q622">
            <v>0</v>
          </cell>
          <cell r="R622">
            <v>13.5</v>
          </cell>
          <cell r="S622">
            <v>2</v>
          </cell>
          <cell r="AK622">
            <v>1.5032479572821633</v>
          </cell>
        </row>
        <row r="623">
          <cell r="C623" t="str">
            <v>IBD/TIPP</v>
          </cell>
          <cell r="E623" t="str">
            <v>US</v>
          </cell>
          <cell r="F623" t="str">
            <v>A/B</v>
          </cell>
          <cell r="H623">
            <v>43678</v>
          </cell>
          <cell r="I623">
            <v>350</v>
          </cell>
          <cell r="J623" t="str">
            <v>rv</v>
          </cell>
          <cell r="K623">
            <v>30</v>
          </cell>
          <cell r="L623">
            <v>0</v>
          </cell>
          <cell r="M623">
            <v>2</v>
          </cell>
          <cell r="N623">
            <v>6</v>
          </cell>
          <cell r="O623">
            <v>1</v>
          </cell>
          <cell r="P623">
            <v>12</v>
          </cell>
          <cell r="Q623">
            <v>0</v>
          </cell>
          <cell r="R623">
            <v>17</v>
          </cell>
          <cell r="S623">
            <v>0</v>
          </cell>
          <cell r="AK623">
            <v>7.8683168592329437E-3</v>
          </cell>
        </row>
        <row r="624">
          <cell r="C624" t="str">
            <v>Harris Insights &amp; Analytics</v>
          </cell>
          <cell r="E624" t="str">
            <v>US</v>
          </cell>
          <cell r="F624" t="str">
            <v>C+</v>
          </cell>
          <cell r="H624">
            <v>43678</v>
          </cell>
          <cell r="I624">
            <v>585</v>
          </cell>
          <cell r="J624" t="str">
            <v>rv</v>
          </cell>
          <cell r="K624">
            <v>34</v>
          </cell>
          <cell r="L624">
            <v>0</v>
          </cell>
          <cell r="M624">
            <v>2</v>
          </cell>
          <cell r="N624">
            <v>4</v>
          </cell>
          <cell r="O624">
            <v>1</v>
          </cell>
          <cell r="P624">
            <v>17</v>
          </cell>
          <cell r="Q624">
            <v>1</v>
          </cell>
          <cell r="R624">
            <v>8</v>
          </cell>
          <cell r="S624">
            <v>1</v>
          </cell>
          <cell r="AK624">
            <v>5.9957938149480849E-7</v>
          </cell>
        </row>
        <row r="625">
          <cell r="C625" t="str">
            <v>Harris Insights &amp; Analytics</v>
          </cell>
          <cell r="E625" t="str">
            <v>US</v>
          </cell>
          <cell r="F625" t="str">
            <v>C+</v>
          </cell>
          <cell r="H625">
            <v>43678</v>
          </cell>
          <cell r="I625">
            <v>896</v>
          </cell>
          <cell r="J625" t="str">
            <v>rv</v>
          </cell>
          <cell r="K625">
            <v>30</v>
          </cell>
          <cell r="L625">
            <v>0</v>
          </cell>
          <cell r="M625">
            <v>3</v>
          </cell>
          <cell r="N625">
            <v>4</v>
          </cell>
          <cell r="O625">
            <v>1</v>
          </cell>
          <cell r="P625">
            <v>18</v>
          </cell>
          <cell r="Q625">
            <v>1</v>
          </cell>
          <cell r="R625">
            <v>9</v>
          </cell>
          <cell r="S625">
            <v>1</v>
          </cell>
          <cell r="AK625">
            <v>0</v>
          </cell>
        </row>
        <row r="626">
          <cell r="C626" t="str">
            <v>Harris Insights &amp; Analytics</v>
          </cell>
          <cell r="E626" t="str">
            <v>US</v>
          </cell>
          <cell r="F626" t="str">
            <v>C+</v>
          </cell>
          <cell r="H626">
            <v>43677</v>
          </cell>
          <cell r="I626">
            <v>867</v>
          </cell>
          <cell r="J626" t="str">
            <v>rv</v>
          </cell>
          <cell r="K626">
            <v>30</v>
          </cell>
          <cell r="L626">
            <v>0</v>
          </cell>
          <cell r="M626">
            <v>2</v>
          </cell>
          <cell r="N626">
            <v>5</v>
          </cell>
          <cell r="O626">
            <v>1</v>
          </cell>
          <cell r="P626">
            <v>17</v>
          </cell>
          <cell r="Q626">
            <v>1</v>
          </cell>
          <cell r="R626">
            <v>8</v>
          </cell>
          <cell r="S626">
            <v>1</v>
          </cell>
          <cell r="AK626">
            <v>5.9811064054682519E-7</v>
          </cell>
        </row>
        <row r="627">
          <cell r="C627" t="str">
            <v>Capitol Weekly</v>
          </cell>
          <cell r="E627" t="str">
            <v>California</v>
          </cell>
          <cell r="F627">
            <v>0</v>
          </cell>
          <cell r="H627">
            <v>43677</v>
          </cell>
          <cell r="I627">
            <v>739</v>
          </cell>
          <cell r="J627" t="str">
            <v>lv</v>
          </cell>
          <cell r="K627">
            <v>20.7</v>
          </cell>
          <cell r="L627">
            <v>0</v>
          </cell>
          <cell r="M627">
            <v>1.2</v>
          </cell>
          <cell r="N627">
            <v>8</v>
          </cell>
          <cell r="O627">
            <v>0.9</v>
          </cell>
          <cell r="P627">
            <v>14.9</v>
          </cell>
          <cell r="Q627">
            <v>0.1</v>
          </cell>
          <cell r="R627">
            <v>24.2</v>
          </cell>
          <cell r="S627">
            <v>1.6</v>
          </cell>
          <cell r="AK627">
            <v>3.1296657898253616E-3</v>
          </cell>
        </row>
        <row r="628">
          <cell r="C628" t="str">
            <v>YouGov</v>
          </cell>
          <cell r="E628" t="str">
            <v>US</v>
          </cell>
          <cell r="F628" t="str">
            <v>B-</v>
          </cell>
          <cell r="H628">
            <v>43676</v>
          </cell>
          <cell r="I628">
            <v>629</v>
          </cell>
          <cell r="J628" t="str">
            <v>lv</v>
          </cell>
          <cell r="K628">
            <v>26</v>
          </cell>
          <cell r="L628">
            <v>0</v>
          </cell>
          <cell r="M628">
            <v>2</v>
          </cell>
          <cell r="N628">
            <v>5</v>
          </cell>
          <cell r="O628">
            <v>1</v>
          </cell>
          <cell r="P628">
            <v>13</v>
          </cell>
          <cell r="Q628">
            <v>0</v>
          </cell>
          <cell r="R628">
            <v>18</v>
          </cell>
          <cell r="S628">
            <v>1</v>
          </cell>
          <cell r="AK628">
            <v>6.2792393366400411E-5</v>
          </cell>
        </row>
        <row r="629">
          <cell r="C629" t="str">
            <v>Harris Insights &amp; Analytics</v>
          </cell>
          <cell r="E629" t="str">
            <v>US</v>
          </cell>
          <cell r="F629" t="str">
            <v>C+</v>
          </cell>
          <cell r="H629">
            <v>43676</v>
          </cell>
          <cell r="I629">
            <v>868</v>
          </cell>
          <cell r="J629" t="str">
            <v>rv</v>
          </cell>
          <cell r="K629">
            <v>30</v>
          </cell>
          <cell r="L629">
            <v>0</v>
          </cell>
          <cell r="M629">
            <v>2</v>
          </cell>
          <cell r="N629">
            <v>3</v>
          </cell>
          <cell r="O629">
            <v>1</v>
          </cell>
          <cell r="P629">
            <v>15</v>
          </cell>
          <cell r="Q629">
            <v>1</v>
          </cell>
          <cell r="R629">
            <v>8</v>
          </cell>
          <cell r="S629">
            <v>1</v>
          </cell>
          <cell r="AK629">
            <v>5.8380848777538031E-7</v>
          </cell>
        </row>
        <row r="630">
          <cell r="C630" t="str">
            <v>Victory Research</v>
          </cell>
          <cell r="E630" t="str">
            <v>Illinois</v>
          </cell>
          <cell r="F630" t="str">
            <v>B/C</v>
          </cell>
          <cell r="H630">
            <v>43675</v>
          </cell>
          <cell r="I630">
            <v>1200</v>
          </cell>
          <cell r="J630" t="str">
            <v>lv</v>
          </cell>
          <cell r="K630">
            <v>36.1</v>
          </cell>
          <cell r="L630">
            <v>0</v>
          </cell>
          <cell r="M630">
            <v>1.4</v>
          </cell>
          <cell r="N630">
            <v>9.3000000000000007</v>
          </cell>
          <cell r="O630">
            <v>1.7</v>
          </cell>
          <cell r="P630">
            <v>15.2</v>
          </cell>
          <cell r="Q630">
            <v>0.8</v>
          </cell>
          <cell r="R630">
            <v>12.8</v>
          </cell>
          <cell r="S630">
            <v>0.3</v>
          </cell>
          <cell r="AK630">
            <v>0.35861012475341175</v>
          </cell>
        </row>
        <row r="631">
          <cell r="C631" t="str">
            <v>Emerson College</v>
          </cell>
          <cell r="E631" t="str">
            <v>US</v>
          </cell>
          <cell r="F631" t="str">
            <v>A-</v>
          </cell>
          <cell r="H631">
            <v>43675</v>
          </cell>
          <cell r="I631">
            <v>520</v>
          </cell>
          <cell r="J631" t="str">
            <v>lv</v>
          </cell>
          <cell r="K631">
            <v>32.799999999999997</v>
          </cell>
          <cell r="L631">
            <v>0</v>
          </cell>
          <cell r="M631">
            <v>0.4</v>
          </cell>
          <cell r="N631">
            <v>6.2</v>
          </cell>
          <cell r="O631">
            <v>0.3</v>
          </cell>
          <cell r="P631">
            <v>20.100000000000001</v>
          </cell>
          <cell r="Q631">
            <v>1.6</v>
          </cell>
          <cell r="R631">
            <v>14.1</v>
          </cell>
          <cell r="S631">
            <v>2</v>
          </cell>
          <cell r="AK631">
            <v>1.2368143288349259E-2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43675</v>
          </cell>
          <cell r="I632">
            <v>884</v>
          </cell>
          <cell r="J632" t="str">
            <v>rv</v>
          </cell>
          <cell r="K632">
            <v>32</v>
          </cell>
          <cell r="L632">
            <v>0</v>
          </cell>
          <cell r="M632">
            <v>1</v>
          </cell>
          <cell r="N632">
            <v>3</v>
          </cell>
          <cell r="O632">
            <v>1</v>
          </cell>
          <cell r="P632">
            <v>15</v>
          </cell>
          <cell r="Q632">
            <v>2</v>
          </cell>
          <cell r="R632">
            <v>9</v>
          </cell>
          <cell r="S632">
            <v>1</v>
          </cell>
          <cell r="AK632">
            <v>5.7378157412639011E-7</v>
          </cell>
        </row>
        <row r="633">
          <cell r="C633" t="str">
            <v>GQR Research (GQRR)</v>
          </cell>
          <cell r="E633" t="str">
            <v>US</v>
          </cell>
          <cell r="F633" t="str">
            <v>C+</v>
          </cell>
          <cell r="H633">
            <v>43674</v>
          </cell>
          <cell r="I633">
            <v>471</v>
          </cell>
          <cell r="J633" t="str">
            <v>lv</v>
          </cell>
          <cell r="K633">
            <v>31</v>
          </cell>
          <cell r="L633">
            <v>0</v>
          </cell>
          <cell r="M633">
            <v>1</v>
          </cell>
          <cell r="N633">
            <v>8</v>
          </cell>
          <cell r="O633">
            <v>2</v>
          </cell>
          <cell r="P633">
            <v>22</v>
          </cell>
          <cell r="Q633">
            <v>0</v>
          </cell>
          <cell r="R633">
            <v>15</v>
          </cell>
          <cell r="S633">
            <v>1</v>
          </cell>
          <cell r="AK633">
            <v>0.20476084737133293</v>
          </cell>
        </row>
        <row r="634">
          <cell r="C634" t="str">
            <v>McLaughlin &amp; Associates</v>
          </cell>
          <cell r="E634" t="str">
            <v>US</v>
          </cell>
          <cell r="F634" t="str">
            <v>C/D</v>
          </cell>
          <cell r="H634">
            <v>43674</v>
          </cell>
          <cell r="I634">
            <v>468</v>
          </cell>
          <cell r="J634" t="str">
            <v>lv</v>
          </cell>
          <cell r="K634">
            <v>28</v>
          </cell>
          <cell r="L634">
            <v>0</v>
          </cell>
          <cell r="M634">
            <v>3</v>
          </cell>
          <cell r="N634">
            <v>3</v>
          </cell>
          <cell r="O634">
            <v>0.4</v>
          </cell>
          <cell r="P634">
            <v>15</v>
          </cell>
          <cell r="Q634">
            <v>1</v>
          </cell>
          <cell r="R634">
            <v>9</v>
          </cell>
          <cell r="S634">
            <v>2</v>
          </cell>
          <cell r="AK634">
            <v>4.8360291934257402E-3</v>
          </cell>
        </row>
        <row r="635">
          <cell r="C635" t="str">
            <v>Morning Consult</v>
          </cell>
          <cell r="E635" t="str">
            <v>US</v>
          </cell>
          <cell r="F635" t="str">
            <v>B/C</v>
          </cell>
          <cell r="H635">
            <v>43674</v>
          </cell>
          <cell r="I635">
            <v>16959</v>
          </cell>
          <cell r="J635" t="str">
            <v>lv</v>
          </cell>
          <cell r="K635">
            <v>33</v>
          </cell>
          <cell r="L635">
            <v>0</v>
          </cell>
          <cell r="M635">
            <v>3</v>
          </cell>
          <cell r="N635">
            <v>5</v>
          </cell>
          <cell r="O635">
            <v>1</v>
          </cell>
          <cell r="P635">
            <v>18</v>
          </cell>
          <cell r="Q635">
            <v>1</v>
          </cell>
          <cell r="R635">
            <v>13</v>
          </cell>
          <cell r="S635">
            <v>2</v>
          </cell>
          <cell r="AK635">
            <v>2.136562472674509E-4</v>
          </cell>
        </row>
        <row r="636">
          <cell r="C636" t="str">
            <v>Harris Insights &amp; Analytics</v>
          </cell>
          <cell r="E636" t="str">
            <v>US</v>
          </cell>
          <cell r="F636" t="str">
            <v>C+</v>
          </cell>
          <cell r="H636">
            <v>43674</v>
          </cell>
          <cell r="I636">
            <v>444</v>
          </cell>
          <cell r="J636" t="str">
            <v>rv</v>
          </cell>
          <cell r="K636">
            <v>34</v>
          </cell>
          <cell r="L636">
            <v>0</v>
          </cell>
          <cell r="M636">
            <v>1</v>
          </cell>
          <cell r="N636">
            <v>5</v>
          </cell>
          <cell r="O636">
            <v>1</v>
          </cell>
          <cell r="P636">
            <v>20</v>
          </cell>
          <cell r="Q636">
            <v>1</v>
          </cell>
          <cell r="R636">
            <v>12</v>
          </cell>
          <cell r="S636">
            <v>1</v>
          </cell>
          <cell r="AK636">
            <v>4.3669602029250859E-7</v>
          </cell>
        </row>
        <row r="637">
          <cell r="C637" t="str">
            <v>Quinnipiac University</v>
          </cell>
          <cell r="E637" t="str">
            <v>US</v>
          </cell>
          <cell r="F637" t="str">
            <v>B+</v>
          </cell>
          <cell r="H637">
            <v>43674</v>
          </cell>
          <cell r="I637">
            <v>579</v>
          </cell>
          <cell r="J637" t="str">
            <v>rv</v>
          </cell>
          <cell r="K637">
            <v>34</v>
          </cell>
          <cell r="L637">
            <v>0</v>
          </cell>
          <cell r="M637">
            <v>1</v>
          </cell>
          <cell r="N637">
            <v>6</v>
          </cell>
          <cell r="O637">
            <v>1</v>
          </cell>
          <cell r="P637">
            <v>11</v>
          </cell>
          <cell r="Q637">
            <v>0</v>
          </cell>
          <cell r="R637">
            <v>15</v>
          </cell>
          <cell r="S637">
            <v>2</v>
          </cell>
          <cell r="AK637">
            <v>1.8889937099871813E-3</v>
          </cell>
        </row>
        <row r="638">
          <cell r="C638" t="str">
            <v>SoonerPoll.com</v>
          </cell>
          <cell r="E638" t="str">
            <v>Oklahoma</v>
          </cell>
          <cell r="F638" t="str">
            <v>B/C</v>
          </cell>
          <cell r="H638">
            <v>43673</v>
          </cell>
          <cell r="I638">
            <v>152</v>
          </cell>
          <cell r="J638" t="str">
            <v>lv</v>
          </cell>
          <cell r="K638">
            <v>26.2</v>
          </cell>
          <cell r="L638">
            <v>0</v>
          </cell>
          <cell r="M638">
            <v>1.5</v>
          </cell>
          <cell r="N638">
            <v>5.9</v>
          </cell>
          <cell r="O638">
            <v>0.5</v>
          </cell>
          <cell r="P638">
            <v>5.4</v>
          </cell>
          <cell r="Q638">
            <v>0</v>
          </cell>
          <cell r="R638">
            <v>11.5</v>
          </cell>
          <cell r="S638">
            <v>0</v>
          </cell>
          <cell r="AK638">
            <v>1.1986746437634836</v>
          </cell>
        </row>
        <row r="639">
          <cell r="C639" t="str">
            <v>Echelon Insights</v>
          </cell>
          <cell r="E639" t="str">
            <v>US</v>
          </cell>
          <cell r="F639">
            <v>0</v>
          </cell>
          <cell r="H639">
            <v>43673</v>
          </cell>
          <cell r="I639">
            <v>510</v>
          </cell>
          <cell r="J639" t="str">
            <v>rv</v>
          </cell>
          <cell r="K639">
            <v>58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29</v>
          </cell>
          <cell r="Q639">
            <v>0</v>
          </cell>
          <cell r="R639">
            <v>0</v>
          </cell>
          <cell r="S639">
            <v>0</v>
          </cell>
          <cell r="AK639">
            <v>0</v>
          </cell>
        </row>
        <row r="640">
          <cell r="C640" t="str">
            <v>Echelon Insights</v>
          </cell>
          <cell r="E640" t="str">
            <v>US</v>
          </cell>
          <cell r="F640">
            <v>0</v>
          </cell>
          <cell r="H640">
            <v>43673</v>
          </cell>
          <cell r="I640">
            <v>510</v>
          </cell>
          <cell r="J640" t="str">
            <v>rv</v>
          </cell>
          <cell r="K640">
            <v>56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AK640">
            <v>0</v>
          </cell>
        </row>
        <row r="641">
          <cell r="C641" t="str">
            <v>Echelon Insights</v>
          </cell>
          <cell r="E641" t="str">
            <v>US</v>
          </cell>
          <cell r="F641">
            <v>0</v>
          </cell>
          <cell r="H641">
            <v>43673</v>
          </cell>
          <cell r="I641">
            <v>510</v>
          </cell>
          <cell r="J641" t="str">
            <v>rv</v>
          </cell>
          <cell r="K641">
            <v>54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35</v>
          </cell>
          <cell r="S641">
            <v>0</v>
          </cell>
          <cell r="AK641">
            <v>0</v>
          </cell>
        </row>
        <row r="642">
          <cell r="C642" t="str">
            <v>Echelon Insights</v>
          </cell>
          <cell r="E642" t="str">
            <v>US</v>
          </cell>
          <cell r="F642">
            <v>0</v>
          </cell>
          <cell r="H642">
            <v>43673</v>
          </cell>
          <cell r="I642">
            <v>510</v>
          </cell>
          <cell r="J642" t="str">
            <v>rv</v>
          </cell>
          <cell r="K642">
            <v>33</v>
          </cell>
          <cell r="L642">
            <v>0</v>
          </cell>
          <cell r="M642">
            <v>1</v>
          </cell>
          <cell r="N642">
            <v>5</v>
          </cell>
          <cell r="O642">
            <v>0</v>
          </cell>
          <cell r="P642">
            <v>14</v>
          </cell>
          <cell r="Q642">
            <v>0</v>
          </cell>
          <cell r="R642">
            <v>10</v>
          </cell>
          <cell r="S642">
            <v>1</v>
          </cell>
          <cell r="AK642">
            <v>2.7046113033964093E-4</v>
          </cell>
        </row>
        <row r="643">
          <cell r="C643" t="str">
            <v>University of Texas at Tyler</v>
          </cell>
          <cell r="E643" t="str">
            <v>Texas</v>
          </cell>
          <cell r="F643" t="str">
            <v>B/C</v>
          </cell>
          <cell r="H643">
            <v>43673</v>
          </cell>
          <cell r="I643">
            <v>554</v>
          </cell>
          <cell r="J643" t="str">
            <v>rv</v>
          </cell>
          <cell r="K643">
            <v>19.100000000000001</v>
          </cell>
          <cell r="L643">
            <v>0</v>
          </cell>
          <cell r="M643">
            <v>1</v>
          </cell>
          <cell r="N643">
            <v>2.1</v>
          </cell>
          <cell r="O643">
            <v>0.3</v>
          </cell>
          <cell r="P643">
            <v>13.5</v>
          </cell>
          <cell r="Q643">
            <v>0.4</v>
          </cell>
          <cell r="R643">
            <v>9</v>
          </cell>
          <cell r="S643">
            <v>0.4</v>
          </cell>
          <cell r="AK643">
            <v>8.7120301563221713E-3</v>
          </cell>
        </row>
        <row r="644">
          <cell r="C644" t="str">
            <v>Change Research</v>
          </cell>
          <cell r="E644" t="str">
            <v>US</v>
          </cell>
          <cell r="F644" t="str">
            <v>C</v>
          </cell>
          <cell r="H644">
            <v>43672</v>
          </cell>
          <cell r="I644">
            <v>1204</v>
          </cell>
          <cell r="J644" t="str">
            <v>lv</v>
          </cell>
          <cell r="K644">
            <v>20</v>
          </cell>
          <cell r="L644">
            <v>0</v>
          </cell>
          <cell r="M644">
            <v>1</v>
          </cell>
          <cell r="N644">
            <v>9</v>
          </cell>
          <cell r="O644">
            <v>3</v>
          </cell>
          <cell r="P644">
            <v>20</v>
          </cell>
          <cell r="Q644">
            <v>0</v>
          </cell>
          <cell r="R644">
            <v>22</v>
          </cell>
          <cell r="S644">
            <v>3</v>
          </cell>
          <cell r="AK644">
            <v>1.5893516173922245E-2</v>
          </cell>
        </row>
        <row r="645">
          <cell r="C645" t="str">
            <v>Optimus</v>
          </cell>
          <cell r="E645" t="str">
            <v>South Carolina</v>
          </cell>
          <cell r="F645" t="str">
            <v>C/D</v>
          </cell>
          <cell r="H645">
            <v>43671</v>
          </cell>
          <cell r="I645">
            <v>554</v>
          </cell>
          <cell r="J645" t="str">
            <v>lv</v>
          </cell>
          <cell r="K645">
            <v>30.7</v>
          </cell>
          <cell r="L645">
            <v>0</v>
          </cell>
          <cell r="M645">
            <v>2</v>
          </cell>
          <cell r="N645">
            <v>3.8</v>
          </cell>
          <cell r="O645">
            <v>0</v>
          </cell>
          <cell r="P645">
            <v>8.6999999999999993</v>
          </cell>
          <cell r="Q645">
            <v>0</v>
          </cell>
          <cell r="R645">
            <v>12</v>
          </cell>
          <cell r="S645">
            <v>1.2</v>
          </cell>
          <cell r="AK645">
            <v>0.12294511868738958</v>
          </cell>
        </row>
        <row r="646">
          <cell r="C646" t="str">
            <v>Optimus</v>
          </cell>
          <cell r="E646" t="str">
            <v>New Hampshire</v>
          </cell>
          <cell r="F646" t="str">
            <v>C/D</v>
          </cell>
          <cell r="H646">
            <v>43671</v>
          </cell>
          <cell r="I646">
            <v>587</v>
          </cell>
          <cell r="J646" t="str">
            <v>lv</v>
          </cell>
          <cell r="K646">
            <v>21.5</v>
          </cell>
          <cell r="L646">
            <v>0</v>
          </cell>
          <cell r="M646">
            <v>1.3</v>
          </cell>
          <cell r="N646">
            <v>7.9</v>
          </cell>
          <cell r="O646">
            <v>0</v>
          </cell>
          <cell r="P646">
            <v>12.8</v>
          </cell>
          <cell r="Q646">
            <v>0</v>
          </cell>
          <cell r="R646">
            <v>15.6</v>
          </cell>
          <cell r="S646">
            <v>1</v>
          </cell>
          <cell r="AK646">
            <v>0.12517017860820165</v>
          </cell>
        </row>
        <row r="647">
          <cell r="C647" t="str">
            <v>Optimus</v>
          </cell>
          <cell r="E647" t="str">
            <v>Iowa</v>
          </cell>
          <cell r="F647" t="str">
            <v>C/D</v>
          </cell>
          <cell r="H647">
            <v>43671</v>
          </cell>
          <cell r="I647">
            <v>630</v>
          </cell>
          <cell r="J647" t="str">
            <v>lv</v>
          </cell>
          <cell r="K647">
            <v>22.9</v>
          </cell>
          <cell r="L647">
            <v>0</v>
          </cell>
          <cell r="M647">
            <v>2</v>
          </cell>
          <cell r="N647">
            <v>7.2</v>
          </cell>
          <cell r="O647">
            <v>0</v>
          </cell>
          <cell r="P647">
            <v>10.9</v>
          </cell>
          <cell r="Q647">
            <v>0</v>
          </cell>
          <cell r="R647">
            <v>23.4</v>
          </cell>
          <cell r="S647">
            <v>0.2</v>
          </cell>
          <cell r="AK647">
            <v>0.1279435591927934</v>
          </cell>
        </row>
        <row r="648">
          <cell r="C648" t="str">
            <v>USC Dornsife/LA Times</v>
          </cell>
          <cell r="E648" t="str">
            <v>US</v>
          </cell>
          <cell r="F648" t="str">
            <v>B/C</v>
          </cell>
          <cell r="H648">
            <v>43671</v>
          </cell>
          <cell r="I648">
            <v>1827</v>
          </cell>
          <cell r="J648" t="str">
            <v>lv</v>
          </cell>
          <cell r="K648">
            <v>28</v>
          </cell>
          <cell r="L648">
            <v>0</v>
          </cell>
          <cell r="M648">
            <v>1</v>
          </cell>
          <cell r="N648">
            <v>5</v>
          </cell>
          <cell r="O648">
            <v>1</v>
          </cell>
          <cell r="P648">
            <v>11</v>
          </cell>
          <cell r="Q648">
            <v>0</v>
          </cell>
          <cell r="R648">
            <v>10</v>
          </cell>
          <cell r="S648">
            <v>1</v>
          </cell>
          <cell r="AK648">
            <v>5.1070615688240506E-2</v>
          </cell>
        </row>
        <row r="649">
          <cell r="C649" t="str">
            <v>Public Policy Institute of California</v>
          </cell>
          <cell r="E649" t="str">
            <v>California</v>
          </cell>
          <cell r="F649" t="str">
            <v>A/B</v>
          </cell>
          <cell r="H649">
            <v>43669</v>
          </cell>
          <cell r="I649">
            <v>766</v>
          </cell>
          <cell r="J649" t="str">
            <v>lv</v>
          </cell>
          <cell r="K649">
            <v>11</v>
          </cell>
          <cell r="L649">
            <v>0</v>
          </cell>
          <cell r="M649">
            <v>0</v>
          </cell>
          <cell r="N649">
            <v>5</v>
          </cell>
          <cell r="O649">
            <v>0</v>
          </cell>
          <cell r="P649">
            <v>12</v>
          </cell>
          <cell r="Q649">
            <v>0</v>
          </cell>
          <cell r="R649">
            <v>15</v>
          </cell>
          <cell r="S649">
            <v>0</v>
          </cell>
          <cell r="AK649">
            <v>5.5579627533024416E-2</v>
          </cell>
        </row>
        <row r="650">
          <cell r="C650" t="str">
            <v>Fox News/Beacon Research/Shaw &amp; Co. Research</v>
          </cell>
          <cell r="E650" t="str">
            <v>US</v>
          </cell>
          <cell r="F650" t="str">
            <v>A-</v>
          </cell>
          <cell r="H650">
            <v>43669</v>
          </cell>
          <cell r="I650">
            <v>455</v>
          </cell>
          <cell r="J650" t="str">
            <v>lv</v>
          </cell>
          <cell r="K650">
            <v>33</v>
          </cell>
          <cell r="L650">
            <v>0</v>
          </cell>
          <cell r="M650">
            <v>2</v>
          </cell>
          <cell r="N650">
            <v>5</v>
          </cell>
          <cell r="O650">
            <v>3</v>
          </cell>
          <cell r="P650">
            <v>15</v>
          </cell>
          <cell r="Q650">
            <v>1</v>
          </cell>
          <cell r="R650">
            <v>12</v>
          </cell>
          <cell r="S650">
            <v>3</v>
          </cell>
          <cell r="AK650">
            <v>7.5078465698444844E-3</v>
          </cell>
        </row>
        <row r="651">
          <cell r="C651" t="str">
            <v>YouGov</v>
          </cell>
          <cell r="E651" t="str">
            <v>US</v>
          </cell>
          <cell r="F651" t="str">
            <v>B-</v>
          </cell>
          <cell r="H651">
            <v>43669</v>
          </cell>
          <cell r="I651">
            <v>600</v>
          </cell>
          <cell r="J651" t="str">
            <v>lv</v>
          </cell>
          <cell r="K651">
            <v>25</v>
          </cell>
          <cell r="L651">
            <v>0</v>
          </cell>
          <cell r="M651">
            <v>2</v>
          </cell>
          <cell r="N651">
            <v>6</v>
          </cell>
          <cell r="O651">
            <v>1</v>
          </cell>
          <cell r="P651">
            <v>13</v>
          </cell>
          <cell r="Q651">
            <v>1</v>
          </cell>
          <cell r="R651">
            <v>18</v>
          </cell>
          <cell r="S651">
            <v>2</v>
          </cell>
          <cell r="AK651">
            <v>5.47086340338559E-5</v>
          </cell>
        </row>
        <row r="652">
          <cell r="C652" t="str">
            <v>Monmouth University</v>
          </cell>
          <cell r="E652" t="str">
            <v>South Carolina</v>
          </cell>
          <cell r="F652" t="str">
            <v>A+</v>
          </cell>
          <cell r="H652">
            <v>43668</v>
          </cell>
          <cell r="I652">
            <v>405</v>
          </cell>
          <cell r="J652" t="str">
            <v>lv</v>
          </cell>
          <cell r="K652">
            <v>39</v>
          </cell>
          <cell r="L652">
            <v>0</v>
          </cell>
          <cell r="M652">
            <v>2</v>
          </cell>
          <cell r="N652">
            <v>5</v>
          </cell>
          <cell r="O652">
            <v>1</v>
          </cell>
          <cell r="P652">
            <v>10</v>
          </cell>
          <cell r="Q652">
            <v>2</v>
          </cell>
          <cell r="R652">
            <v>9</v>
          </cell>
          <cell r="S652">
            <v>0</v>
          </cell>
          <cell r="AK652">
            <v>0.66548258319866882</v>
          </cell>
        </row>
        <row r="653">
          <cell r="C653" t="str">
            <v>Quinnipiac University</v>
          </cell>
          <cell r="E653" t="str">
            <v>Ohio</v>
          </cell>
          <cell r="F653" t="str">
            <v>B+</v>
          </cell>
          <cell r="H653">
            <v>43668</v>
          </cell>
          <cell r="I653">
            <v>556</v>
          </cell>
          <cell r="J653" t="str">
            <v>rv</v>
          </cell>
          <cell r="K653">
            <v>31</v>
          </cell>
          <cell r="L653">
            <v>0</v>
          </cell>
          <cell r="M653">
            <v>1</v>
          </cell>
          <cell r="N653">
            <v>6</v>
          </cell>
          <cell r="O653">
            <v>1</v>
          </cell>
          <cell r="P653">
            <v>14</v>
          </cell>
          <cell r="Q653">
            <v>1</v>
          </cell>
          <cell r="R653">
            <v>13</v>
          </cell>
          <cell r="S653">
            <v>1</v>
          </cell>
          <cell r="AK653">
            <v>3.0969815601144539</v>
          </cell>
        </row>
        <row r="654">
          <cell r="C654" t="str">
            <v>Morning Consult</v>
          </cell>
          <cell r="E654" t="str">
            <v>US</v>
          </cell>
          <cell r="F654" t="str">
            <v>B/C</v>
          </cell>
          <cell r="H654">
            <v>43667</v>
          </cell>
          <cell r="I654">
            <v>17285</v>
          </cell>
          <cell r="J654" t="str">
            <v>lv</v>
          </cell>
          <cell r="K654">
            <v>33</v>
          </cell>
          <cell r="L654">
            <v>0</v>
          </cell>
          <cell r="M654">
            <v>2</v>
          </cell>
          <cell r="N654">
            <v>5</v>
          </cell>
          <cell r="O654">
            <v>1</v>
          </cell>
          <cell r="P654">
            <v>18</v>
          </cell>
          <cell r="Q654">
            <v>1</v>
          </cell>
          <cell r="R654">
            <v>14</v>
          </cell>
          <cell r="S654">
            <v>2</v>
          </cell>
          <cell r="AK654">
            <v>1.9109497305386014E-4</v>
          </cell>
        </row>
        <row r="655">
          <cell r="C655" t="str">
            <v>Swayable</v>
          </cell>
          <cell r="E655" t="str">
            <v>US</v>
          </cell>
          <cell r="F655">
            <v>0</v>
          </cell>
          <cell r="H655">
            <v>43653</v>
          </cell>
          <cell r="I655">
            <v>1921</v>
          </cell>
          <cell r="J655" t="str">
            <v>lv</v>
          </cell>
          <cell r="K655">
            <v>27.6</v>
          </cell>
          <cell r="L655">
            <v>0</v>
          </cell>
          <cell r="M655">
            <v>3.1</v>
          </cell>
          <cell r="N655">
            <v>6</v>
          </cell>
          <cell r="O655">
            <v>0</v>
          </cell>
          <cell r="P655">
            <v>18.100000000000001</v>
          </cell>
          <cell r="Q655">
            <v>0</v>
          </cell>
          <cell r="R655">
            <v>11.8</v>
          </cell>
          <cell r="S655">
            <v>1.4</v>
          </cell>
          <cell r="AK655">
            <v>5.8019832429468917E-4</v>
          </cell>
        </row>
        <row r="656">
          <cell r="C656" t="str">
            <v>Swayable</v>
          </cell>
          <cell r="E656" t="str">
            <v>US</v>
          </cell>
          <cell r="F656">
            <v>0</v>
          </cell>
          <cell r="H656">
            <v>43653</v>
          </cell>
          <cell r="I656">
            <v>4004</v>
          </cell>
          <cell r="J656" t="str">
            <v>a</v>
          </cell>
          <cell r="K656">
            <v>25</v>
          </cell>
          <cell r="L656">
            <v>0</v>
          </cell>
          <cell r="M656">
            <v>3.1</v>
          </cell>
          <cell r="N656">
            <v>4.5</v>
          </cell>
          <cell r="O656">
            <v>0</v>
          </cell>
          <cell r="P656">
            <v>20.6</v>
          </cell>
          <cell r="Q656">
            <v>0</v>
          </cell>
          <cell r="R656">
            <v>10.199999999999999</v>
          </cell>
          <cell r="S656">
            <v>2.1</v>
          </cell>
          <cell r="AK656">
            <v>0</v>
          </cell>
        </row>
        <row r="657">
          <cell r="C657" t="str">
            <v>YouGov</v>
          </cell>
          <cell r="E657" t="str">
            <v>Texas</v>
          </cell>
          <cell r="F657" t="str">
            <v>B-</v>
          </cell>
          <cell r="H657">
            <v>43664</v>
          </cell>
          <cell r="I657">
            <v>838</v>
          </cell>
          <cell r="J657" t="str">
            <v>lv</v>
          </cell>
          <cell r="K657">
            <v>27</v>
          </cell>
          <cell r="L657">
            <v>0</v>
          </cell>
          <cell r="M657">
            <v>0</v>
          </cell>
          <cell r="N657">
            <v>4</v>
          </cell>
          <cell r="O657">
            <v>1</v>
          </cell>
          <cell r="P657">
            <v>12</v>
          </cell>
          <cell r="Q657">
            <v>0</v>
          </cell>
          <cell r="R657">
            <v>16</v>
          </cell>
          <cell r="S657">
            <v>1</v>
          </cell>
          <cell r="AK657">
            <v>9.63976767514029E-2</v>
          </cell>
        </row>
        <row r="658">
          <cell r="C658" t="str">
            <v>YouGov</v>
          </cell>
          <cell r="E658" t="str">
            <v>South Carolina</v>
          </cell>
          <cell r="F658" t="str">
            <v>B-</v>
          </cell>
          <cell r="H658">
            <v>43664</v>
          </cell>
          <cell r="I658">
            <v>915</v>
          </cell>
          <cell r="J658" t="str">
            <v>lv</v>
          </cell>
          <cell r="K658">
            <v>39</v>
          </cell>
          <cell r="L658">
            <v>0</v>
          </cell>
          <cell r="M658">
            <v>3</v>
          </cell>
          <cell r="N658">
            <v>5</v>
          </cell>
          <cell r="O658">
            <v>1</v>
          </cell>
          <cell r="P658">
            <v>17</v>
          </cell>
          <cell r="Q658">
            <v>1</v>
          </cell>
          <cell r="R658">
            <v>12</v>
          </cell>
          <cell r="S658">
            <v>1</v>
          </cell>
          <cell r="AK658">
            <v>1.2510595949382497E-2</v>
          </cell>
        </row>
        <row r="659">
          <cell r="C659" t="str">
            <v>YouGov</v>
          </cell>
          <cell r="E659" t="str">
            <v>New Hampshire</v>
          </cell>
          <cell r="F659" t="str">
            <v>B-</v>
          </cell>
          <cell r="H659">
            <v>43664</v>
          </cell>
          <cell r="I659">
            <v>504</v>
          </cell>
          <cell r="J659" t="str">
            <v>lv</v>
          </cell>
          <cell r="K659">
            <v>27</v>
          </cell>
          <cell r="L659">
            <v>0</v>
          </cell>
          <cell r="M659">
            <v>1</v>
          </cell>
          <cell r="N659">
            <v>7</v>
          </cell>
          <cell r="O659">
            <v>1</v>
          </cell>
          <cell r="P659">
            <v>20</v>
          </cell>
          <cell r="Q659">
            <v>1</v>
          </cell>
          <cell r="R659">
            <v>18</v>
          </cell>
          <cell r="S659">
            <v>1</v>
          </cell>
          <cell r="AK659">
            <v>1.6758400866710273E-2</v>
          </cell>
        </row>
        <row r="660">
          <cell r="C660" t="str">
            <v>YouGov</v>
          </cell>
          <cell r="E660" t="str">
            <v>Iowa</v>
          </cell>
          <cell r="F660" t="str">
            <v>B-</v>
          </cell>
          <cell r="H660">
            <v>43664</v>
          </cell>
          <cell r="I660">
            <v>576</v>
          </cell>
          <cell r="J660" t="str">
            <v>lv</v>
          </cell>
          <cell r="K660">
            <v>24</v>
          </cell>
          <cell r="L660">
            <v>0</v>
          </cell>
          <cell r="M660">
            <v>3</v>
          </cell>
          <cell r="N660">
            <v>7</v>
          </cell>
          <cell r="O660">
            <v>4</v>
          </cell>
          <cell r="P660">
            <v>19</v>
          </cell>
          <cell r="Q660">
            <v>2</v>
          </cell>
          <cell r="R660">
            <v>17</v>
          </cell>
          <cell r="S660">
            <v>0</v>
          </cell>
          <cell r="AK660">
            <v>1.0267180674444576E-2</v>
          </cell>
        </row>
        <row r="661">
          <cell r="C661" t="str">
            <v>YouGov</v>
          </cell>
          <cell r="E661" t="str">
            <v>California</v>
          </cell>
          <cell r="F661" t="str">
            <v>B-</v>
          </cell>
          <cell r="H661">
            <v>43664</v>
          </cell>
          <cell r="I661">
            <v>1404</v>
          </cell>
          <cell r="J661" t="str">
            <v>lv</v>
          </cell>
          <cell r="K661">
            <v>24</v>
          </cell>
          <cell r="L661">
            <v>0</v>
          </cell>
          <cell r="M661">
            <v>1</v>
          </cell>
          <cell r="N661">
            <v>6</v>
          </cell>
          <cell r="O661">
            <v>1</v>
          </cell>
          <cell r="P661">
            <v>16</v>
          </cell>
          <cell r="Q661">
            <v>1</v>
          </cell>
          <cell r="R661">
            <v>19</v>
          </cell>
          <cell r="S661">
            <v>1</v>
          </cell>
          <cell r="AK661">
            <v>3.2443680570958611</v>
          </cell>
        </row>
        <row r="662">
          <cell r="C662" t="str">
            <v>Climate Nexus</v>
          </cell>
          <cell r="E662" t="str">
            <v>Michigan</v>
          </cell>
          <cell r="F662">
            <v>0</v>
          </cell>
          <cell r="H662">
            <v>43663</v>
          </cell>
          <cell r="I662">
            <v>324</v>
          </cell>
          <cell r="J662" t="str">
            <v>lv</v>
          </cell>
          <cell r="K662">
            <v>35</v>
          </cell>
          <cell r="L662">
            <v>0</v>
          </cell>
          <cell r="M662">
            <v>2</v>
          </cell>
          <cell r="N662">
            <v>4</v>
          </cell>
          <cell r="O662">
            <v>1</v>
          </cell>
          <cell r="P662">
            <v>16</v>
          </cell>
          <cell r="Q662">
            <v>1</v>
          </cell>
          <cell r="R662">
            <v>14</v>
          </cell>
          <cell r="S662">
            <v>1</v>
          </cell>
          <cell r="AK662">
            <v>1.1883372916387733</v>
          </cell>
        </row>
        <row r="663">
          <cell r="C663" t="str">
            <v>Harris Insights &amp; Analytics</v>
          </cell>
          <cell r="E663" t="str">
            <v>US</v>
          </cell>
          <cell r="F663" t="str">
            <v>C+</v>
          </cell>
          <cell r="H663">
            <v>43663</v>
          </cell>
          <cell r="I663">
            <v>910</v>
          </cell>
          <cell r="J663" t="str">
            <v>rv</v>
          </cell>
          <cell r="K663">
            <v>26</v>
          </cell>
          <cell r="L663">
            <v>0</v>
          </cell>
          <cell r="M663">
            <v>2</v>
          </cell>
          <cell r="N663">
            <v>4</v>
          </cell>
          <cell r="O663">
            <v>1</v>
          </cell>
          <cell r="P663">
            <v>14</v>
          </cell>
          <cell r="Q663">
            <v>1</v>
          </cell>
          <cell r="R663">
            <v>9</v>
          </cell>
          <cell r="S663">
            <v>1</v>
          </cell>
          <cell r="AK663">
            <v>5.2792567319922037E-7</v>
          </cell>
        </row>
        <row r="664">
          <cell r="C664" t="str">
            <v>SurveyMonkey</v>
          </cell>
          <cell r="E664" t="str">
            <v>Tennessee</v>
          </cell>
          <cell r="F664" t="str">
            <v>D-</v>
          </cell>
          <cell r="H664">
            <v>43662</v>
          </cell>
          <cell r="I664">
            <v>128</v>
          </cell>
          <cell r="J664" t="str">
            <v>rv</v>
          </cell>
          <cell r="K664">
            <v>33</v>
          </cell>
          <cell r="L664">
            <v>0</v>
          </cell>
          <cell r="M664">
            <v>1</v>
          </cell>
          <cell r="N664">
            <v>6</v>
          </cell>
          <cell r="O664">
            <v>1</v>
          </cell>
          <cell r="P664">
            <v>13</v>
          </cell>
          <cell r="Q664">
            <v>0</v>
          </cell>
          <cell r="R664">
            <v>18</v>
          </cell>
          <cell r="S664">
            <v>0</v>
          </cell>
          <cell r="AK664">
            <v>0.3743239581472832</v>
          </cell>
        </row>
        <row r="665">
          <cell r="C665" t="str">
            <v>SurveyMonkey</v>
          </cell>
          <cell r="E665" t="str">
            <v>Mississippi</v>
          </cell>
          <cell r="F665" t="str">
            <v>D-</v>
          </cell>
          <cell r="H665">
            <v>43662</v>
          </cell>
          <cell r="I665">
            <v>282</v>
          </cell>
          <cell r="J665" t="str">
            <v>rv</v>
          </cell>
          <cell r="K665">
            <v>47</v>
          </cell>
          <cell r="L665">
            <v>0</v>
          </cell>
          <cell r="M665">
            <v>3</v>
          </cell>
          <cell r="N665">
            <v>3</v>
          </cell>
          <cell r="O665">
            <v>1</v>
          </cell>
          <cell r="P665">
            <v>21</v>
          </cell>
          <cell r="Q665">
            <v>0</v>
          </cell>
          <cell r="R665">
            <v>7</v>
          </cell>
          <cell r="S665">
            <v>0</v>
          </cell>
          <cell r="AK665">
            <v>0.44783426480956406</v>
          </cell>
        </row>
        <row r="666">
          <cell r="C666" t="str">
            <v>SurveyMonkey</v>
          </cell>
          <cell r="E666" t="str">
            <v>Georgia</v>
          </cell>
          <cell r="F666" t="str">
            <v>D-</v>
          </cell>
          <cell r="H666">
            <v>43662</v>
          </cell>
          <cell r="I666">
            <v>402</v>
          </cell>
          <cell r="J666" t="str">
            <v>rv</v>
          </cell>
          <cell r="K666">
            <v>31</v>
          </cell>
          <cell r="L666">
            <v>0</v>
          </cell>
          <cell r="M666">
            <v>2</v>
          </cell>
          <cell r="N666">
            <v>5</v>
          </cell>
          <cell r="O666">
            <v>2</v>
          </cell>
          <cell r="P666">
            <v>12</v>
          </cell>
          <cell r="Q666">
            <v>0</v>
          </cell>
          <cell r="R666">
            <v>13</v>
          </cell>
          <cell r="S666">
            <v>4</v>
          </cell>
          <cell r="AK666">
            <v>0.48536660974768253</v>
          </cell>
        </row>
        <row r="667">
          <cell r="C667" t="str">
            <v>SurveyMonkey</v>
          </cell>
          <cell r="E667" t="str">
            <v>Alabama</v>
          </cell>
          <cell r="F667" t="str">
            <v>D-</v>
          </cell>
          <cell r="H667">
            <v>43662</v>
          </cell>
          <cell r="I667">
            <v>257</v>
          </cell>
          <cell r="J667" t="str">
            <v>rv</v>
          </cell>
          <cell r="K667">
            <v>36</v>
          </cell>
          <cell r="L667">
            <v>0</v>
          </cell>
          <cell r="M667">
            <v>2</v>
          </cell>
          <cell r="N667">
            <v>5</v>
          </cell>
          <cell r="O667">
            <v>0</v>
          </cell>
          <cell r="P667">
            <v>15</v>
          </cell>
          <cell r="Q667">
            <v>0</v>
          </cell>
          <cell r="R667">
            <v>9</v>
          </cell>
          <cell r="S667">
            <v>1</v>
          </cell>
          <cell r="AK667">
            <v>0.43849557140886375</v>
          </cell>
        </row>
        <row r="668">
          <cell r="C668" t="str">
            <v>SurveyMonkey</v>
          </cell>
          <cell r="E668" t="str">
            <v>US</v>
          </cell>
          <cell r="F668" t="str">
            <v>D-</v>
          </cell>
          <cell r="H668">
            <v>43662</v>
          </cell>
          <cell r="I668">
            <v>5548</v>
          </cell>
          <cell r="J668" t="str">
            <v>rv</v>
          </cell>
          <cell r="K668">
            <v>25</v>
          </cell>
          <cell r="L668">
            <v>0</v>
          </cell>
          <cell r="M668">
            <v>3</v>
          </cell>
          <cell r="N668">
            <v>8</v>
          </cell>
          <cell r="O668">
            <v>1</v>
          </cell>
          <cell r="P668">
            <v>16</v>
          </cell>
          <cell r="Q668">
            <v>0</v>
          </cell>
          <cell r="R668">
            <v>16</v>
          </cell>
          <cell r="S668">
            <v>2</v>
          </cell>
          <cell r="AK668">
            <v>0.88070201107334134</v>
          </cell>
        </row>
        <row r="669">
          <cell r="C669" t="str">
            <v>YouGov</v>
          </cell>
          <cell r="E669" t="str">
            <v>US</v>
          </cell>
          <cell r="F669" t="str">
            <v>B-</v>
          </cell>
          <cell r="H669">
            <v>43662</v>
          </cell>
          <cell r="I669">
            <v>572</v>
          </cell>
          <cell r="J669" t="str">
            <v>lv</v>
          </cell>
          <cell r="K669">
            <v>23</v>
          </cell>
          <cell r="L669">
            <v>0</v>
          </cell>
          <cell r="M669">
            <v>3</v>
          </cell>
          <cell r="N669">
            <v>7</v>
          </cell>
          <cell r="O669">
            <v>1</v>
          </cell>
          <cell r="P669">
            <v>13</v>
          </cell>
          <cell r="Q669">
            <v>1</v>
          </cell>
          <cell r="R669">
            <v>15</v>
          </cell>
          <cell r="S669">
            <v>1</v>
          </cell>
          <cell r="AK669">
            <v>4.7707751677717895E-5</v>
          </cell>
        </row>
        <row r="670">
          <cell r="C670" t="str">
            <v>Quinnipiac University</v>
          </cell>
          <cell r="E670" t="str">
            <v>California</v>
          </cell>
          <cell r="F670" t="str">
            <v>B+</v>
          </cell>
          <cell r="H670">
            <v>43661</v>
          </cell>
          <cell r="I670">
            <v>519</v>
          </cell>
          <cell r="J670" t="str">
            <v>rv</v>
          </cell>
          <cell r="K670">
            <v>21</v>
          </cell>
          <cell r="L670">
            <v>0</v>
          </cell>
          <cell r="M670">
            <v>1</v>
          </cell>
          <cell r="N670">
            <v>3</v>
          </cell>
          <cell r="O670">
            <v>0</v>
          </cell>
          <cell r="P670">
            <v>18</v>
          </cell>
          <cell r="Q670">
            <v>0</v>
          </cell>
          <cell r="R670">
            <v>16</v>
          </cell>
          <cell r="S670">
            <v>2</v>
          </cell>
          <cell r="AK670">
            <v>2.9002248553781538</v>
          </cell>
        </row>
        <row r="671">
          <cell r="C671" t="str">
            <v>University of New Hampshire</v>
          </cell>
          <cell r="E671" t="str">
            <v>New Hampshire</v>
          </cell>
          <cell r="F671" t="str">
            <v>B</v>
          </cell>
          <cell r="H671">
            <v>43661</v>
          </cell>
          <cell r="I671">
            <v>386</v>
          </cell>
          <cell r="J671" t="str">
            <v>lv</v>
          </cell>
          <cell r="K671">
            <v>24</v>
          </cell>
          <cell r="L671">
            <v>0</v>
          </cell>
          <cell r="M671">
            <v>2</v>
          </cell>
          <cell r="N671">
            <v>10</v>
          </cell>
          <cell r="O671">
            <v>0</v>
          </cell>
          <cell r="P671">
            <v>19</v>
          </cell>
          <cell r="Q671">
            <v>0</v>
          </cell>
          <cell r="R671">
            <v>19</v>
          </cell>
          <cell r="S671">
            <v>1</v>
          </cell>
          <cell r="AK671">
            <v>8.3519023296594885E-2</v>
          </cell>
        </row>
        <row r="672">
          <cell r="C672" t="str">
            <v>YouGov</v>
          </cell>
          <cell r="E672" t="str">
            <v>US</v>
          </cell>
          <cell r="F672" t="str">
            <v>B-</v>
          </cell>
          <cell r="H672">
            <v>43660</v>
          </cell>
          <cell r="I672">
            <v>1097</v>
          </cell>
          <cell r="J672" t="str">
            <v>lv</v>
          </cell>
          <cell r="K672">
            <v>25</v>
          </cell>
          <cell r="L672">
            <v>0</v>
          </cell>
          <cell r="M672">
            <v>1</v>
          </cell>
          <cell r="N672">
            <v>6</v>
          </cell>
          <cell r="O672">
            <v>0</v>
          </cell>
          <cell r="P672">
            <v>16</v>
          </cell>
          <cell r="Q672">
            <v>0</v>
          </cell>
          <cell r="R672">
            <v>23</v>
          </cell>
          <cell r="S672">
            <v>2</v>
          </cell>
          <cell r="AK672">
            <v>4.9457566895721437E-5</v>
          </cell>
        </row>
        <row r="673">
          <cell r="C673" t="str">
            <v>Public Policy Polling</v>
          </cell>
          <cell r="E673" t="str">
            <v>Colorado</v>
          </cell>
          <cell r="F673" t="str">
            <v>B</v>
          </cell>
          <cell r="H673">
            <v>43660</v>
          </cell>
          <cell r="I673">
            <v>561</v>
          </cell>
          <cell r="J673" t="str">
            <v>v</v>
          </cell>
          <cell r="K673">
            <v>22</v>
          </cell>
          <cell r="L673">
            <v>0</v>
          </cell>
          <cell r="M673">
            <v>0</v>
          </cell>
          <cell r="N673">
            <v>7</v>
          </cell>
          <cell r="O673">
            <v>0</v>
          </cell>
          <cell r="P673">
            <v>15</v>
          </cell>
          <cell r="Q673">
            <v>0</v>
          </cell>
          <cell r="R673">
            <v>19</v>
          </cell>
          <cell r="S673">
            <v>0</v>
          </cell>
          <cell r="AK673">
            <v>1.960906460676958</v>
          </cell>
        </row>
        <row r="674">
          <cell r="C674" t="str">
            <v>Morning Consult</v>
          </cell>
          <cell r="E674" t="str">
            <v>US</v>
          </cell>
          <cell r="F674" t="str">
            <v>B/C</v>
          </cell>
          <cell r="H674">
            <v>43660</v>
          </cell>
          <cell r="I674">
            <v>16504</v>
          </cell>
          <cell r="J674" t="str">
            <v>lv</v>
          </cell>
          <cell r="K674">
            <v>32</v>
          </cell>
          <cell r="L674">
            <v>0</v>
          </cell>
          <cell r="M674">
            <v>2</v>
          </cell>
          <cell r="N674">
            <v>5</v>
          </cell>
          <cell r="O674">
            <v>1</v>
          </cell>
          <cell r="P674">
            <v>19</v>
          </cell>
          <cell r="Q674">
            <v>0</v>
          </cell>
          <cell r="R674">
            <v>14</v>
          </cell>
          <cell r="S674">
            <v>2</v>
          </cell>
          <cell r="AK674">
            <v>1.5863097056208696E-4</v>
          </cell>
        </row>
        <row r="675">
          <cell r="C675" t="str">
            <v>Harris Insights &amp; Analytics</v>
          </cell>
          <cell r="E675" t="str">
            <v>US</v>
          </cell>
          <cell r="F675" t="str">
            <v>C+</v>
          </cell>
          <cell r="H675">
            <v>43659</v>
          </cell>
          <cell r="I675">
            <v>446</v>
          </cell>
          <cell r="J675" t="str">
            <v>rv</v>
          </cell>
          <cell r="K675">
            <v>29</v>
          </cell>
          <cell r="L675">
            <v>0</v>
          </cell>
          <cell r="M675">
            <v>1</v>
          </cell>
          <cell r="N675">
            <v>1</v>
          </cell>
          <cell r="O675">
            <v>1</v>
          </cell>
          <cell r="P675">
            <v>16</v>
          </cell>
          <cell r="Q675">
            <v>0</v>
          </cell>
          <cell r="R675">
            <v>9</v>
          </cell>
          <cell r="S675">
            <v>0</v>
          </cell>
          <cell r="AK675">
            <v>3.851747417960792E-7</v>
          </cell>
        </row>
        <row r="676">
          <cell r="C676" t="str">
            <v>St. Anselm</v>
          </cell>
          <cell r="E676" t="str">
            <v>New Hampshire</v>
          </cell>
          <cell r="F676">
            <v>0</v>
          </cell>
          <cell r="H676">
            <v>43658</v>
          </cell>
          <cell r="I676">
            <v>351</v>
          </cell>
          <cell r="J676" t="str">
            <v>lv</v>
          </cell>
          <cell r="K676">
            <v>20.8</v>
          </cell>
          <cell r="L676">
            <v>0</v>
          </cell>
          <cell r="M676">
            <v>1.2</v>
          </cell>
          <cell r="N676">
            <v>11.5</v>
          </cell>
          <cell r="O676">
            <v>2.7</v>
          </cell>
          <cell r="P676">
            <v>9.9</v>
          </cell>
          <cell r="Q676">
            <v>0</v>
          </cell>
          <cell r="R676">
            <v>16.7</v>
          </cell>
          <cell r="S676">
            <v>4.9000000000000004</v>
          </cell>
          <cell r="AK676">
            <v>4.2172353129003297E-2</v>
          </cell>
        </row>
        <row r="677">
          <cell r="C677" t="str">
            <v>Remington Research Group</v>
          </cell>
          <cell r="E677" t="str">
            <v>Missouri</v>
          </cell>
          <cell r="F677" t="str">
            <v>C-</v>
          </cell>
          <cell r="H677">
            <v>43657</v>
          </cell>
          <cell r="I677">
            <v>1122</v>
          </cell>
          <cell r="J677" t="str">
            <v>lv</v>
          </cell>
          <cell r="K677">
            <v>43</v>
          </cell>
          <cell r="L677">
            <v>0</v>
          </cell>
          <cell r="M677">
            <v>0</v>
          </cell>
          <cell r="N677">
            <v>5</v>
          </cell>
          <cell r="O677">
            <v>0</v>
          </cell>
          <cell r="P677">
            <v>4</v>
          </cell>
          <cell r="Q677">
            <v>0</v>
          </cell>
          <cell r="R677">
            <v>15</v>
          </cell>
          <cell r="S677">
            <v>0</v>
          </cell>
          <cell r="AK677">
            <v>0.14412918741459591</v>
          </cell>
        </row>
        <row r="678">
          <cell r="C678" t="str">
            <v>Change Research</v>
          </cell>
          <cell r="E678" t="str">
            <v>California</v>
          </cell>
          <cell r="F678" t="str">
            <v>C</v>
          </cell>
          <cell r="H678">
            <v>43657</v>
          </cell>
          <cell r="I678">
            <v>1609</v>
          </cell>
          <cell r="J678" t="str">
            <v>lv</v>
          </cell>
          <cell r="K678">
            <v>17</v>
          </cell>
          <cell r="L678">
            <v>0</v>
          </cell>
          <cell r="M678">
            <v>1</v>
          </cell>
          <cell r="N678">
            <v>8</v>
          </cell>
          <cell r="O678">
            <v>1</v>
          </cell>
          <cell r="P678">
            <v>20</v>
          </cell>
          <cell r="Q678">
            <v>0</v>
          </cell>
          <cell r="R678">
            <v>22</v>
          </cell>
          <cell r="S678">
            <v>2</v>
          </cell>
          <cell r="AK678">
            <v>1.6515768870295652E-2</v>
          </cell>
        </row>
        <row r="679">
          <cell r="C679" t="str">
            <v>Fox News/Beacon Research/Shaw &amp; Co. Research</v>
          </cell>
          <cell r="E679" t="str">
            <v>South Carolina</v>
          </cell>
          <cell r="F679" t="str">
            <v>A-</v>
          </cell>
          <cell r="H679">
            <v>43656</v>
          </cell>
          <cell r="I679">
            <v>701</v>
          </cell>
          <cell r="J679" t="str">
            <v>lv</v>
          </cell>
          <cell r="K679">
            <v>35</v>
          </cell>
          <cell r="L679">
            <v>0</v>
          </cell>
          <cell r="M679">
            <v>3</v>
          </cell>
          <cell r="N679">
            <v>2</v>
          </cell>
          <cell r="O679">
            <v>0</v>
          </cell>
          <cell r="P679">
            <v>14</v>
          </cell>
          <cell r="Q679">
            <v>0</v>
          </cell>
          <cell r="R679">
            <v>5</v>
          </cell>
          <cell r="S679">
            <v>1</v>
          </cell>
          <cell r="AK679">
            <v>0.16823902173172889</v>
          </cell>
        </row>
        <row r="680">
          <cell r="C680" t="str">
            <v>Change Research</v>
          </cell>
          <cell r="E680" t="str">
            <v>New Hampshire</v>
          </cell>
          <cell r="F680" t="str">
            <v>C</v>
          </cell>
          <cell r="H680">
            <v>43655</v>
          </cell>
          <cell r="I680">
            <v>1084</v>
          </cell>
          <cell r="J680" t="str">
            <v>lv</v>
          </cell>
          <cell r="K680">
            <v>19</v>
          </cell>
          <cell r="L680">
            <v>0</v>
          </cell>
          <cell r="M680">
            <v>1</v>
          </cell>
          <cell r="N680">
            <v>13</v>
          </cell>
          <cell r="O680">
            <v>1</v>
          </cell>
          <cell r="P680">
            <v>20</v>
          </cell>
          <cell r="Q680">
            <v>0</v>
          </cell>
          <cell r="R680">
            <v>22</v>
          </cell>
          <cell r="S680">
            <v>1</v>
          </cell>
          <cell r="AK680">
            <v>1.6828473458630062</v>
          </cell>
        </row>
        <row r="681">
          <cell r="C681" t="str">
            <v>NBC News/Wall Street Journal</v>
          </cell>
          <cell r="E681" t="str">
            <v>US</v>
          </cell>
          <cell r="F681" t="str">
            <v>A/B</v>
          </cell>
          <cell r="H681">
            <v>43655</v>
          </cell>
          <cell r="I681">
            <v>400</v>
          </cell>
          <cell r="J681" t="str">
            <v>lv</v>
          </cell>
          <cell r="K681">
            <v>26</v>
          </cell>
          <cell r="L681">
            <v>0</v>
          </cell>
          <cell r="M681">
            <v>1</v>
          </cell>
          <cell r="N681">
            <v>7</v>
          </cell>
          <cell r="O681">
            <v>1</v>
          </cell>
          <cell r="P681">
            <v>13</v>
          </cell>
          <cell r="Q681">
            <v>0</v>
          </cell>
          <cell r="R681">
            <v>19</v>
          </cell>
          <cell r="S681">
            <v>2</v>
          </cell>
          <cell r="AK681">
            <v>2.3148137788538185E-2</v>
          </cell>
        </row>
        <row r="682">
          <cell r="C682" t="str">
            <v>YouGov</v>
          </cell>
          <cell r="E682" t="str">
            <v>US</v>
          </cell>
          <cell r="F682" t="str">
            <v>B-</v>
          </cell>
          <cell r="H682">
            <v>43655</v>
          </cell>
          <cell r="I682">
            <v>592</v>
          </cell>
          <cell r="J682" t="str">
            <v>lv</v>
          </cell>
          <cell r="K682">
            <v>22</v>
          </cell>
          <cell r="L682">
            <v>0</v>
          </cell>
          <cell r="M682">
            <v>1</v>
          </cell>
          <cell r="N682">
            <v>5</v>
          </cell>
          <cell r="O682">
            <v>1</v>
          </cell>
          <cell r="P682">
            <v>11</v>
          </cell>
          <cell r="Q682">
            <v>0</v>
          </cell>
          <cell r="R682">
            <v>17</v>
          </cell>
          <cell r="S682">
            <v>1</v>
          </cell>
          <cell r="AK682">
            <v>4.1071318794121764E-5</v>
          </cell>
        </row>
        <row r="683">
          <cell r="C683" t="str">
            <v>Change Research</v>
          </cell>
          <cell r="E683" t="str">
            <v>Wisconsin</v>
          </cell>
          <cell r="F683" t="str">
            <v>C</v>
          </cell>
          <cell r="H683">
            <v>43650</v>
          </cell>
          <cell r="I683">
            <v>1261</v>
          </cell>
          <cell r="J683" t="str">
            <v>lv</v>
          </cell>
          <cell r="K683">
            <v>18</v>
          </cell>
          <cell r="L683">
            <v>0</v>
          </cell>
          <cell r="M683">
            <v>3</v>
          </cell>
          <cell r="N683">
            <v>15</v>
          </cell>
          <cell r="O683">
            <v>1</v>
          </cell>
          <cell r="P683">
            <v>19</v>
          </cell>
          <cell r="Q683">
            <v>0</v>
          </cell>
          <cell r="R683">
            <v>19</v>
          </cell>
          <cell r="S683">
            <v>1</v>
          </cell>
          <cell r="AK683">
            <v>6.4271915807827693E-2</v>
          </cell>
        </row>
        <row r="684">
          <cell r="C684" t="str">
            <v>Emerson College</v>
          </cell>
          <cell r="E684" t="str">
            <v>US</v>
          </cell>
          <cell r="F684" t="str">
            <v>A-</v>
          </cell>
          <cell r="H684">
            <v>43654</v>
          </cell>
          <cell r="I684">
            <v>481</v>
          </cell>
          <cell r="J684" t="str">
            <v>lv</v>
          </cell>
          <cell r="K684">
            <v>29.7</v>
          </cell>
          <cell r="L684">
            <v>0</v>
          </cell>
          <cell r="M684">
            <v>1.5</v>
          </cell>
          <cell r="N684">
            <v>5.3</v>
          </cell>
          <cell r="O684">
            <v>0.9</v>
          </cell>
          <cell r="P684">
            <v>15.4</v>
          </cell>
          <cell r="Q684">
            <v>0</v>
          </cell>
          <cell r="R684">
            <v>14.5</v>
          </cell>
          <cell r="S684">
            <v>3.2</v>
          </cell>
          <cell r="AK684">
            <v>6.8655359207785245E-3</v>
          </cell>
        </row>
        <row r="685">
          <cell r="C685" t="str">
            <v>Morning Consult</v>
          </cell>
          <cell r="E685" t="str">
            <v>US</v>
          </cell>
          <cell r="F685" t="str">
            <v>B/C</v>
          </cell>
          <cell r="H685">
            <v>43653</v>
          </cell>
          <cell r="I685">
            <v>16599</v>
          </cell>
          <cell r="J685" t="str">
            <v>lv</v>
          </cell>
          <cell r="K685">
            <v>31</v>
          </cell>
          <cell r="L685">
            <v>0</v>
          </cell>
          <cell r="M685">
            <v>2</v>
          </cell>
          <cell r="N685">
            <v>6</v>
          </cell>
          <cell r="O685">
            <v>1</v>
          </cell>
          <cell r="P685">
            <v>19</v>
          </cell>
          <cell r="Q685">
            <v>0</v>
          </cell>
          <cell r="R685">
            <v>13</v>
          </cell>
          <cell r="S685">
            <v>1</v>
          </cell>
          <cell r="AK685">
            <v>1.4206296488932001E-4</v>
          </cell>
        </row>
        <row r="686">
          <cell r="C686" t="str">
            <v>Change Research</v>
          </cell>
          <cell r="E686" t="str">
            <v>South Carolina</v>
          </cell>
          <cell r="F686" t="str">
            <v>C</v>
          </cell>
          <cell r="H686">
            <v>43650</v>
          </cell>
          <cell r="I686">
            <v>421</v>
          </cell>
          <cell r="J686" t="str">
            <v>lv</v>
          </cell>
          <cell r="K686">
            <v>27</v>
          </cell>
          <cell r="L686">
            <v>0</v>
          </cell>
          <cell r="M686">
            <v>6</v>
          </cell>
          <cell r="N686">
            <v>6</v>
          </cell>
          <cell r="O686">
            <v>0</v>
          </cell>
          <cell r="P686">
            <v>16</v>
          </cell>
          <cell r="Q686">
            <v>0</v>
          </cell>
          <cell r="R686">
            <v>15</v>
          </cell>
          <cell r="S686">
            <v>1</v>
          </cell>
          <cell r="AK686">
            <v>9.3348432618045717E-3</v>
          </cell>
        </row>
        <row r="687">
          <cell r="C687" t="str">
            <v>Change Research</v>
          </cell>
          <cell r="E687" t="str">
            <v>New Hampshire</v>
          </cell>
          <cell r="F687" t="str">
            <v>C</v>
          </cell>
          <cell r="H687">
            <v>43650</v>
          </cell>
          <cell r="I687">
            <v>420</v>
          </cell>
          <cell r="J687" t="str">
            <v>lv</v>
          </cell>
          <cell r="K687">
            <v>13</v>
          </cell>
          <cell r="L687">
            <v>0</v>
          </cell>
          <cell r="M687">
            <v>2</v>
          </cell>
          <cell r="N687">
            <v>14</v>
          </cell>
          <cell r="O687">
            <v>1</v>
          </cell>
          <cell r="P687">
            <v>26</v>
          </cell>
          <cell r="Q687">
            <v>0</v>
          </cell>
          <cell r="R687">
            <v>24</v>
          </cell>
          <cell r="S687">
            <v>2</v>
          </cell>
          <cell r="AK687">
            <v>0.14573204617702362</v>
          </cell>
        </row>
        <row r="688">
          <cell r="C688" t="str">
            <v>Change Research</v>
          </cell>
          <cell r="E688" t="str">
            <v>Iowa</v>
          </cell>
          <cell r="F688" t="str">
            <v>C</v>
          </cell>
          <cell r="H688">
            <v>43650</v>
          </cell>
          <cell r="I688">
            <v>420</v>
          </cell>
          <cell r="J688" t="str">
            <v>lv</v>
          </cell>
          <cell r="K688">
            <v>16</v>
          </cell>
          <cell r="L688">
            <v>0</v>
          </cell>
          <cell r="M688">
            <v>1</v>
          </cell>
          <cell r="N688">
            <v>25</v>
          </cell>
          <cell r="O688">
            <v>1</v>
          </cell>
          <cell r="P688">
            <v>16</v>
          </cell>
          <cell r="Q688">
            <v>0</v>
          </cell>
          <cell r="R688">
            <v>18</v>
          </cell>
          <cell r="S688">
            <v>1</v>
          </cell>
          <cell r="AK688">
            <v>1.8216498071916679E-2</v>
          </cell>
        </row>
        <row r="689">
          <cell r="C689" t="str">
            <v>Ipsos</v>
          </cell>
          <cell r="E689" t="str">
            <v>US</v>
          </cell>
          <cell r="F689" t="str">
            <v>B-</v>
          </cell>
          <cell r="H689">
            <v>43648</v>
          </cell>
          <cell r="I689">
            <v>1173</v>
          </cell>
          <cell r="J689" t="str">
            <v>rv</v>
          </cell>
          <cell r="K689">
            <v>24</v>
          </cell>
          <cell r="L689">
            <v>0</v>
          </cell>
          <cell r="M689">
            <v>1</v>
          </cell>
          <cell r="N689">
            <v>4</v>
          </cell>
          <cell r="O689">
            <v>1</v>
          </cell>
          <cell r="P689">
            <v>17</v>
          </cell>
          <cell r="Q689">
            <v>0</v>
          </cell>
          <cell r="R689">
            <v>11</v>
          </cell>
          <cell r="S689">
            <v>3</v>
          </cell>
          <cell r="AK689">
            <v>8.2148487548839937E-5</v>
          </cell>
        </row>
        <row r="690">
          <cell r="C690" t="str">
            <v>YouGov</v>
          </cell>
          <cell r="E690" t="str">
            <v>US</v>
          </cell>
          <cell r="F690" t="str">
            <v>B-</v>
          </cell>
          <cell r="H690">
            <v>43648</v>
          </cell>
          <cell r="I690">
            <v>631</v>
          </cell>
          <cell r="J690" t="str">
            <v>lv</v>
          </cell>
          <cell r="K690">
            <v>21</v>
          </cell>
          <cell r="L690">
            <v>0</v>
          </cell>
          <cell r="M690">
            <v>2</v>
          </cell>
          <cell r="N690">
            <v>9</v>
          </cell>
          <cell r="O690">
            <v>1</v>
          </cell>
          <cell r="P690">
            <v>10</v>
          </cell>
          <cell r="Q690">
            <v>0</v>
          </cell>
          <cell r="R690">
            <v>18</v>
          </cell>
          <cell r="S690">
            <v>0</v>
          </cell>
          <cell r="AK690">
            <v>3.4971544689499269E-5</v>
          </cell>
        </row>
        <row r="691">
          <cell r="C691" t="str">
            <v>Ipsos</v>
          </cell>
          <cell r="E691" t="str">
            <v>US</v>
          </cell>
          <cell r="F691" t="str">
            <v>B-</v>
          </cell>
          <cell r="H691">
            <v>43648</v>
          </cell>
          <cell r="I691">
            <v>1367</v>
          </cell>
          <cell r="J691" t="str">
            <v>a</v>
          </cell>
          <cell r="K691">
            <v>22</v>
          </cell>
          <cell r="L691">
            <v>0</v>
          </cell>
          <cell r="M691">
            <v>1</v>
          </cell>
          <cell r="N691">
            <v>3</v>
          </cell>
          <cell r="O691">
            <v>0</v>
          </cell>
          <cell r="P691">
            <v>16</v>
          </cell>
          <cell r="Q691">
            <v>0</v>
          </cell>
          <cell r="R691">
            <v>9</v>
          </cell>
          <cell r="S691">
            <v>2</v>
          </cell>
          <cell r="AK691">
            <v>0</v>
          </cell>
        </row>
        <row r="692">
          <cell r="C692" t="str">
            <v>YouGov Blue/Data for Progress</v>
          </cell>
          <cell r="E692" t="str">
            <v>US</v>
          </cell>
          <cell r="F692">
            <v>0</v>
          </cell>
          <cell r="H692">
            <v>43648</v>
          </cell>
          <cell r="I692">
            <v>1522</v>
          </cell>
          <cell r="J692" t="str">
            <v>lv</v>
          </cell>
          <cell r="K692">
            <v>23</v>
          </cell>
          <cell r="L692">
            <v>0</v>
          </cell>
          <cell r="M692">
            <v>2</v>
          </cell>
          <cell r="N692">
            <v>7</v>
          </cell>
          <cell r="O692">
            <v>1</v>
          </cell>
          <cell r="P692">
            <v>15</v>
          </cell>
          <cell r="Q692">
            <v>0</v>
          </cell>
          <cell r="R692">
            <v>22</v>
          </cell>
          <cell r="S692">
            <v>2</v>
          </cell>
          <cell r="AK692">
            <v>8.5068789409458757E-3</v>
          </cell>
        </row>
        <row r="693">
          <cell r="C693" t="str">
            <v>Change Research</v>
          </cell>
          <cell r="E693" t="str">
            <v>US</v>
          </cell>
          <cell r="F693" t="str">
            <v>C</v>
          </cell>
          <cell r="H693">
            <v>43647</v>
          </cell>
          <cell r="I693">
            <v>1185</v>
          </cell>
          <cell r="J693" t="str">
            <v>lv</v>
          </cell>
          <cell r="K693">
            <v>18</v>
          </cell>
          <cell r="L693">
            <v>0</v>
          </cell>
          <cell r="M693">
            <v>0</v>
          </cell>
          <cell r="N693">
            <v>10</v>
          </cell>
          <cell r="O693">
            <v>1</v>
          </cell>
          <cell r="P693">
            <v>17</v>
          </cell>
          <cell r="Q693">
            <v>0</v>
          </cell>
          <cell r="R693">
            <v>22</v>
          </cell>
          <cell r="S693">
            <v>2</v>
          </cell>
          <cell r="AK693">
            <v>7.7742860418316372E-3</v>
          </cell>
        </row>
        <row r="694">
          <cell r="C694" t="str">
            <v>David Binder Research</v>
          </cell>
          <cell r="E694" t="str">
            <v>Iowa</v>
          </cell>
          <cell r="F694">
            <v>0</v>
          </cell>
          <cell r="H694">
            <v>43647</v>
          </cell>
          <cell r="I694">
            <v>600</v>
          </cell>
          <cell r="J694" t="str">
            <v>lv</v>
          </cell>
          <cell r="K694">
            <v>17</v>
          </cell>
          <cell r="L694">
            <v>0</v>
          </cell>
          <cell r="M694">
            <v>2</v>
          </cell>
          <cell r="N694">
            <v>10</v>
          </cell>
          <cell r="O694">
            <v>4</v>
          </cell>
          <cell r="P694">
            <v>12</v>
          </cell>
          <cell r="Q694">
            <v>0</v>
          </cell>
          <cell r="R694">
            <v>20</v>
          </cell>
          <cell r="S694">
            <v>1</v>
          </cell>
          <cell r="AK694">
            <v>1.0536748151684627E-2</v>
          </cell>
        </row>
        <row r="695">
          <cell r="C695" t="str">
            <v>ABC News/Washington Post</v>
          </cell>
          <cell r="E695" t="str">
            <v>US</v>
          </cell>
          <cell r="F695" t="str">
            <v>A+</v>
          </cell>
          <cell r="H695">
            <v>43647</v>
          </cell>
          <cell r="I695">
            <v>460</v>
          </cell>
          <cell r="J695" t="str">
            <v>a</v>
          </cell>
          <cell r="K695">
            <v>29</v>
          </cell>
          <cell r="L695">
            <v>0</v>
          </cell>
          <cell r="M695">
            <v>1</v>
          </cell>
          <cell r="N695">
            <v>4</v>
          </cell>
          <cell r="O695">
            <v>2</v>
          </cell>
          <cell r="P695">
            <v>23</v>
          </cell>
          <cell r="Q695">
            <v>0</v>
          </cell>
          <cell r="R695">
            <v>11</v>
          </cell>
          <cell r="S695">
            <v>1</v>
          </cell>
          <cell r="AK695">
            <v>0</v>
          </cell>
        </row>
        <row r="696">
          <cell r="C696" t="str">
            <v>ABC News/Washington Post</v>
          </cell>
          <cell r="E696" t="str">
            <v>US</v>
          </cell>
          <cell r="F696" t="str">
            <v>A+</v>
          </cell>
          <cell r="H696">
            <v>43647</v>
          </cell>
          <cell r="I696">
            <v>397</v>
          </cell>
          <cell r="J696" t="str">
            <v>rv</v>
          </cell>
          <cell r="K696">
            <v>30</v>
          </cell>
          <cell r="L696">
            <v>0</v>
          </cell>
          <cell r="M696">
            <v>1</v>
          </cell>
          <cell r="N696">
            <v>4</v>
          </cell>
          <cell r="O696">
            <v>2</v>
          </cell>
          <cell r="P696">
            <v>19</v>
          </cell>
          <cell r="Q696">
            <v>0</v>
          </cell>
          <cell r="R696">
            <v>12</v>
          </cell>
          <cell r="S696">
            <v>0</v>
          </cell>
          <cell r="AK696">
            <v>8.1091546179121229E-3</v>
          </cell>
        </row>
        <row r="697">
          <cell r="C697" t="str">
            <v>ABC News/Washington Post</v>
          </cell>
          <cell r="E697" t="str">
            <v>US</v>
          </cell>
          <cell r="F697" t="str">
            <v>A+</v>
          </cell>
          <cell r="H697">
            <v>43647</v>
          </cell>
          <cell r="I697">
            <v>460</v>
          </cell>
          <cell r="J697" t="str">
            <v>a</v>
          </cell>
          <cell r="K697">
            <v>25</v>
          </cell>
          <cell r="L697">
            <v>0</v>
          </cell>
          <cell r="M697">
            <v>0</v>
          </cell>
          <cell r="N697">
            <v>3</v>
          </cell>
          <cell r="O697">
            <v>1</v>
          </cell>
          <cell r="P697">
            <v>18</v>
          </cell>
          <cell r="Q697">
            <v>0</v>
          </cell>
          <cell r="R697">
            <v>9</v>
          </cell>
          <cell r="S697">
            <v>1</v>
          </cell>
          <cell r="AK697">
            <v>0</v>
          </cell>
        </row>
        <row r="698">
          <cell r="C698" t="str">
            <v>ABC News/Washington Post</v>
          </cell>
          <cell r="E698" t="str">
            <v>US</v>
          </cell>
          <cell r="F698" t="str">
            <v>A+</v>
          </cell>
          <cell r="H698">
            <v>43647</v>
          </cell>
          <cell r="I698">
            <v>397</v>
          </cell>
          <cell r="J698" t="str">
            <v>rv</v>
          </cell>
          <cell r="K698">
            <v>28</v>
          </cell>
          <cell r="L698">
            <v>0</v>
          </cell>
          <cell r="M698">
            <v>0</v>
          </cell>
          <cell r="N698">
            <v>3</v>
          </cell>
          <cell r="O698">
            <v>1</v>
          </cell>
          <cell r="P698">
            <v>16</v>
          </cell>
          <cell r="Q698">
            <v>0</v>
          </cell>
          <cell r="R698">
            <v>10</v>
          </cell>
          <cell r="S698">
            <v>1</v>
          </cell>
          <cell r="AK698">
            <v>0</v>
          </cell>
        </row>
        <row r="699">
          <cell r="C699" t="str">
            <v>Quinnipiac University</v>
          </cell>
          <cell r="E699" t="str">
            <v>US</v>
          </cell>
          <cell r="F699" t="str">
            <v>B+</v>
          </cell>
          <cell r="H699">
            <v>43647</v>
          </cell>
          <cell r="I699">
            <v>554</v>
          </cell>
          <cell r="J699" t="str">
            <v>rv</v>
          </cell>
          <cell r="K699">
            <v>22</v>
          </cell>
          <cell r="L699">
            <v>0</v>
          </cell>
          <cell r="M699">
            <v>3</v>
          </cell>
          <cell r="N699">
            <v>4</v>
          </cell>
          <cell r="O699">
            <v>1</v>
          </cell>
          <cell r="P699">
            <v>13</v>
          </cell>
          <cell r="Q699">
            <v>0</v>
          </cell>
          <cell r="R699">
            <v>14</v>
          </cell>
          <cell r="S699">
            <v>1</v>
          </cell>
          <cell r="AK699">
            <v>1.2242746090681256E-3</v>
          </cell>
        </row>
        <row r="700">
          <cell r="C700" t="str">
            <v>Suffolk University</v>
          </cell>
          <cell r="E700" t="str">
            <v>Iowa</v>
          </cell>
          <cell r="F700" t="str">
            <v>A-</v>
          </cell>
          <cell r="H700">
            <v>43647</v>
          </cell>
          <cell r="I700">
            <v>500</v>
          </cell>
          <cell r="J700" t="str">
            <v>lv</v>
          </cell>
          <cell r="K700">
            <v>24</v>
          </cell>
          <cell r="L700">
            <v>0</v>
          </cell>
          <cell r="M700">
            <v>1.8</v>
          </cell>
          <cell r="N700">
            <v>6.2</v>
          </cell>
          <cell r="O700">
            <v>2</v>
          </cell>
          <cell r="P700">
            <v>9</v>
          </cell>
          <cell r="Q700">
            <v>0</v>
          </cell>
          <cell r="R700">
            <v>13</v>
          </cell>
          <cell r="S700">
            <v>0.6</v>
          </cell>
          <cell r="AK700">
            <v>0.12868986185515074</v>
          </cell>
        </row>
        <row r="701">
          <cell r="C701" t="str">
            <v>Harris Insights &amp; Analytics</v>
          </cell>
          <cell r="E701" t="str">
            <v>US</v>
          </cell>
          <cell r="F701" t="str">
            <v>C+</v>
          </cell>
          <cell r="H701">
            <v>43647</v>
          </cell>
          <cell r="I701">
            <v>882</v>
          </cell>
          <cell r="J701" t="str">
            <v>rv</v>
          </cell>
          <cell r="K701">
            <v>28</v>
          </cell>
          <cell r="L701">
            <v>0</v>
          </cell>
          <cell r="M701">
            <v>2</v>
          </cell>
          <cell r="N701">
            <v>4</v>
          </cell>
          <cell r="O701">
            <v>1</v>
          </cell>
          <cell r="P701">
            <v>14</v>
          </cell>
          <cell r="Q701">
            <v>0</v>
          </cell>
          <cell r="R701">
            <v>9</v>
          </cell>
          <cell r="S701">
            <v>1</v>
          </cell>
          <cell r="AK701">
            <v>4.4454424061892471E-7</v>
          </cell>
        </row>
        <row r="702">
          <cell r="C702" t="str">
            <v>Capitol Weekly</v>
          </cell>
          <cell r="E702" t="str">
            <v>California</v>
          </cell>
          <cell r="F702">
            <v>0</v>
          </cell>
          <cell r="H702">
            <v>43646</v>
          </cell>
          <cell r="I702">
            <v>703</v>
          </cell>
          <cell r="J702" t="str">
            <v>lv</v>
          </cell>
          <cell r="K702">
            <v>23.1</v>
          </cell>
          <cell r="L702">
            <v>0</v>
          </cell>
          <cell r="M702">
            <v>1.9</v>
          </cell>
          <cell r="N702">
            <v>7.8</v>
          </cell>
          <cell r="O702">
            <v>1</v>
          </cell>
          <cell r="P702">
            <v>18.7</v>
          </cell>
          <cell r="Q702">
            <v>0</v>
          </cell>
          <cell r="R702">
            <v>23.4</v>
          </cell>
          <cell r="S702">
            <v>2.4</v>
          </cell>
          <cell r="AK702">
            <v>1.8032669639310929E-3</v>
          </cell>
        </row>
        <row r="703">
          <cell r="C703" t="str">
            <v>Harris Insights &amp; Analytics</v>
          </cell>
          <cell r="E703" t="str">
            <v>US</v>
          </cell>
          <cell r="F703" t="str">
            <v>C+</v>
          </cell>
          <cell r="H703">
            <v>43646</v>
          </cell>
          <cell r="I703">
            <v>909</v>
          </cell>
          <cell r="J703" t="str">
            <v>rv</v>
          </cell>
          <cell r="K703">
            <v>41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40</v>
          </cell>
          <cell r="S703">
            <v>0</v>
          </cell>
          <cell r="AK703">
            <v>0</v>
          </cell>
        </row>
        <row r="704">
          <cell r="C704" t="str">
            <v>Harris Insights &amp; Analytics</v>
          </cell>
          <cell r="E704" t="str">
            <v>US</v>
          </cell>
          <cell r="F704" t="str">
            <v>C+</v>
          </cell>
          <cell r="H704">
            <v>43646</v>
          </cell>
          <cell r="I704">
            <v>449</v>
          </cell>
          <cell r="J704" t="str">
            <v>rv</v>
          </cell>
          <cell r="K704">
            <v>33</v>
          </cell>
          <cell r="L704">
            <v>0</v>
          </cell>
          <cell r="M704">
            <v>2</v>
          </cell>
          <cell r="N704">
            <v>6</v>
          </cell>
          <cell r="O704">
            <v>0</v>
          </cell>
          <cell r="P704">
            <v>15</v>
          </cell>
          <cell r="Q704">
            <v>0</v>
          </cell>
          <cell r="R704">
            <v>9</v>
          </cell>
          <cell r="S704">
            <v>1</v>
          </cell>
          <cell r="AK704">
            <v>3.4022187006843388E-7</v>
          </cell>
        </row>
        <row r="705">
          <cell r="C705" t="str">
            <v>SSRS</v>
          </cell>
          <cell r="E705" t="str">
            <v>US</v>
          </cell>
          <cell r="F705" t="str">
            <v>A/B</v>
          </cell>
          <cell r="H705">
            <v>43646</v>
          </cell>
          <cell r="I705">
            <v>656</v>
          </cell>
          <cell r="J705" t="str">
            <v>rv</v>
          </cell>
          <cell r="K705">
            <v>22</v>
          </cell>
          <cell r="L705">
            <v>0</v>
          </cell>
          <cell r="M705">
            <v>3</v>
          </cell>
          <cell r="N705">
            <v>4</v>
          </cell>
          <cell r="O705">
            <v>2</v>
          </cell>
          <cell r="P705">
            <v>14</v>
          </cell>
          <cell r="Q705">
            <v>0</v>
          </cell>
          <cell r="R705">
            <v>15</v>
          </cell>
          <cell r="S705">
            <v>1</v>
          </cell>
          <cell r="AK705">
            <v>6.3616555052934927E-3</v>
          </cell>
        </row>
        <row r="706">
          <cell r="C706" t="str">
            <v>Harris Insights &amp; Analytics</v>
          </cell>
          <cell r="E706" t="str">
            <v>US</v>
          </cell>
          <cell r="F706" t="str">
            <v>C+</v>
          </cell>
          <cell r="H706">
            <v>43646</v>
          </cell>
          <cell r="I706">
            <v>909</v>
          </cell>
          <cell r="J706" t="str">
            <v>rv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41</v>
          </cell>
          <cell r="Q706">
            <v>0</v>
          </cell>
          <cell r="R706">
            <v>36</v>
          </cell>
          <cell r="S706">
            <v>0</v>
          </cell>
          <cell r="AK706">
            <v>0</v>
          </cell>
        </row>
        <row r="707">
          <cell r="C707" t="str">
            <v>Harris Insights &amp; Analytics</v>
          </cell>
          <cell r="E707" t="str">
            <v>US</v>
          </cell>
          <cell r="F707" t="str">
            <v>C+</v>
          </cell>
          <cell r="H707">
            <v>43646</v>
          </cell>
          <cell r="I707">
            <v>909</v>
          </cell>
          <cell r="J707" t="str">
            <v>rv</v>
          </cell>
          <cell r="K707">
            <v>41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40</v>
          </cell>
          <cell r="Q707">
            <v>0</v>
          </cell>
          <cell r="R707">
            <v>0</v>
          </cell>
          <cell r="S707">
            <v>0</v>
          </cell>
          <cell r="AK707">
            <v>0</v>
          </cell>
        </row>
        <row r="708">
          <cell r="C708" t="str">
            <v>Harris Insights &amp; Analytics</v>
          </cell>
          <cell r="E708" t="str">
            <v>US</v>
          </cell>
          <cell r="F708" t="str">
            <v>C+</v>
          </cell>
          <cell r="H708">
            <v>43646</v>
          </cell>
          <cell r="I708">
            <v>909</v>
          </cell>
          <cell r="J708" t="str">
            <v>rv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35</v>
          </cell>
          <cell r="S708">
            <v>0</v>
          </cell>
          <cell r="AK708">
            <v>0</v>
          </cell>
        </row>
        <row r="709">
          <cell r="C709" t="str">
            <v>Harris Insights &amp; Analytics</v>
          </cell>
          <cell r="E709" t="str">
            <v>US</v>
          </cell>
          <cell r="F709" t="str">
            <v>C+</v>
          </cell>
          <cell r="H709">
            <v>43646</v>
          </cell>
          <cell r="I709">
            <v>909</v>
          </cell>
          <cell r="J709" t="str">
            <v>rv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41</v>
          </cell>
          <cell r="Q709">
            <v>0</v>
          </cell>
          <cell r="R709">
            <v>0</v>
          </cell>
          <cell r="S709">
            <v>0</v>
          </cell>
          <cell r="AK709">
            <v>0</v>
          </cell>
        </row>
        <row r="710">
          <cell r="C710" t="str">
            <v>Harris Insights &amp; Analytics</v>
          </cell>
          <cell r="E710" t="str">
            <v>US</v>
          </cell>
          <cell r="F710" t="str">
            <v>C+</v>
          </cell>
          <cell r="H710">
            <v>43646</v>
          </cell>
          <cell r="I710">
            <v>909</v>
          </cell>
          <cell r="J710" t="str">
            <v>rv</v>
          </cell>
          <cell r="K710">
            <v>40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AK710">
            <v>0</v>
          </cell>
        </row>
        <row r="711">
          <cell r="C711" t="str">
            <v>Harris Insights &amp; Analytics</v>
          </cell>
          <cell r="E711" t="str">
            <v>US</v>
          </cell>
          <cell r="F711" t="str">
            <v>C+</v>
          </cell>
          <cell r="H711">
            <v>43646</v>
          </cell>
          <cell r="I711">
            <v>909</v>
          </cell>
          <cell r="J711" t="str">
            <v>rv</v>
          </cell>
          <cell r="K711">
            <v>28</v>
          </cell>
          <cell r="L711">
            <v>0</v>
          </cell>
          <cell r="M711">
            <v>2</v>
          </cell>
          <cell r="N711">
            <v>4</v>
          </cell>
          <cell r="O711">
            <v>1</v>
          </cell>
          <cell r="P711">
            <v>14</v>
          </cell>
          <cell r="Q711">
            <v>0</v>
          </cell>
          <cell r="R711">
            <v>8</v>
          </cell>
          <cell r="S711">
            <v>1</v>
          </cell>
          <cell r="AK711">
            <v>0</v>
          </cell>
        </row>
        <row r="712">
          <cell r="C712" t="str">
            <v>Morning Consult</v>
          </cell>
          <cell r="E712" t="str">
            <v>US</v>
          </cell>
          <cell r="F712" t="str">
            <v>B/C</v>
          </cell>
          <cell r="H712">
            <v>43646</v>
          </cell>
          <cell r="I712">
            <v>2485</v>
          </cell>
          <cell r="J712" t="str">
            <v>lv</v>
          </cell>
          <cell r="K712">
            <v>31</v>
          </cell>
          <cell r="L712">
            <v>0</v>
          </cell>
          <cell r="M712">
            <v>2.5</v>
          </cell>
          <cell r="N712">
            <v>5.9</v>
          </cell>
          <cell r="O712">
            <v>0.6</v>
          </cell>
          <cell r="P712">
            <v>16.8</v>
          </cell>
          <cell r="Q712">
            <v>0</v>
          </cell>
          <cell r="R712">
            <v>14.4</v>
          </cell>
          <cell r="S712">
            <v>0.8</v>
          </cell>
          <cell r="AK712">
            <v>5.8804668930047599E-5</v>
          </cell>
        </row>
        <row r="713">
          <cell r="C713" t="str">
            <v>Harris Insights &amp; Analytics</v>
          </cell>
          <cell r="E713" t="str">
            <v>US</v>
          </cell>
          <cell r="F713" t="str">
            <v>C+</v>
          </cell>
          <cell r="H713">
            <v>43645</v>
          </cell>
          <cell r="I713">
            <v>845</v>
          </cell>
          <cell r="J713" t="str">
            <v>rv</v>
          </cell>
          <cell r="K713">
            <v>34</v>
          </cell>
          <cell r="L713">
            <v>1</v>
          </cell>
          <cell r="M713">
            <v>3</v>
          </cell>
          <cell r="N713">
            <v>3</v>
          </cell>
          <cell r="O713">
            <v>1</v>
          </cell>
          <cell r="P713">
            <v>15</v>
          </cell>
          <cell r="Q713">
            <v>0</v>
          </cell>
          <cell r="R713">
            <v>11</v>
          </cell>
          <cell r="S713">
            <v>1</v>
          </cell>
          <cell r="AK713">
            <v>3.7836901313530625E-7</v>
          </cell>
        </row>
        <row r="714">
          <cell r="C714" t="str">
            <v>Harris Insights &amp; Analytics</v>
          </cell>
          <cell r="E714" t="str">
            <v>US</v>
          </cell>
          <cell r="F714" t="str">
            <v>C+</v>
          </cell>
          <cell r="H714">
            <v>43645</v>
          </cell>
          <cell r="I714">
            <v>903</v>
          </cell>
          <cell r="J714" t="str">
            <v>rv</v>
          </cell>
          <cell r="K714">
            <v>27</v>
          </cell>
          <cell r="L714">
            <v>0</v>
          </cell>
          <cell r="M714">
            <v>3</v>
          </cell>
          <cell r="N714">
            <v>3</v>
          </cell>
          <cell r="O714">
            <v>1</v>
          </cell>
          <cell r="P714">
            <v>18</v>
          </cell>
          <cell r="Q714">
            <v>0</v>
          </cell>
          <cell r="R714">
            <v>8</v>
          </cell>
          <cell r="S714">
            <v>1</v>
          </cell>
          <cell r="AK714">
            <v>0</v>
          </cell>
        </row>
        <row r="715">
          <cell r="C715" t="str">
            <v>Harris Insights &amp; Analytics</v>
          </cell>
          <cell r="E715" t="str">
            <v>US</v>
          </cell>
          <cell r="F715" t="str">
            <v>C+</v>
          </cell>
          <cell r="H715">
            <v>43644</v>
          </cell>
          <cell r="I715">
            <v>888</v>
          </cell>
          <cell r="J715" t="str">
            <v>rv</v>
          </cell>
          <cell r="K715">
            <v>30</v>
          </cell>
          <cell r="L715">
            <v>0</v>
          </cell>
          <cell r="M715">
            <v>3</v>
          </cell>
          <cell r="N715">
            <v>4</v>
          </cell>
          <cell r="O715">
            <v>1</v>
          </cell>
          <cell r="P715">
            <v>20</v>
          </cell>
          <cell r="Q715">
            <v>0</v>
          </cell>
          <cell r="R715">
            <v>10</v>
          </cell>
          <cell r="S715">
            <v>1</v>
          </cell>
          <cell r="AK715">
            <v>3.6575032839604188E-7</v>
          </cell>
        </row>
        <row r="716">
          <cell r="C716" t="str">
            <v>Morning Consult</v>
          </cell>
          <cell r="E716" t="str">
            <v>US</v>
          </cell>
          <cell r="F716" t="str">
            <v>B/C</v>
          </cell>
          <cell r="H716">
            <v>43644</v>
          </cell>
          <cell r="I716">
            <v>2407</v>
          </cell>
          <cell r="J716" t="str">
            <v>lv</v>
          </cell>
          <cell r="K716">
            <v>33</v>
          </cell>
          <cell r="L716">
            <v>0</v>
          </cell>
          <cell r="M716">
            <v>3</v>
          </cell>
          <cell r="N716">
            <v>6</v>
          </cell>
          <cell r="O716">
            <v>1</v>
          </cell>
          <cell r="P716">
            <v>19</v>
          </cell>
          <cell r="Q716">
            <v>0</v>
          </cell>
          <cell r="R716">
            <v>12</v>
          </cell>
          <cell r="S716">
            <v>2</v>
          </cell>
          <cell r="AK716">
            <v>5.7801524578306633E-5</v>
          </cell>
        </row>
        <row r="717">
          <cell r="C717" t="str">
            <v>Harris Insights &amp; Analytics</v>
          </cell>
          <cell r="E717" t="str">
            <v>US</v>
          </cell>
          <cell r="F717" t="str">
            <v>C+</v>
          </cell>
          <cell r="H717">
            <v>43643</v>
          </cell>
          <cell r="I717">
            <v>889</v>
          </cell>
          <cell r="J717" t="str">
            <v>rv</v>
          </cell>
          <cell r="K717">
            <v>31</v>
          </cell>
          <cell r="L717">
            <v>0</v>
          </cell>
          <cell r="M717">
            <v>2</v>
          </cell>
          <cell r="N717">
            <v>4</v>
          </cell>
          <cell r="O717">
            <v>1</v>
          </cell>
          <cell r="P717">
            <v>17</v>
          </cell>
          <cell r="Q717">
            <v>0</v>
          </cell>
          <cell r="R717">
            <v>10</v>
          </cell>
          <cell r="S717">
            <v>1</v>
          </cell>
          <cell r="AK717">
            <v>3.5161591722621823E-7</v>
          </cell>
        </row>
        <row r="718">
          <cell r="C718" t="str">
            <v>Morning Consult</v>
          </cell>
          <cell r="E718" t="str">
            <v>US</v>
          </cell>
          <cell r="F718" t="str">
            <v>B/C</v>
          </cell>
          <cell r="H718">
            <v>43643</v>
          </cell>
          <cell r="I718">
            <v>2041</v>
          </cell>
          <cell r="J718" t="str">
            <v>lv</v>
          </cell>
          <cell r="K718">
            <v>32.5</v>
          </cell>
          <cell r="L718">
            <v>0</v>
          </cell>
          <cell r="M718">
            <v>4.0999999999999996</v>
          </cell>
          <cell r="N718">
            <v>4.5</v>
          </cell>
          <cell r="O718">
            <v>1.1000000000000001</v>
          </cell>
          <cell r="P718">
            <v>17.100000000000001</v>
          </cell>
          <cell r="Q718">
            <v>0</v>
          </cell>
          <cell r="R718">
            <v>17</v>
          </cell>
          <cell r="S718">
            <v>1.2</v>
          </cell>
          <cell r="AK718">
            <v>4.6123381629083897E-5</v>
          </cell>
        </row>
        <row r="719">
          <cell r="C719" t="str">
            <v>YouGov Blue/Data for Progress</v>
          </cell>
          <cell r="E719" t="str">
            <v>US</v>
          </cell>
          <cell r="F719">
            <v>0</v>
          </cell>
          <cell r="H719">
            <v>43642</v>
          </cell>
          <cell r="I719">
            <v>1402</v>
          </cell>
          <cell r="J719" t="str">
            <v>lv</v>
          </cell>
          <cell r="K719">
            <v>30</v>
          </cell>
          <cell r="L719">
            <v>0</v>
          </cell>
          <cell r="M719">
            <v>2</v>
          </cell>
          <cell r="N719">
            <v>7</v>
          </cell>
          <cell r="O719">
            <v>1</v>
          </cell>
          <cell r="P719">
            <v>16</v>
          </cell>
          <cell r="Q719">
            <v>0</v>
          </cell>
          <cell r="R719">
            <v>24</v>
          </cell>
          <cell r="S719">
            <v>2</v>
          </cell>
          <cell r="AK719">
            <v>5.1152817718346493E-3</v>
          </cell>
        </row>
        <row r="720">
          <cell r="C720" t="str">
            <v>Harris Insights &amp; Analytics</v>
          </cell>
          <cell r="E720" t="str">
            <v>US</v>
          </cell>
          <cell r="F720" t="str">
            <v>C+</v>
          </cell>
          <cell r="H720">
            <v>43642</v>
          </cell>
          <cell r="I720">
            <v>892</v>
          </cell>
          <cell r="J720" t="str">
            <v>rv</v>
          </cell>
          <cell r="K720">
            <v>29</v>
          </cell>
          <cell r="L720">
            <v>0</v>
          </cell>
          <cell r="M720">
            <v>1</v>
          </cell>
          <cell r="N720">
            <v>3</v>
          </cell>
          <cell r="O720">
            <v>1</v>
          </cell>
          <cell r="P720">
            <v>17</v>
          </cell>
          <cell r="Q720">
            <v>0</v>
          </cell>
          <cell r="R720">
            <v>9</v>
          </cell>
          <cell r="S720">
            <v>1</v>
          </cell>
          <cell r="AK720">
            <v>3.4445222804483126E-7</v>
          </cell>
        </row>
        <row r="721">
          <cell r="C721" t="str">
            <v>Morning Consult</v>
          </cell>
          <cell r="E721" t="str">
            <v>US</v>
          </cell>
          <cell r="F721" t="str">
            <v>B/C</v>
          </cell>
          <cell r="H721">
            <v>43642</v>
          </cell>
          <cell r="I721">
            <v>7150</v>
          </cell>
          <cell r="J721" t="str">
            <v>lv</v>
          </cell>
          <cell r="K721">
            <v>35.200000000000003</v>
          </cell>
          <cell r="L721">
            <v>0</v>
          </cell>
          <cell r="M721">
            <v>2.7</v>
          </cell>
          <cell r="N721">
            <v>6</v>
          </cell>
          <cell r="O721">
            <v>0.9</v>
          </cell>
          <cell r="P721">
            <v>18.2</v>
          </cell>
          <cell r="Q721">
            <v>0</v>
          </cell>
          <cell r="R721">
            <v>12.4</v>
          </cell>
          <cell r="S721">
            <v>1.2</v>
          </cell>
          <cell r="AK721">
            <v>7.0443663248007259E-5</v>
          </cell>
        </row>
        <row r="722">
          <cell r="C722" t="str">
            <v>Echelon Insights</v>
          </cell>
          <cell r="E722" t="str">
            <v>US</v>
          </cell>
          <cell r="F722">
            <v>0</v>
          </cell>
          <cell r="H722">
            <v>43641</v>
          </cell>
          <cell r="I722">
            <v>484</v>
          </cell>
          <cell r="J722" t="str">
            <v>rv</v>
          </cell>
          <cell r="K722">
            <v>56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26</v>
          </cell>
          <cell r="S722">
            <v>0</v>
          </cell>
          <cell r="AK722">
            <v>0</v>
          </cell>
        </row>
        <row r="723">
          <cell r="C723" t="str">
            <v>Echelon Insights</v>
          </cell>
          <cell r="E723" t="str">
            <v>US</v>
          </cell>
          <cell r="F723">
            <v>0</v>
          </cell>
          <cell r="H723">
            <v>43641</v>
          </cell>
          <cell r="I723">
            <v>484</v>
          </cell>
          <cell r="J723" t="str">
            <v>rv</v>
          </cell>
          <cell r="K723">
            <v>57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27</v>
          </cell>
          <cell r="Q723">
            <v>0</v>
          </cell>
          <cell r="R723">
            <v>0</v>
          </cell>
          <cell r="S723">
            <v>0</v>
          </cell>
          <cell r="AK723">
            <v>0</v>
          </cell>
        </row>
        <row r="724">
          <cell r="C724" t="str">
            <v>Echelon Insights</v>
          </cell>
          <cell r="E724" t="str">
            <v>US</v>
          </cell>
          <cell r="F724">
            <v>0</v>
          </cell>
          <cell r="H724">
            <v>43641</v>
          </cell>
          <cell r="I724">
            <v>484</v>
          </cell>
          <cell r="J724" t="str">
            <v>rv</v>
          </cell>
          <cell r="K724">
            <v>32</v>
          </cell>
          <cell r="L724">
            <v>0</v>
          </cell>
          <cell r="M724">
            <v>2</v>
          </cell>
          <cell r="N724">
            <v>9</v>
          </cell>
          <cell r="O724">
            <v>1</v>
          </cell>
          <cell r="P724">
            <v>15</v>
          </cell>
          <cell r="Q724">
            <v>0</v>
          </cell>
          <cell r="R724">
            <v>11</v>
          </cell>
          <cell r="S724">
            <v>1</v>
          </cell>
          <cell r="AK724">
            <v>1.1646573108377024E-4</v>
          </cell>
        </row>
        <row r="725">
          <cell r="C725" t="str">
            <v>YouGov</v>
          </cell>
          <cell r="E725" t="str">
            <v>US</v>
          </cell>
          <cell r="F725" t="str">
            <v>B-</v>
          </cell>
          <cell r="H725">
            <v>43641</v>
          </cell>
          <cell r="I725">
            <v>522</v>
          </cell>
          <cell r="J725" t="str">
            <v>lv</v>
          </cell>
          <cell r="K725">
            <v>24</v>
          </cell>
          <cell r="L725">
            <v>0</v>
          </cell>
          <cell r="M725">
            <v>2</v>
          </cell>
          <cell r="N725">
            <v>5</v>
          </cell>
          <cell r="O725">
            <v>1</v>
          </cell>
          <cell r="P725">
            <v>15</v>
          </cell>
          <cell r="Q725">
            <v>0</v>
          </cell>
          <cell r="R725">
            <v>18</v>
          </cell>
          <cell r="S725">
            <v>1</v>
          </cell>
          <cell r="AK725">
            <v>2.8970161100830534E-5</v>
          </cell>
        </row>
        <row r="726">
          <cell r="C726" t="str">
            <v>Gravis Marketing</v>
          </cell>
          <cell r="E726" t="str">
            <v>Maine</v>
          </cell>
          <cell r="F726" t="str">
            <v>C+</v>
          </cell>
          <cell r="H726">
            <v>43640</v>
          </cell>
          <cell r="I726">
            <v>243</v>
          </cell>
          <cell r="J726" t="str">
            <v>rv</v>
          </cell>
          <cell r="K726">
            <v>25</v>
          </cell>
          <cell r="L726">
            <v>0</v>
          </cell>
          <cell r="M726">
            <v>3</v>
          </cell>
          <cell r="N726">
            <v>8</v>
          </cell>
          <cell r="O726">
            <v>0</v>
          </cell>
          <cell r="P726">
            <v>15</v>
          </cell>
          <cell r="Q726">
            <v>0</v>
          </cell>
          <cell r="R726">
            <v>17</v>
          </cell>
          <cell r="S726">
            <v>5</v>
          </cell>
          <cell r="AK726">
            <v>1.0109941710205448</v>
          </cell>
        </row>
        <row r="727">
          <cell r="C727" t="str">
            <v>McLaughlin &amp; Associates</v>
          </cell>
          <cell r="E727" t="str">
            <v>US</v>
          </cell>
          <cell r="F727" t="str">
            <v>C/D</v>
          </cell>
          <cell r="H727">
            <v>43640</v>
          </cell>
          <cell r="I727">
            <v>459</v>
          </cell>
          <cell r="J727" t="str">
            <v>lv</v>
          </cell>
          <cell r="K727">
            <v>34</v>
          </cell>
          <cell r="L727">
            <v>0</v>
          </cell>
          <cell r="M727">
            <v>2</v>
          </cell>
          <cell r="N727">
            <v>6</v>
          </cell>
          <cell r="O727">
            <v>1</v>
          </cell>
          <cell r="P727">
            <v>17</v>
          </cell>
          <cell r="Q727">
            <v>0</v>
          </cell>
          <cell r="R727">
            <v>11</v>
          </cell>
          <cell r="S727">
            <v>1</v>
          </cell>
          <cell r="AK727">
            <v>2.4726130945138601E-3</v>
          </cell>
        </row>
        <row r="728">
          <cell r="C728" t="str">
            <v>Emerson College</v>
          </cell>
          <cell r="E728" t="str">
            <v>US</v>
          </cell>
          <cell r="F728" t="str">
            <v>A-</v>
          </cell>
          <cell r="H728">
            <v>43640</v>
          </cell>
          <cell r="I728">
            <v>457</v>
          </cell>
          <cell r="J728" t="str">
            <v>lv</v>
          </cell>
          <cell r="K728">
            <v>33.9</v>
          </cell>
          <cell r="L728">
            <v>0</v>
          </cell>
          <cell r="M728">
            <v>2.7</v>
          </cell>
          <cell r="N728">
            <v>6.3</v>
          </cell>
          <cell r="O728">
            <v>0.7</v>
          </cell>
          <cell r="P728">
            <v>27.1</v>
          </cell>
          <cell r="Q728">
            <v>0</v>
          </cell>
          <cell r="R728">
            <v>14.2</v>
          </cell>
          <cell r="S728">
            <v>0.7</v>
          </cell>
          <cell r="AK728">
            <v>4.4150163295786212E-3</v>
          </cell>
        </row>
        <row r="729">
          <cell r="C729" t="str">
            <v>St. Pete Polls</v>
          </cell>
          <cell r="E729" t="str">
            <v>Florida</v>
          </cell>
          <cell r="F729" t="str">
            <v>C+</v>
          </cell>
          <cell r="H729">
            <v>43639</v>
          </cell>
          <cell r="I729">
            <v>2022</v>
          </cell>
          <cell r="J729" t="str">
            <v>lv</v>
          </cell>
          <cell r="K729">
            <v>47.4</v>
          </cell>
          <cell r="L729">
            <v>0</v>
          </cell>
          <cell r="M729">
            <v>3.2</v>
          </cell>
          <cell r="N729">
            <v>8.4</v>
          </cell>
          <cell r="O729">
            <v>0</v>
          </cell>
          <cell r="P729">
            <v>8</v>
          </cell>
          <cell r="Q729">
            <v>0</v>
          </cell>
          <cell r="R729">
            <v>11.8</v>
          </cell>
          <cell r="S729">
            <v>0</v>
          </cell>
          <cell r="AK729">
            <v>0.28422449777317133</v>
          </cell>
        </row>
        <row r="730">
          <cell r="C730" t="str">
            <v>Morning Consult</v>
          </cell>
          <cell r="E730" t="str">
            <v>US</v>
          </cell>
          <cell r="F730" t="str">
            <v>B/C</v>
          </cell>
          <cell r="H730">
            <v>43639</v>
          </cell>
          <cell r="I730">
            <v>16188</v>
          </cell>
          <cell r="J730" t="str">
            <v>lv</v>
          </cell>
          <cell r="K730">
            <v>38</v>
          </cell>
          <cell r="L730">
            <v>0</v>
          </cell>
          <cell r="M730">
            <v>3</v>
          </cell>
          <cell r="N730">
            <v>7</v>
          </cell>
          <cell r="O730">
            <v>1</v>
          </cell>
          <cell r="P730">
            <v>19</v>
          </cell>
          <cell r="Q730">
            <v>0</v>
          </cell>
          <cell r="R730">
            <v>13</v>
          </cell>
          <cell r="S730">
            <v>2</v>
          </cell>
          <cell r="AK730">
            <v>9.0678213154205998E-5</v>
          </cell>
        </row>
        <row r="731">
          <cell r="C731" t="str">
            <v>Change Research</v>
          </cell>
          <cell r="E731" t="str">
            <v>US</v>
          </cell>
          <cell r="F731" t="str">
            <v>C</v>
          </cell>
          <cell r="H731">
            <v>43637</v>
          </cell>
          <cell r="I731">
            <v>1071</v>
          </cell>
          <cell r="J731" t="str">
            <v>lv</v>
          </cell>
          <cell r="K731">
            <v>24</v>
          </cell>
          <cell r="L731">
            <v>0</v>
          </cell>
          <cell r="M731">
            <v>2</v>
          </cell>
          <cell r="N731">
            <v>13</v>
          </cell>
          <cell r="O731">
            <v>1</v>
          </cell>
          <cell r="P731">
            <v>22</v>
          </cell>
          <cell r="Q731">
            <v>0</v>
          </cell>
          <cell r="R731">
            <v>22</v>
          </cell>
          <cell r="S731">
            <v>1</v>
          </cell>
          <cell r="AK731">
            <v>4.5399312137549908E-3</v>
          </cell>
        </row>
        <row r="732">
          <cell r="C732" t="str">
            <v>Chism Strategies</v>
          </cell>
          <cell r="E732" t="str">
            <v>Mississippi</v>
          </cell>
          <cell r="F732">
            <v>0</v>
          </cell>
          <cell r="H732">
            <v>43637</v>
          </cell>
          <cell r="I732">
            <v>523</v>
          </cell>
          <cell r="J732" t="str">
            <v>lv</v>
          </cell>
          <cell r="K732">
            <v>50.01</v>
          </cell>
          <cell r="L732">
            <v>0</v>
          </cell>
          <cell r="M732">
            <v>1.56</v>
          </cell>
          <cell r="N732">
            <v>2.42</v>
          </cell>
          <cell r="O732">
            <v>0.78</v>
          </cell>
          <cell r="P732">
            <v>6.61</v>
          </cell>
          <cell r="Q732">
            <v>0</v>
          </cell>
          <cell r="R732">
            <v>7.04</v>
          </cell>
          <cell r="S732">
            <v>0.46</v>
          </cell>
          <cell r="AK732">
            <v>1.2051776042824787</v>
          </cell>
        </row>
        <row r="733">
          <cell r="C733" t="str">
            <v>Change Research</v>
          </cell>
          <cell r="E733" t="str">
            <v>South Carolina</v>
          </cell>
          <cell r="F733" t="str">
            <v>C</v>
          </cell>
          <cell r="H733">
            <v>43636</v>
          </cell>
          <cell r="I733">
            <v>308</v>
          </cell>
          <cell r="J733" t="str">
            <v>lv</v>
          </cell>
          <cell r="K733">
            <v>39</v>
          </cell>
          <cell r="L733">
            <v>0</v>
          </cell>
          <cell r="M733">
            <v>5</v>
          </cell>
          <cell r="N733">
            <v>11</v>
          </cell>
          <cell r="O733">
            <v>0</v>
          </cell>
          <cell r="P733">
            <v>13</v>
          </cell>
          <cell r="Q733">
            <v>0</v>
          </cell>
          <cell r="R733">
            <v>15</v>
          </cell>
          <cell r="S733">
            <v>2</v>
          </cell>
          <cell r="AK733">
            <v>4.5740005504296575E-3</v>
          </cell>
        </row>
        <row r="734">
          <cell r="C734" t="str">
            <v>Change Research</v>
          </cell>
          <cell r="E734" t="str">
            <v>New Hampshire</v>
          </cell>
          <cell r="F734" t="str">
            <v>C</v>
          </cell>
          <cell r="H734">
            <v>43636</v>
          </cell>
          <cell r="I734">
            <v>308</v>
          </cell>
          <cell r="J734" t="str">
            <v>lv</v>
          </cell>
          <cell r="K734">
            <v>24</v>
          </cell>
          <cell r="L734">
            <v>0</v>
          </cell>
          <cell r="M734">
            <v>0</v>
          </cell>
          <cell r="N734">
            <v>14</v>
          </cell>
          <cell r="O734">
            <v>1</v>
          </cell>
          <cell r="P734">
            <v>28</v>
          </cell>
          <cell r="Q734">
            <v>0</v>
          </cell>
          <cell r="R734">
            <v>21</v>
          </cell>
          <cell r="S734">
            <v>1</v>
          </cell>
          <cell r="AK734">
            <v>3.6591989747276947E-2</v>
          </cell>
        </row>
        <row r="735">
          <cell r="C735" t="str">
            <v>Change Research</v>
          </cell>
          <cell r="E735" t="str">
            <v>Iowa</v>
          </cell>
          <cell r="F735" t="str">
            <v>C</v>
          </cell>
          <cell r="H735">
            <v>43636</v>
          </cell>
          <cell r="I735">
            <v>308</v>
          </cell>
          <cell r="J735" t="str">
            <v>lv</v>
          </cell>
          <cell r="K735">
            <v>27</v>
          </cell>
          <cell r="L735">
            <v>0</v>
          </cell>
          <cell r="M735">
            <v>5</v>
          </cell>
          <cell r="N735">
            <v>17</v>
          </cell>
          <cell r="O735">
            <v>2</v>
          </cell>
          <cell r="P735">
            <v>18</v>
          </cell>
          <cell r="Q735">
            <v>0</v>
          </cell>
          <cell r="R735">
            <v>20</v>
          </cell>
          <cell r="S735">
            <v>1</v>
          </cell>
          <cell r="AK735">
            <v>7.9038666196839594E-3</v>
          </cell>
        </row>
        <row r="736">
          <cell r="C736" t="str">
            <v>Park Street Strategies</v>
          </cell>
          <cell r="E736" t="str">
            <v>US</v>
          </cell>
          <cell r="F736">
            <v>0</v>
          </cell>
          <cell r="H736">
            <v>43620</v>
          </cell>
          <cell r="I736">
            <v>600</v>
          </cell>
          <cell r="J736" t="str">
            <v>lv</v>
          </cell>
          <cell r="K736">
            <v>32</v>
          </cell>
          <cell r="L736">
            <v>0</v>
          </cell>
          <cell r="M736">
            <v>1</v>
          </cell>
          <cell r="N736">
            <v>7</v>
          </cell>
          <cell r="O736">
            <v>2</v>
          </cell>
          <cell r="P736">
            <v>15</v>
          </cell>
          <cell r="Q736">
            <v>0</v>
          </cell>
          <cell r="R736">
            <v>13</v>
          </cell>
          <cell r="S736">
            <v>1</v>
          </cell>
          <cell r="AK736">
            <v>1.1690922423099506</v>
          </cell>
        </row>
        <row r="737">
          <cell r="C737" t="str">
            <v>Swayable</v>
          </cell>
          <cell r="E737" t="str">
            <v>US</v>
          </cell>
          <cell r="F737">
            <v>0</v>
          </cell>
          <cell r="H737">
            <v>43619</v>
          </cell>
          <cell r="I737">
            <v>977</v>
          </cell>
          <cell r="J737" t="str">
            <v>lv</v>
          </cell>
          <cell r="K737">
            <v>40.299999999999997</v>
          </cell>
          <cell r="L737">
            <v>0</v>
          </cell>
          <cell r="M737">
            <v>3.5</v>
          </cell>
          <cell r="N737">
            <v>6.3</v>
          </cell>
          <cell r="O737">
            <v>1.3</v>
          </cell>
          <cell r="P737">
            <v>19.8</v>
          </cell>
          <cell r="Q737">
            <v>0</v>
          </cell>
          <cell r="R737">
            <v>6.9</v>
          </cell>
          <cell r="S737">
            <v>0</v>
          </cell>
          <cell r="AK737">
            <v>2.7232027311873173E-4</v>
          </cell>
        </row>
        <row r="738">
          <cell r="C738" t="str">
            <v>Swayable</v>
          </cell>
          <cell r="E738" t="str">
            <v>US</v>
          </cell>
          <cell r="F738">
            <v>0</v>
          </cell>
          <cell r="H738">
            <v>43619</v>
          </cell>
          <cell r="I738">
            <v>1961</v>
          </cell>
          <cell r="J738" t="str">
            <v>a</v>
          </cell>
          <cell r="K738">
            <v>35.799999999999997</v>
          </cell>
          <cell r="L738">
            <v>0</v>
          </cell>
          <cell r="M738">
            <v>2.5</v>
          </cell>
          <cell r="N738">
            <v>5.2</v>
          </cell>
          <cell r="O738">
            <v>1.5</v>
          </cell>
          <cell r="P738">
            <v>21.7</v>
          </cell>
          <cell r="Q738">
            <v>0</v>
          </cell>
          <cell r="R738">
            <v>5.6</v>
          </cell>
          <cell r="S738">
            <v>1.3</v>
          </cell>
          <cell r="AK738">
            <v>0</v>
          </cell>
        </row>
        <row r="739">
          <cell r="C739" t="str">
            <v>YouGov</v>
          </cell>
          <cell r="E739" t="str">
            <v>US</v>
          </cell>
          <cell r="F739" t="str">
            <v>B-</v>
          </cell>
          <cell r="H739">
            <v>43634</v>
          </cell>
          <cell r="I739">
            <v>576</v>
          </cell>
          <cell r="J739" t="str">
            <v>lv</v>
          </cell>
          <cell r="K739">
            <v>26</v>
          </cell>
          <cell r="L739">
            <v>0</v>
          </cell>
          <cell r="M739">
            <v>2</v>
          </cell>
          <cell r="N739">
            <v>9</v>
          </cell>
          <cell r="O739">
            <v>1</v>
          </cell>
          <cell r="P739">
            <v>13</v>
          </cell>
          <cell r="Q739">
            <v>0</v>
          </cell>
          <cell r="R739">
            <v>14</v>
          </cell>
          <cell r="S739">
            <v>1</v>
          </cell>
          <cell r="AK739">
            <v>2.7326435924754928E-5</v>
          </cell>
        </row>
        <row r="740">
          <cell r="C740" t="str">
            <v>Change Research</v>
          </cell>
          <cell r="E740" t="str">
            <v>Florida</v>
          </cell>
          <cell r="F740" t="str">
            <v>C</v>
          </cell>
          <cell r="H740">
            <v>43633</v>
          </cell>
          <cell r="I740">
            <v>1130</v>
          </cell>
          <cell r="J740" t="str">
            <v>lv</v>
          </cell>
          <cell r="K740">
            <v>33</v>
          </cell>
          <cell r="L740">
            <v>0</v>
          </cell>
          <cell r="M740">
            <v>2</v>
          </cell>
          <cell r="N740">
            <v>15</v>
          </cell>
          <cell r="O740">
            <v>2</v>
          </cell>
          <cell r="P740">
            <v>20</v>
          </cell>
          <cell r="Q740">
            <v>0</v>
          </cell>
          <cell r="R740">
            <v>15</v>
          </cell>
          <cell r="S740">
            <v>3</v>
          </cell>
          <cell r="AK740">
            <v>1.5649278469193071</v>
          </cell>
        </row>
        <row r="741">
          <cell r="C741" t="str">
            <v>Monmouth University</v>
          </cell>
          <cell r="E741" t="str">
            <v>US</v>
          </cell>
          <cell r="F741" t="str">
            <v>A+</v>
          </cell>
          <cell r="H741">
            <v>43633</v>
          </cell>
          <cell r="I741">
            <v>306</v>
          </cell>
          <cell r="J741" t="str">
            <v>rv</v>
          </cell>
          <cell r="K741">
            <v>32</v>
          </cell>
          <cell r="L741">
            <v>0</v>
          </cell>
          <cell r="M741">
            <v>2</v>
          </cell>
          <cell r="N741">
            <v>5</v>
          </cell>
          <cell r="O741">
            <v>1</v>
          </cell>
          <cell r="P741">
            <v>14</v>
          </cell>
          <cell r="Q741">
            <v>0</v>
          </cell>
          <cell r="R741">
            <v>15</v>
          </cell>
          <cell r="S741">
            <v>2</v>
          </cell>
          <cell r="AK741">
            <v>1.5492924547713423E-2</v>
          </cell>
        </row>
        <row r="742">
          <cell r="C742" t="str">
            <v>Quinnipiac University</v>
          </cell>
          <cell r="E742" t="str">
            <v>Florida</v>
          </cell>
          <cell r="F742" t="str">
            <v>B+</v>
          </cell>
          <cell r="H742">
            <v>43633</v>
          </cell>
          <cell r="I742">
            <v>417</v>
          </cell>
          <cell r="J742" t="str">
            <v>rv</v>
          </cell>
          <cell r="K742">
            <v>41</v>
          </cell>
          <cell r="L742">
            <v>0</v>
          </cell>
          <cell r="M742">
            <v>1</v>
          </cell>
          <cell r="N742">
            <v>8</v>
          </cell>
          <cell r="O742">
            <v>1</v>
          </cell>
          <cell r="P742">
            <v>14</v>
          </cell>
          <cell r="Q742">
            <v>0</v>
          </cell>
          <cell r="R742">
            <v>12</v>
          </cell>
          <cell r="S742">
            <v>0</v>
          </cell>
          <cell r="AK742">
            <v>2.1991900716548609</v>
          </cell>
        </row>
        <row r="743">
          <cell r="C743" t="str">
            <v>Morning Consult</v>
          </cell>
          <cell r="E743" t="str">
            <v>US</v>
          </cell>
          <cell r="F743" t="str">
            <v>B/C</v>
          </cell>
          <cell r="H743">
            <v>43632</v>
          </cell>
          <cell r="I743">
            <v>17226</v>
          </cell>
          <cell r="J743" t="str">
            <v>lv</v>
          </cell>
          <cell r="K743">
            <v>38</v>
          </cell>
          <cell r="L743">
            <v>0</v>
          </cell>
          <cell r="M743">
            <v>3</v>
          </cell>
          <cell r="N743">
            <v>7</v>
          </cell>
          <cell r="O743">
            <v>1</v>
          </cell>
          <cell r="P743">
            <v>19</v>
          </cell>
          <cell r="Q743">
            <v>0</v>
          </cell>
          <cell r="R743">
            <v>11</v>
          </cell>
          <cell r="S743">
            <v>1</v>
          </cell>
          <cell r="AK743">
            <v>8.4293669135596718E-5</v>
          </cell>
        </row>
        <row r="744">
          <cell r="C744" t="str">
            <v>Suffolk University</v>
          </cell>
          <cell r="E744" t="str">
            <v>US</v>
          </cell>
          <cell r="F744" t="str">
            <v>A-</v>
          </cell>
          <cell r="H744">
            <v>43631</v>
          </cell>
          <cell r="I744">
            <v>385</v>
          </cell>
          <cell r="J744" t="str">
            <v>lv</v>
          </cell>
          <cell r="K744">
            <v>30.13</v>
          </cell>
          <cell r="L744">
            <v>0</v>
          </cell>
          <cell r="M744">
            <v>2.08</v>
          </cell>
          <cell r="N744">
            <v>9.35</v>
          </cell>
          <cell r="O744">
            <v>0.26</v>
          </cell>
          <cell r="P744">
            <v>15.32</v>
          </cell>
          <cell r="Q744">
            <v>0</v>
          </cell>
          <cell r="R744">
            <v>9.61</v>
          </cell>
          <cell r="S744">
            <v>0.52</v>
          </cell>
          <cell r="AK744">
            <v>4.4231384384860128E-2</v>
          </cell>
        </row>
        <row r="745">
          <cell r="C745" t="str">
            <v>Harris Insights &amp; Analytics</v>
          </cell>
          <cell r="E745" t="str">
            <v>US</v>
          </cell>
          <cell r="F745" t="str">
            <v>C+</v>
          </cell>
          <cell r="H745">
            <v>43631</v>
          </cell>
          <cell r="I745">
            <v>424</v>
          </cell>
          <cell r="J745" t="str">
            <v>rv</v>
          </cell>
          <cell r="K745">
            <v>35</v>
          </cell>
          <cell r="L745">
            <v>0</v>
          </cell>
          <cell r="M745">
            <v>3</v>
          </cell>
          <cell r="N745">
            <v>4</v>
          </cell>
          <cell r="O745">
            <v>1</v>
          </cell>
          <cell r="P745">
            <v>13</v>
          </cell>
          <cell r="Q745">
            <v>0</v>
          </cell>
          <cell r="R745">
            <v>7</v>
          </cell>
          <cell r="S745">
            <v>0</v>
          </cell>
          <cell r="AK745">
            <v>2.4215698788477755E-7</v>
          </cell>
        </row>
        <row r="746">
          <cell r="C746" t="str">
            <v>Change Research</v>
          </cell>
          <cell r="E746" t="str">
            <v>South Carolina</v>
          </cell>
          <cell r="F746" t="str">
            <v>C</v>
          </cell>
          <cell r="H746">
            <v>43630</v>
          </cell>
          <cell r="I746">
            <v>933</v>
          </cell>
          <cell r="J746" t="str">
            <v>lv</v>
          </cell>
          <cell r="K746">
            <v>37</v>
          </cell>
          <cell r="L746">
            <v>0</v>
          </cell>
          <cell r="M746">
            <v>5</v>
          </cell>
          <cell r="N746">
            <v>11</v>
          </cell>
          <cell r="O746">
            <v>1</v>
          </cell>
          <cell r="P746">
            <v>9</v>
          </cell>
          <cell r="Q746">
            <v>0</v>
          </cell>
          <cell r="R746">
            <v>17</v>
          </cell>
          <cell r="S746">
            <v>3</v>
          </cell>
          <cell r="AK746">
            <v>4.1913797511380357E-3</v>
          </cell>
        </row>
        <row r="747">
          <cell r="C747" t="str">
            <v>WPA Intelligence (WPAi)</v>
          </cell>
          <cell r="E747" t="str">
            <v>US</v>
          </cell>
          <cell r="F747" t="str">
            <v>B/C</v>
          </cell>
          <cell r="H747">
            <v>43629</v>
          </cell>
          <cell r="I747">
            <v>1000</v>
          </cell>
          <cell r="J747" t="str">
            <v>lv</v>
          </cell>
          <cell r="K747">
            <v>35</v>
          </cell>
          <cell r="L747">
            <v>0</v>
          </cell>
          <cell r="M747">
            <v>3</v>
          </cell>
          <cell r="N747">
            <v>8</v>
          </cell>
          <cell r="O747">
            <v>1</v>
          </cell>
          <cell r="P747">
            <v>14</v>
          </cell>
          <cell r="Q747">
            <v>0</v>
          </cell>
          <cell r="R747">
            <v>10</v>
          </cell>
          <cell r="S747">
            <v>1</v>
          </cell>
          <cell r="AK747">
            <v>2.0741909225865482</v>
          </cell>
        </row>
        <row r="748">
          <cell r="C748" t="str">
            <v>YouGov</v>
          </cell>
          <cell r="E748" t="str">
            <v>South Carolina</v>
          </cell>
          <cell r="F748" t="str">
            <v>B-</v>
          </cell>
          <cell r="H748">
            <v>43628</v>
          </cell>
          <cell r="I748">
            <v>559</v>
          </cell>
          <cell r="J748" t="str">
            <v>lv</v>
          </cell>
          <cell r="K748">
            <v>45</v>
          </cell>
          <cell r="L748">
            <v>0</v>
          </cell>
          <cell r="M748">
            <v>4</v>
          </cell>
          <cell r="N748">
            <v>6</v>
          </cell>
          <cell r="O748">
            <v>1</v>
          </cell>
          <cell r="P748">
            <v>18</v>
          </cell>
          <cell r="Q748">
            <v>0</v>
          </cell>
          <cell r="R748">
            <v>8</v>
          </cell>
          <cell r="S748">
            <v>1</v>
          </cell>
          <cell r="AK748">
            <v>5.1934851295308785E-3</v>
          </cell>
        </row>
        <row r="749">
          <cell r="C749" t="str">
            <v>YouGov</v>
          </cell>
          <cell r="E749" t="str">
            <v>New Hampshire</v>
          </cell>
          <cell r="F749" t="str">
            <v>B-</v>
          </cell>
          <cell r="H749">
            <v>43628</v>
          </cell>
          <cell r="I749">
            <v>448</v>
          </cell>
          <cell r="J749" t="str">
            <v>lv</v>
          </cell>
          <cell r="K749">
            <v>33</v>
          </cell>
          <cell r="L749">
            <v>0</v>
          </cell>
          <cell r="M749">
            <v>3</v>
          </cell>
          <cell r="N749">
            <v>10</v>
          </cell>
          <cell r="O749">
            <v>1</v>
          </cell>
          <cell r="P749">
            <v>20</v>
          </cell>
          <cell r="Q749">
            <v>0</v>
          </cell>
          <cell r="R749">
            <v>17</v>
          </cell>
          <cell r="S749">
            <v>1</v>
          </cell>
          <cell r="AK749">
            <v>7.5032594816959799E-3</v>
          </cell>
        </row>
        <row r="750">
          <cell r="C750" t="str">
            <v>YouGov</v>
          </cell>
          <cell r="E750" t="str">
            <v>Iowa</v>
          </cell>
          <cell r="F750" t="str">
            <v>B-</v>
          </cell>
          <cell r="H750">
            <v>43628</v>
          </cell>
          <cell r="I750">
            <v>441</v>
          </cell>
          <cell r="J750" t="str">
            <v>lv</v>
          </cell>
          <cell r="K750">
            <v>30</v>
          </cell>
          <cell r="L750">
            <v>0</v>
          </cell>
          <cell r="M750">
            <v>3</v>
          </cell>
          <cell r="N750">
            <v>11</v>
          </cell>
          <cell r="O750">
            <v>4</v>
          </cell>
          <cell r="P750">
            <v>22</v>
          </cell>
          <cell r="Q750">
            <v>0</v>
          </cell>
          <cell r="R750">
            <v>12</v>
          </cell>
          <cell r="S750">
            <v>0</v>
          </cell>
          <cell r="AK750">
            <v>4.6934154313946807E-3</v>
          </cell>
        </row>
        <row r="751">
          <cell r="C751" t="str">
            <v>Fox News/Beacon Research/Shaw &amp; Co. Research</v>
          </cell>
          <cell r="E751" t="str">
            <v>US</v>
          </cell>
          <cell r="F751" t="str">
            <v>A-</v>
          </cell>
          <cell r="H751">
            <v>43628</v>
          </cell>
          <cell r="I751">
            <v>449</v>
          </cell>
          <cell r="J751" t="str">
            <v>lv</v>
          </cell>
          <cell r="K751">
            <v>32</v>
          </cell>
          <cell r="L751">
            <v>0</v>
          </cell>
          <cell r="M751">
            <v>3</v>
          </cell>
          <cell r="N751">
            <v>8</v>
          </cell>
          <cell r="O751">
            <v>2</v>
          </cell>
          <cell r="P751">
            <v>13</v>
          </cell>
          <cell r="Q751">
            <v>0</v>
          </cell>
          <cell r="R751">
            <v>9</v>
          </cell>
          <cell r="S751">
            <v>2</v>
          </cell>
          <cell r="AK751">
            <v>4.1699557107144521E-3</v>
          </cell>
        </row>
        <row r="752">
          <cell r="C752" t="str">
            <v>Change Research</v>
          </cell>
          <cell r="E752" t="str">
            <v>Minnesota</v>
          </cell>
          <cell r="F752" t="str">
            <v>C</v>
          </cell>
          <cell r="H752">
            <v>43628</v>
          </cell>
          <cell r="I752">
            <v>772</v>
          </cell>
          <cell r="J752" t="str">
            <v>lv</v>
          </cell>
          <cell r="K752">
            <v>20</v>
          </cell>
          <cell r="L752">
            <v>0</v>
          </cell>
          <cell r="M752">
            <v>1</v>
          </cell>
          <cell r="N752">
            <v>11</v>
          </cell>
          <cell r="O752">
            <v>16</v>
          </cell>
          <cell r="P752">
            <v>19</v>
          </cell>
          <cell r="Q752">
            <v>0</v>
          </cell>
          <cell r="R752">
            <v>21</v>
          </cell>
          <cell r="S752">
            <v>2</v>
          </cell>
          <cell r="AK752">
            <v>1.3298737567496666</v>
          </cell>
        </row>
        <row r="753">
          <cell r="C753" t="str">
            <v>Climate Nexus</v>
          </cell>
          <cell r="E753" t="str">
            <v>Florida</v>
          </cell>
          <cell r="F753">
            <v>0</v>
          </cell>
          <cell r="H753">
            <v>43627</v>
          </cell>
          <cell r="I753">
            <v>676</v>
          </cell>
          <cell r="J753" t="str">
            <v>rv</v>
          </cell>
          <cell r="K753">
            <v>32</v>
          </cell>
          <cell r="L753">
            <v>0</v>
          </cell>
          <cell r="M753">
            <v>2</v>
          </cell>
          <cell r="N753">
            <v>6</v>
          </cell>
          <cell r="O753">
            <v>1</v>
          </cell>
          <cell r="P753">
            <v>16</v>
          </cell>
          <cell r="Q753">
            <v>0</v>
          </cell>
          <cell r="R753">
            <v>10</v>
          </cell>
          <cell r="S753">
            <v>2</v>
          </cell>
          <cell r="AK753">
            <v>1.1482614223200061</v>
          </cell>
        </row>
        <row r="754">
          <cell r="C754" t="str">
            <v>Monmouth University</v>
          </cell>
          <cell r="E754" t="str">
            <v>Nevada</v>
          </cell>
          <cell r="F754" t="str">
            <v>A+</v>
          </cell>
          <cell r="H754">
            <v>43627</v>
          </cell>
          <cell r="I754">
            <v>370</v>
          </cell>
          <cell r="J754" t="str">
            <v>lv</v>
          </cell>
          <cell r="K754">
            <v>36</v>
          </cell>
          <cell r="L754">
            <v>0</v>
          </cell>
          <cell r="M754">
            <v>2</v>
          </cell>
          <cell r="N754">
            <v>7</v>
          </cell>
          <cell r="O754">
            <v>1</v>
          </cell>
          <cell r="P754">
            <v>13</v>
          </cell>
          <cell r="Q754">
            <v>0</v>
          </cell>
          <cell r="R754">
            <v>19</v>
          </cell>
          <cell r="S754">
            <v>2</v>
          </cell>
          <cell r="AK754">
            <v>4.0242083274045948</v>
          </cell>
        </row>
        <row r="755">
          <cell r="C755" t="str">
            <v>YouGov</v>
          </cell>
          <cell r="E755" t="str">
            <v>US</v>
          </cell>
          <cell r="F755" t="str">
            <v>B-</v>
          </cell>
          <cell r="H755">
            <v>43627</v>
          </cell>
          <cell r="I755">
            <v>513</v>
          </cell>
          <cell r="J755" t="str">
            <v>lv</v>
          </cell>
          <cell r="K755">
            <v>26</v>
          </cell>
          <cell r="L755">
            <v>0</v>
          </cell>
          <cell r="M755">
            <v>2</v>
          </cell>
          <cell r="N755">
            <v>8</v>
          </cell>
          <cell r="O755">
            <v>1</v>
          </cell>
          <cell r="P755">
            <v>12</v>
          </cell>
          <cell r="Q755">
            <v>0</v>
          </cell>
          <cell r="R755">
            <v>16</v>
          </cell>
          <cell r="S755">
            <v>1</v>
          </cell>
          <cell r="AK755">
            <v>2.3534862805340468E-5</v>
          </cell>
        </row>
        <row r="756">
          <cell r="C756" t="str">
            <v>University of California, Berkeley</v>
          </cell>
          <cell r="E756" t="str">
            <v>California</v>
          </cell>
          <cell r="F756" t="str">
            <v>B/C</v>
          </cell>
          <cell r="H756">
            <v>43626</v>
          </cell>
          <cell r="I756">
            <v>2131</v>
          </cell>
          <cell r="J756" t="str">
            <v>lv</v>
          </cell>
          <cell r="K756">
            <v>22.4</v>
          </cell>
          <cell r="L756">
            <v>0</v>
          </cell>
          <cell r="M756">
            <v>1.1000000000000001</v>
          </cell>
          <cell r="N756">
            <v>10</v>
          </cell>
          <cell r="O756">
            <v>0.6</v>
          </cell>
          <cell r="P756">
            <v>16.899999999999999</v>
          </cell>
          <cell r="Q756">
            <v>0</v>
          </cell>
          <cell r="R756">
            <v>18</v>
          </cell>
          <cell r="S756">
            <v>0.9</v>
          </cell>
          <cell r="AK756">
            <v>4.342938317508567E-2</v>
          </cell>
        </row>
        <row r="757">
          <cell r="C757" t="str">
            <v>Change Research</v>
          </cell>
          <cell r="E757" t="str">
            <v>US</v>
          </cell>
          <cell r="F757" t="str">
            <v>C</v>
          </cell>
          <cell r="H757">
            <v>43626</v>
          </cell>
          <cell r="I757">
            <v>1621</v>
          </cell>
          <cell r="J757" t="str">
            <v>lv</v>
          </cell>
          <cell r="K757">
            <v>26</v>
          </cell>
          <cell r="L757">
            <v>0</v>
          </cell>
          <cell r="M757">
            <v>1</v>
          </cell>
          <cell r="N757">
            <v>14</v>
          </cell>
          <cell r="O757">
            <v>1</v>
          </cell>
          <cell r="P757">
            <v>21</v>
          </cell>
          <cell r="Q757">
            <v>0</v>
          </cell>
          <cell r="R757">
            <v>19</v>
          </cell>
          <cell r="S757">
            <v>1</v>
          </cell>
          <cell r="AK757">
            <v>3.3598904449575317E-3</v>
          </cell>
        </row>
        <row r="758">
          <cell r="C758" t="str">
            <v>Quinnipiac University</v>
          </cell>
          <cell r="E758" t="str">
            <v>US</v>
          </cell>
          <cell r="F758" t="str">
            <v>B+</v>
          </cell>
          <cell r="H758">
            <v>43626</v>
          </cell>
          <cell r="I758">
            <v>503</v>
          </cell>
          <cell r="J758" t="str">
            <v>rv</v>
          </cell>
          <cell r="K758">
            <v>30</v>
          </cell>
          <cell r="L758">
            <v>0</v>
          </cell>
          <cell r="M758">
            <v>1</v>
          </cell>
          <cell r="N758">
            <v>8</v>
          </cell>
          <cell r="O758">
            <v>1</v>
          </cell>
          <cell r="P758">
            <v>19</v>
          </cell>
          <cell r="Q758">
            <v>0</v>
          </cell>
          <cell r="R758">
            <v>15</v>
          </cell>
          <cell r="S758">
            <v>1</v>
          </cell>
          <cell r="AK758">
            <v>8.5699886419320743E-4</v>
          </cell>
        </row>
        <row r="759">
          <cell r="C759" t="str">
            <v>YouGov</v>
          </cell>
          <cell r="E759" t="str">
            <v>Texas</v>
          </cell>
          <cell r="F759" t="str">
            <v>B-</v>
          </cell>
          <cell r="H759">
            <v>43625</v>
          </cell>
          <cell r="I759">
            <v>483</v>
          </cell>
          <cell r="J759" t="str">
            <v>lv</v>
          </cell>
          <cell r="K759">
            <v>23</v>
          </cell>
          <cell r="L759">
            <v>0</v>
          </cell>
          <cell r="M759">
            <v>1</v>
          </cell>
          <cell r="N759">
            <v>8</v>
          </cell>
          <cell r="O759">
            <v>1</v>
          </cell>
          <cell r="P759">
            <v>12</v>
          </cell>
          <cell r="Q759">
            <v>0</v>
          </cell>
          <cell r="R759">
            <v>14</v>
          </cell>
          <cell r="S759">
            <v>0</v>
          </cell>
          <cell r="AK759">
            <v>2.6001395314464607E-2</v>
          </cell>
        </row>
        <row r="760">
          <cell r="C760" t="str">
            <v>Suffolk University</v>
          </cell>
          <cell r="E760" t="str">
            <v>Massachusetts</v>
          </cell>
          <cell r="F760" t="str">
            <v>A-</v>
          </cell>
          <cell r="H760">
            <v>43625</v>
          </cell>
          <cell r="I760">
            <v>370</v>
          </cell>
          <cell r="J760" t="str">
            <v>lv</v>
          </cell>
          <cell r="K760">
            <v>21.62</v>
          </cell>
          <cell r="L760">
            <v>0</v>
          </cell>
          <cell r="M760">
            <v>1.08</v>
          </cell>
          <cell r="N760">
            <v>8.3800000000000008</v>
          </cell>
          <cell r="O760">
            <v>0.27</v>
          </cell>
          <cell r="P760">
            <v>6.22</v>
          </cell>
          <cell r="Q760">
            <v>0</v>
          </cell>
          <cell r="R760">
            <v>10.27</v>
          </cell>
          <cell r="S760">
            <v>0.81</v>
          </cell>
          <cell r="AK760">
            <v>0.33850466260914092</v>
          </cell>
        </row>
        <row r="761">
          <cell r="C761" t="str">
            <v>Morning Consult</v>
          </cell>
          <cell r="E761" t="str">
            <v>US</v>
          </cell>
          <cell r="F761" t="str">
            <v>B/C</v>
          </cell>
          <cell r="H761">
            <v>43625</v>
          </cell>
          <cell r="I761">
            <v>17012</v>
          </cell>
          <cell r="J761" t="str">
            <v>lv</v>
          </cell>
          <cell r="K761">
            <v>37</v>
          </cell>
          <cell r="L761">
            <v>0</v>
          </cell>
          <cell r="M761">
            <v>3</v>
          </cell>
          <cell r="N761">
            <v>7</v>
          </cell>
          <cell r="O761">
            <v>2</v>
          </cell>
          <cell r="P761">
            <v>19</v>
          </cell>
          <cell r="Q761">
            <v>0</v>
          </cell>
          <cell r="R761">
            <v>11</v>
          </cell>
          <cell r="S761">
            <v>1</v>
          </cell>
          <cell r="AK761">
            <v>7.6173607797200526E-5</v>
          </cell>
        </row>
        <row r="762">
          <cell r="C762" t="str">
            <v>Hampton University</v>
          </cell>
          <cell r="E762" t="str">
            <v>Virginia</v>
          </cell>
          <cell r="F762" t="str">
            <v>B/C</v>
          </cell>
          <cell r="H762">
            <v>43622</v>
          </cell>
          <cell r="I762">
            <v>1126</v>
          </cell>
          <cell r="J762" t="str">
            <v>rv</v>
          </cell>
          <cell r="K762">
            <v>36</v>
          </cell>
          <cell r="L762">
            <v>0</v>
          </cell>
          <cell r="M762">
            <v>2</v>
          </cell>
          <cell r="N762">
            <v>11</v>
          </cell>
          <cell r="O762">
            <v>0</v>
          </cell>
          <cell r="P762">
            <v>17</v>
          </cell>
          <cell r="Q762">
            <v>0</v>
          </cell>
          <cell r="R762">
            <v>13</v>
          </cell>
          <cell r="S762">
            <v>1</v>
          </cell>
          <cell r="AK762">
            <v>1.9089618206128434</v>
          </cell>
        </row>
        <row r="763">
          <cell r="C763" t="str">
            <v>Siena College</v>
          </cell>
          <cell r="E763" t="str">
            <v>New York</v>
          </cell>
          <cell r="F763" t="str">
            <v>A-</v>
          </cell>
          <cell r="H763">
            <v>43622</v>
          </cell>
          <cell r="I763">
            <v>385</v>
          </cell>
          <cell r="J763" t="str">
            <v>rv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AK763">
            <v>0</v>
          </cell>
        </row>
        <row r="764">
          <cell r="C764" t="str">
            <v>Selzer &amp; Co.</v>
          </cell>
          <cell r="E764" t="str">
            <v>Iowa</v>
          </cell>
          <cell r="F764" t="str">
            <v>A+</v>
          </cell>
          <cell r="H764">
            <v>43621</v>
          </cell>
          <cell r="I764">
            <v>600</v>
          </cell>
          <cell r="J764" t="str">
            <v>lv</v>
          </cell>
          <cell r="K764">
            <v>24</v>
          </cell>
          <cell r="L764">
            <v>0</v>
          </cell>
          <cell r="M764">
            <v>1</v>
          </cell>
          <cell r="N764">
            <v>14</v>
          </cell>
          <cell r="O764">
            <v>2</v>
          </cell>
          <cell r="P764">
            <v>16</v>
          </cell>
          <cell r="Q764">
            <v>0</v>
          </cell>
          <cell r="R764">
            <v>15</v>
          </cell>
          <cell r="S764">
            <v>1</v>
          </cell>
          <cell r="AK764">
            <v>8.2164551112541867E-2</v>
          </cell>
        </row>
        <row r="765">
          <cell r="C765" t="str">
            <v>Ipsos</v>
          </cell>
          <cell r="E765" t="str">
            <v>US</v>
          </cell>
          <cell r="F765" t="str">
            <v>B-</v>
          </cell>
          <cell r="H765">
            <v>43621</v>
          </cell>
          <cell r="I765">
            <v>2271</v>
          </cell>
          <cell r="J765" t="str">
            <v>rv</v>
          </cell>
          <cell r="K765">
            <v>31</v>
          </cell>
          <cell r="L765">
            <v>0</v>
          </cell>
          <cell r="M765">
            <v>2</v>
          </cell>
          <cell r="N765">
            <v>5</v>
          </cell>
          <cell r="O765">
            <v>2</v>
          </cell>
          <cell r="P765">
            <v>14</v>
          </cell>
          <cell r="Q765">
            <v>0</v>
          </cell>
          <cell r="R765">
            <v>9</v>
          </cell>
          <cell r="S765">
            <v>1</v>
          </cell>
          <cell r="AK765">
            <v>8.0596803689371346E-5</v>
          </cell>
        </row>
        <row r="766">
          <cell r="C766" t="str">
            <v>Ipsos</v>
          </cell>
          <cell r="E766" t="str">
            <v>US</v>
          </cell>
          <cell r="F766" t="str">
            <v>B-</v>
          </cell>
          <cell r="H766">
            <v>43621</v>
          </cell>
          <cell r="I766">
            <v>2525</v>
          </cell>
          <cell r="J766" t="str">
            <v>a</v>
          </cell>
          <cell r="K766">
            <v>30</v>
          </cell>
          <cell r="L766">
            <v>0</v>
          </cell>
          <cell r="M766">
            <v>2</v>
          </cell>
          <cell r="N766">
            <v>5</v>
          </cell>
          <cell r="O766">
            <v>1</v>
          </cell>
          <cell r="P766">
            <v>15</v>
          </cell>
          <cell r="Q766">
            <v>0</v>
          </cell>
          <cell r="R766">
            <v>8</v>
          </cell>
          <cell r="S766">
            <v>1</v>
          </cell>
          <cell r="AK766">
            <v>0</v>
          </cell>
        </row>
        <row r="767">
          <cell r="C767" t="str">
            <v>Avalanche Strategy</v>
          </cell>
          <cell r="E767" t="str">
            <v>US</v>
          </cell>
          <cell r="F767">
            <v>0</v>
          </cell>
          <cell r="H767">
            <v>43619</v>
          </cell>
          <cell r="I767">
            <v>1109</v>
          </cell>
          <cell r="J767" t="str">
            <v>lv</v>
          </cell>
          <cell r="K767">
            <v>29</v>
          </cell>
          <cell r="L767">
            <v>0</v>
          </cell>
          <cell r="M767">
            <v>0</v>
          </cell>
          <cell r="N767">
            <v>13</v>
          </cell>
          <cell r="O767">
            <v>0</v>
          </cell>
          <cell r="P767">
            <v>17</v>
          </cell>
          <cell r="Q767">
            <v>0</v>
          </cell>
          <cell r="R767">
            <v>16</v>
          </cell>
          <cell r="S767">
            <v>0</v>
          </cell>
          <cell r="AK767">
            <v>0.15441693985222243</v>
          </cell>
        </row>
        <row r="768">
          <cell r="C768" t="str">
            <v>Change Research</v>
          </cell>
          <cell r="E768" t="str">
            <v>Texas</v>
          </cell>
          <cell r="F768" t="str">
            <v>C</v>
          </cell>
          <cell r="H768">
            <v>43619</v>
          </cell>
          <cell r="I768">
            <v>1218</v>
          </cell>
          <cell r="J768" t="str">
            <v>lv</v>
          </cell>
          <cell r="K768">
            <v>24</v>
          </cell>
          <cell r="L768">
            <v>0</v>
          </cell>
          <cell r="M768">
            <v>1</v>
          </cell>
          <cell r="N768">
            <v>8</v>
          </cell>
          <cell r="O768">
            <v>1</v>
          </cell>
          <cell r="P768">
            <v>13</v>
          </cell>
          <cell r="Q768">
            <v>0</v>
          </cell>
          <cell r="R768">
            <v>12</v>
          </cell>
          <cell r="S768">
            <v>1</v>
          </cell>
          <cell r="AK768">
            <v>1.5141569471673593</v>
          </cell>
        </row>
        <row r="769">
          <cell r="C769" t="str">
            <v>Capitol Weekly</v>
          </cell>
          <cell r="E769" t="str">
            <v>California</v>
          </cell>
          <cell r="F769">
            <v>0</v>
          </cell>
          <cell r="H769">
            <v>43616</v>
          </cell>
          <cell r="I769">
            <v>951</v>
          </cell>
          <cell r="J769" t="str">
            <v>lv</v>
          </cell>
          <cell r="K769">
            <v>29.4</v>
          </cell>
          <cell r="L769">
            <v>0</v>
          </cell>
          <cell r="M769">
            <v>1.7</v>
          </cell>
          <cell r="N769">
            <v>9.3000000000000007</v>
          </cell>
          <cell r="O769">
            <v>0.9</v>
          </cell>
          <cell r="P769">
            <v>22.4</v>
          </cell>
          <cell r="Q769">
            <v>0</v>
          </cell>
          <cell r="R769">
            <v>10.7</v>
          </cell>
          <cell r="S769">
            <v>0.1</v>
          </cell>
          <cell r="AK769">
            <v>1.3077158517645741E-3</v>
          </cell>
        </row>
        <row r="770">
          <cell r="C770" t="str">
            <v>Quinnipiac University</v>
          </cell>
          <cell r="E770" t="str">
            <v>Texas</v>
          </cell>
          <cell r="F770" t="str">
            <v>B+</v>
          </cell>
          <cell r="H770">
            <v>43620</v>
          </cell>
          <cell r="I770">
            <v>407</v>
          </cell>
          <cell r="J770" t="str">
            <v>rv</v>
          </cell>
          <cell r="K770">
            <v>30</v>
          </cell>
          <cell r="L770">
            <v>0</v>
          </cell>
          <cell r="M770">
            <v>1</v>
          </cell>
          <cell r="N770">
            <v>3</v>
          </cell>
          <cell r="O770">
            <v>0</v>
          </cell>
          <cell r="P770">
            <v>15</v>
          </cell>
          <cell r="Q770">
            <v>0</v>
          </cell>
          <cell r="R770">
            <v>11</v>
          </cell>
          <cell r="S770">
            <v>1</v>
          </cell>
          <cell r="AK770">
            <v>0.2575874885744564</v>
          </cell>
        </row>
        <row r="771">
          <cell r="C771" t="str">
            <v>YouGov</v>
          </cell>
          <cell r="E771" t="str">
            <v>US</v>
          </cell>
          <cell r="F771" t="str">
            <v>B-</v>
          </cell>
          <cell r="H771">
            <v>43620</v>
          </cell>
          <cell r="I771">
            <v>550</v>
          </cell>
          <cell r="J771" t="str">
            <v>lv</v>
          </cell>
          <cell r="K771">
            <v>27</v>
          </cell>
          <cell r="L771">
            <v>0</v>
          </cell>
          <cell r="M771">
            <v>2</v>
          </cell>
          <cell r="N771">
            <v>9</v>
          </cell>
          <cell r="O771">
            <v>1</v>
          </cell>
          <cell r="P771">
            <v>16</v>
          </cell>
          <cell r="Q771">
            <v>0</v>
          </cell>
          <cell r="R771">
            <v>11</v>
          </cell>
          <cell r="S771">
            <v>1</v>
          </cell>
          <cell r="AK771">
            <v>2.1971688259562986E-5</v>
          </cell>
        </row>
        <row r="772">
          <cell r="C772" t="str">
            <v>Emerson College</v>
          </cell>
          <cell r="E772" t="str">
            <v>North Carolina</v>
          </cell>
          <cell r="F772" t="str">
            <v>A-</v>
          </cell>
          <cell r="H772">
            <v>43619</v>
          </cell>
          <cell r="I772">
            <v>397</v>
          </cell>
          <cell r="J772" t="str">
            <v>lv</v>
          </cell>
          <cell r="K772">
            <v>38.5</v>
          </cell>
          <cell r="L772">
            <v>0</v>
          </cell>
          <cell r="M772">
            <v>0.7</v>
          </cell>
          <cell r="N772">
            <v>8.3000000000000007</v>
          </cell>
          <cell r="O772">
            <v>1.2</v>
          </cell>
          <cell r="P772">
            <v>22.1</v>
          </cell>
          <cell r="Q772">
            <v>0</v>
          </cell>
          <cell r="R772">
            <v>14.9</v>
          </cell>
          <cell r="S772">
            <v>1.1000000000000001</v>
          </cell>
          <cell r="AK772">
            <v>2.7494507297273945</v>
          </cell>
        </row>
        <row r="773">
          <cell r="C773" t="str">
            <v>Morning Consult</v>
          </cell>
          <cell r="E773" t="str">
            <v>US</v>
          </cell>
          <cell r="F773" t="str">
            <v>B/C</v>
          </cell>
          <cell r="H773">
            <v>43618</v>
          </cell>
          <cell r="I773">
            <v>16587</v>
          </cell>
          <cell r="J773" t="str">
            <v>lv</v>
          </cell>
          <cell r="K773">
            <v>38</v>
          </cell>
          <cell r="L773">
            <v>0</v>
          </cell>
          <cell r="M773">
            <v>3</v>
          </cell>
          <cell r="N773">
            <v>7</v>
          </cell>
          <cell r="O773">
            <v>1</v>
          </cell>
          <cell r="P773">
            <v>19</v>
          </cell>
          <cell r="Q773">
            <v>0</v>
          </cell>
          <cell r="R773">
            <v>10</v>
          </cell>
          <cell r="S773">
            <v>1</v>
          </cell>
          <cell r="AK773">
            <v>6.8565086174943963E-5</v>
          </cell>
        </row>
        <row r="774">
          <cell r="C774" t="str">
            <v>Harris Insights &amp; Analytics</v>
          </cell>
          <cell r="E774" t="str">
            <v>US</v>
          </cell>
          <cell r="F774" t="str">
            <v>C+</v>
          </cell>
          <cell r="H774">
            <v>43618</v>
          </cell>
          <cell r="I774">
            <v>431</v>
          </cell>
          <cell r="J774" t="str">
            <v>rv</v>
          </cell>
          <cell r="K774">
            <v>35</v>
          </cell>
          <cell r="L774">
            <v>0</v>
          </cell>
          <cell r="M774">
            <v>3</v>
          </cell>
          <cell r="N774">
            <v>8</v>
          </cell>
          <cell r="O774">
            <v>1</v>
          </cell>
          <cell r="P774">
            <v>16</v>
          </cell>
          <cell r="Q774">
            <v>0</v>
          </cell>
          <cell r="R774">
            <v>5</v>
          </cell>
          <cell r="S774">
            <v>0</v>
          </cell>
          <cell r="AK774">
            <v>2.2753781567406599E-7</v>
          </cell>
        </row>
        <row r="775">
          <cell r="C775" t="str">
            <v>Zogby Interactive/JZ Analytics</v>
          </cell>
          <cell r="E775" t="str">
            <v>Wisconsin</v>
          </cell>
          <cell r="F775" t="str">
            <v>C</v>
          </cell>
          <cell r="H775">
            <v>43614</v>
          </cell>
          <cell r="I775">
            <v>238</v>
          </cell>
          <cell r="J775" t="str">
            <v>lv</v>
          </cell>
          <cell r="K775">
            <v>28.3</v>
          </cell>
          <cell r="L775">
            <v>0</v>
          </cell>
          <cell r="M775">
            <v>2.2999999999999998</v>
          </cell>
          <cell r="N775">
            <v>6.7</v>
          </cell>
          <cell r="O775">
            <v>2.5</v>
          </cell>
          <cell r="P775">
            <v>13.1</v>
          </cell>
          <cell r="Q775">
            <v>0</v>
          </cell>
          <cell r="R775">
            <v>13.5</v>
          </cell>
          <cell r="S775">
            <v>0</v>
          </cell>
          <cell r="AK775">
            <v>0.82283235551444645</v>
          </cell>
        </row>
        <row r="776">
          <cell r="C776" t="str">
            <v>Zogby Interactive/JZ Analytics</v>
          </cell>
          <cell r="E776" t="str">
            <v>South Carolina</v>
          </cell>
          <cell r="F776" t="str">
            <v>C</v>
          </cell>
          <cell r="H776">
            <v>43614</v>
          </cell>
          <cell r="I776">
            <v>183</v>
          </cell>
          <cell r="J776" t="str">
            <v>lv</v>
          </cell>
          <cell r="K776">
            <v>36.200000000000003</v>
          </cell>
          <cell r="L776">
            <v>0</v>
          </cell>
          <cell r="M776">
            <v>4.3</v>
          </cell>
          <cell r="N776">
            <v>6.9</v>
          </cell>
          <cell r="O776">
            <v>0.3</v>
          </cell>
          <cell r="P776">
            <v>13.2</v>
          </cell>
          <cell r="Q776">
            <v>0</v>
          </cell>
          <cell r="R776">
            <v>12.2</v>
          </cell>
          <cell r="S776">
            <v>0.3</v>
          </cell>
          <cell r="AK776">
            <v>0.74855874705131575</v>
          </cell>
        </row>
        <row r="777">
          <cell r="C777" t="str">
            <v>Zogby Interactive/JZ Analytics</v>
          </cell>
          <cell r="E777" t="str">
            <v>Pennsylvania</v>
          </cell>
          <cell r="F777" t="str">
            <v>C</v>
          </cell>
          <cell r="H777">
            <v>43614</v>
          </cell>
          <cell r="I777">
            <v>246</v>
          </cell>
          <cell r="J777" t="str">
            <v>lv</v>
          </cell>
          <cell r="K777">
            <v>46</v>
          </cell>
          <cell r="L777">
            <v>0</v>
          </cell>
          <cell r="M777">
            <v>2.4</v>
          </cell>
          <cell r="N777">
            <v>8.5</v>
          </cell>
          <cell r="O777">
            <v>0</v>
          </cell>
          <cell r="P777">
            <v>14.9</v>
          </cell>
          <cell r="Q777">
            <v>0</v>
          </cell>
          <cell r="R777">
            <v>7.7</v>
          </cell>
          <cell r="S777">
            <v>0.8</v>
          </cell>
          <cell r="AK777">
            <v>0.83268353419010399</v>
          </cell>
        </row>
        <row r="778">
          <cell r="C778" t="str">
            <v>Zogby Interactive/JZ Analytics</v>
          </cell>
          <cell r="E778" t="str">
            <v>Ohio</v>
          </cell>
          <cell r="F778" t="str">
            <v>C</v>
          </cell>
          <cell r="H778">
            <v>43614</v>
          </cell>
          <cell r="I778">
            <v>222</v>
          </cell>
          <cell r="J778" t="str">
            <v>lv</v>
          </cell>
          <cell r="K778">
            <v>28.5</v>
          </cell>
          <cell r="L778">
            <v>0</v>
          </cell>
          <cell r="M778">
            <v>2.7</v>
          </cell>
          <cell r="N778">
            <v>6</v>
          </cell>
          <cell r="O778">
            <v>0.5</v>
          </cell>
          <cell r="P778">
            <v>18.7</v>
          </cell>
          <cell r="Q778">
            <v>0</v>
          </cell>
          <cell r="R778">
            <v>12.3</v>
          </cell>
          <cell r="S778">
            <v>2.9</v>
          </cell>
          <cell r="AK778">
            <v>0.80247266936948936</v>
          </cell>
        </row>
        <row r="779">
          <cell r="C779" t="str">
            <v>Zogby Interactive/JZ Analytics</v>
          </cell>
          <cell r="E779" t="str">
            <v>Michigan</v>
          </cell>
          <cell r="F779" t="str">
            <v>C</v>
          </cell>
          <cell r="H779">
            <v>43614</v>
          </cell>
          <cell r="I779">
            <v>268</v>
          </cell>
          <cell r="J779" t="str">
            <v>lv</v>
          </cell>
          <cell r="K779">
            <v>27.3</v>
          </cell>
          <cell r="L779">
            <v>0</v>
          </cell>
          <cell r="M779">
            <v>0.8</v>
          </cell>
          <cell r="N779">
            <v>9.1999999999999993</v>
          </cell>
          <cell r="O779">
            <v>1</v>
          </cell>
          <cell r="P779">
            <v>18.3</v>
          </cell>
          <cell r="Q779">
            <v>0</v>
          </cell>
          <cell r="R779">
            <v>8.1</v>
          </cell>
          <cell r="S779">
            <v>1.8</v>
          </cell>
          <cell r="AK779">
            <v>0.85875948367212906</v>
          </cell>
        </row>
        <row r="780">
          <cell r="C780" t="str">
            <v>Zogby Interactive/JZ Analytics</v>
          </cell>
          <cell r="E780" t="str">
            <v>Florida</v>
          </cell>
          <cell r="F780" t="str">
            <v>C</v>
          </cell>
          <cell r="H780">
            <v>43614</v>
          </cell>
          <cell r="I780">
            <v>228</v>
          </cell>
          <cell r="J780" t="str">
            <v>lv</v>
          </cell>
          <cell r="K780">
            <v>34.4</v>
          </cell>
          <cell r="L780">
            <v>0</v>
          </cell>
          <cell r="M780">
            <v>1.5</v>
          </cell>
          <cell r="N780">
            <v>5.7</v>
          </cell>
          <cell r="O780">
            <v>0.5</v>
          </cell>
          <cell r="P780">
            <v>18.3</v>
          </cell>
          <cell r="Q780">
            <v>0</v>
          </cell>
          <cell r="R780">
            <v>6.5</v>
          </cell>
          <cell r="S780">
            <v>1.2</v>
          </cell>
          <cell r="AK780">
            <v>0.81021337141103067</v>
          </cell>
        </row>
        <row r="781">
          <cell r="C781" t="str">
            <v>Zogby Interactive/JZ Analytics</v>
          </cell>
          <cell r="E781" t="str">
            <v>Arizona</v>
          </cell>
          <cell r="F781" t="str">
            <v>C</v>
          </cell>
          <cell r="H781">
            <v>43614</v>
          </cell>
          <cell r="I781">
            <v>197</v>
          </cell>
          <cell r="J781" t="str">
            <v>lv</v>
          </cell>
          <cell r="K781">
            <v>34.6</v>
          </cell>
          <cell r="L781">
            <v>0</v>
          </cell>
          <cell r="M781">
            <v>1.5</v>
          </cell>
          <cell r="N781">
            <v>5.6</v>
          </cell>
          <cell r="O781">
            <v>0.3</v>
          </cell>
          <cell r="P781">
            <v>15.7</v>
          </cell>
          <cell r="Q781">
            <v>0</v>
          </cell>
          <cell r="R781">
            <v>9.8000000000000007</v>
          </cell>
          <cell r="S781">
            <v>0.4</v>
          </cell>
          <cell r="AK781">
            <v>0.76868878322595025</v>
          </cell>
        </row>
        <row r="782">
          <cell r="C782" t="str">
            <v>SSRS</v>
          </cell>
          <cell r="E782" t="str">
            <v>US</v>
          </cell>
          <cell r="F782" t="str">
            <v>A/B</v>
          </cell>
          <cell r="H782">
            <v>43616</v>
          </cell>
          <cell r="I782">
            <v>412</v>
          </cell>
          <cell r="J782" t="str">
            <v>rv</v>
          </cell>
          <cell r="K782">
            <v>32</v>
          </cell>
          <cell r="L782">
            <v>0</v>
          </cell>
          <cell r="M782">
            <v>3</v>
          </cell>
          <cell r="N782">
            <v>5</v>
          </cell>
          <cell r="O782">
            <v>2</v>
          </cell>
          <cell r="P782">
            <v>18</v>
          </cell>
          <cell r="Q782">
            <v>0</v>
          </cell>
          <cell r="R782">
            <v>7</v>
          </cell>
          <cell r="S782">
            <v>1</v>
          </cell>
          <cell r="AK782">
            <v>3.1211083550914073E-3</v>
          </cell>
        </row>
        <row r="783">
          <cell r="C783" t="str">
            <v>Harris Insights &amp; Analytics</v>
          </cell>
          <cell r="E783" t="str">
            <v>US</v>
          </cell>
          <cell r="F783" t="str">
            <v>C+</v>
          </cell>
          <cell r="H783">
            <v>43615</v>
          </cell>
          <cell r="I783">
            <v>471</v>
          </cell>
          <cell r="J783" t="str">
            <v>rv</v>
          </cell>
          <cell r="K783">
            <v>36</v>
          </cell>
          <cell r="L783">
            <v>1</v>
          </cell>
          <cell r="M783">
            <v>3</v>
          </cell>
          <cell r="N783">
            <v>5</v>
          </cell>
          <cell r="O783">
            <v>0</v>
          </cell>
          <cell r="P783">
            <v>17</v>
          </cell>
          <cell r="Q783">
            <v>0</v>
          </cell>
          <cell r="R783">
            <v>5</v>
          </cell>
          <cell r="S783">
            <v>1</v>
          </cell>
          <cell r="AK783">
            <v>2.410271101784019E-7</v>
          </cell>
        </row>
        <row r="784">
          <cell r="C784" t="str">
            <v>Harris Insights &amp; Analytics</v>
          </cell>
          <cell r="E784" t="str">
            <v>US</v>
          </cell>
          <cell r="F784" t="str">
            <v>C+</v>
          </cell>
          <cell r="H784">
            <v>43615</v>
          </cell>
          <cell r="I784">
            <v>881</v>
          </cell>
          <cell r="J784" t="str">
            <v>rv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42</v>
          </cell>
          <cell r="Q784">
            <v>0</v>
          </cell>
          <cell r="R784">
            <v>0</v>
          </cell>
          <cell r="S784">
            <v>0</v>
          </cell>
          <cell r="AK784">
            <v>0</v>
          </cell>
        </row>
        <row r="785">
          <cell r="C785" t="str">
            <v>Harris Insights &amp; Analytics</v>
          </cell>
          <cell r="E785" t="str">
            <v>US</v>
          </cell>
          <cell r="F785" t="str">
            <v>C+</v>
          </cell>
          <cell r="H785">
            <v>43615</v>
          </cell>
          <cell r="I785">
            <v>881</v>
          </cell>
          <cell r="J785" t="str">
            <v>rv</v>
          </cell>
          <cell r="K785">
            <v>41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AK785">
            <v>0</v>
          </cell>
        </row>
        <row r="786">
          <cell r="C786" t="str">
            <v>Harris Insights &amp; Analytics</v>
          </cell>
          <cell r="E786" t="str">
            <v>US</v>
          </cell>
          <cell r="F786" t="str">
            <v>C+</v>
          </cell>
          <cell r="H786">
            <v>43615</v>
          </cell>
          <cell r="I786">
            <v>881</v>
          </cell>
          <cell r="J786" t="str">
            <v>rv</v>
          </cell>
          <cell r="K786">
            <v>43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41</v>
          </cell>
          <cell r="Q786">
            <v>0</v>
          </cell>
          <cell r="R786">
            <v>0</v>
          </cell>
          <cell r="S786">
            <v>0</v>
          </cell>
          <cell r="AK786">
            <v>0</v>
          </cell>
        </row>
        <row r="787">
          <cell r="C787" t="str">
            <v>Harris Insights &amp; Analytics</v>
          </cell>
          <cell r="E787" t="str">
            <v>US</v>
          </cell>
          <cell r="F787" t="str">
            <v>C+</v>
          </cell>
          <cell r="H787">
            <v>43615</v>
          </cell>
          <cell r="I787">
            <v>881</v>
          </cell>
          <cell r="J787" t="str">
            <v>rv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37</v>
          </cell>
          <cell r="Q787">
            <v>0</v>
          </cell>
          <cell r="R787">
            <v>40</v>
          </cell>
          <cell r="S787">
            <v>0</v>
          </cell>
          <cell r="AK787">
            <v>0</v>
          </cell>
        </row>
        <row r="788">
          <cell r="C788" t="str">
            <v>Harris Insights &amp; Analytics</v>
          </cell>
          <cell r="E788" t="str">
            <v>US</v>
          </cell>
          <cell r="F788" t="str">
            <v>C+</v>
          </cell>
          <cell r="H788">
            <v>43615</v>
          </cell>
          <cell r="I788">
            <v>881</v>
          </cell>
          <cell r="J788" t="str">
            <v>rv</v>
          </cell>
          <cell r="K788">
            <v>39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41</v>
          </cell>
          <cell r="S788">
            <v>0</v>
          </cell>
          <cell r="AK788">
            <v>0</v>
          </cell>
        </row>
        <row r="789">
          <cell r="C789" t="str">
            <v>Change Research</v>
          </cell>
          <cell r="E789" t="str">
            <v>California</v>
          </cell>
          <cell r="F789" t="str">
            <v>C</v>
          </cell>
          <cell r="H789">
            <v>43613</v>
          </cell>
          <cell r="I789">
            <v>1649</v>
          </cell>
          <cell r="J789" t="str">
            <v>lv</v>
          </cell>
          <cell r="K789">
            <v>30</v>
          </cell>
          <cell r="L789">
            <v>0</v>
          </cell>
          <cell r="M789">
            <v>1</v>
          </cell>
          <cell r="N789">
            <v>12</v>
          </cell>
          <cell r="O789">
            <v>0</v>
          </cell>
          <cell r="P789">
            <v>23</v>
          </cell>
          <cell r="Q789">
            <v>0</v>
          </cell>
          <cell r="R789">
            <v>12</v>
          </cell>
          <cell r="S789">
            <v>1</v>
          </cell>
          <cell r="AK789">
            <v>7.651912545811628E-3</v>
          </cell>
        </row>
        <row r="790">
          <cell r="C790" t="str">
            <v>Morning Consult</v>
          </cell>
          <cell r="E790" t="str">
            <v>US</v>
          </cell>
          <cell r="F790" t="str">
            <v>B/C</v>
          </cell>
          <cell r="H790">
            <v>43611</v>
          </cell>
          <cell r="I790">
            <v>16368</v>
          </cell>
          <cell r="J790" t="str">
            <v>lv</v>
          </cell>
          <cell r="K790">
            <v>38</v>
          </cell>
          <cell r="L790">
            <v>0</v>
          </cell>
          <cell r="M790">
            <v>3</v>
          </cell>
          <cell r="N790">
            <v>7</v>
          </cell>
          <cell r="O790">
            <v>1</v>
          </cell>
          <cell r="P790">
            <v>20</v>
          </cell>
          <cell r="Q790">
            <v>0</v>
          </cell>
          <cell r="R790">
            <v>9</v>
          </cell>
          <cell r="S790">
            <v>1</v>
          </cell>
          <cell r="AK790">
            <v>6.2222789481560789E-5</v>
          </cell>
        </row>
        <row r="791">
          <cell r="C791" t="str">
            <v>Harris Insights &amp; Analytics</v>
          </cell>
          <cell r="E791" t="str">
            <v>US</v>
          </cell>
          <cell r="F791" t="str">
            <v>C+</v>
          </cell>
          <cell r="H791">
            <v>43610</v>
          </cell>
          <cell r="I791">
            <v>881</v>
          </cell>
          <cell r="J791" t="str">
            <v>rv</v>
          </cell>
          <cell r="K791">
            <v>33</v>
          </cell>
          <cell r="L791">
            <v>0</v>
          </cell>
          <cell r="M791">
            <v>3</v>
          </cell>
          <cell r="N791">
            <v>5</v>
          </cell>
          <cell r="O791">
            <v>1</v>
          </cell>
          <cell r="P791">
            <v>15</v>
          </cell>
          <cell r="Q791">
            <v>0</v>
          </cell>
          <cell r="R791">
            <v>7</v>
          </cell>
          <cell r="S791">
            <v>1</v>
          </cell>
          <cell r="AK791">
            <v>2.5911058589695098E-7</v>
          </cell>
        </row>
        <row r="792">
          <cell r="C792" t="str">
            <v>Tel Opinion Research</v>
          </cell>
          <cell r="E792" t="str">
            <v>South Carolina</v>
          </cell>
          <cell r="F792" t="str">
            <v>B/C</v>
          </cell>
          <cell r="H792">
            <v>43609</v>
          </cell>
          <cell r="I792">
            <v>600</v>
          </cell>
          <cell r="J792" t="str">
            <v>lv</v>
          </cell>
          <cell r="K792">
            <v>37</v>
          </cell>
          <cell r="L792">
            <v>0</v>
          </cell>
          <cell r="M792">
            <v>2</v>
          </cell>
          <cell r="N792">
            <v>3</v>
          </cell>
          <cell r="O792">
            <v>0</v>
          </cell>
          <cell r="P792">
            <v>10</v>
          </cell>
          <cell r="Q792">
            <v>0</v>
          </cell>
          <cell r="R792">
            <v>8</v>
          </cell>
          <cell r="S792">
            <v>0</v>
          </cell>
          <cell r="AK792">
            <v>2.1829392874808146E-2</v>
          </cell>
        </row>
        <row r="793">
          <cell r="C793" t="str">
            <v>Tel Opinion Research</v>
          </cell>
          <cell r="E793" t="str">
            <v>South Carolina</v>
          </cell>
          <cell r="F793" t="str">
            <v>B/C</v>
          </cell>
          <cell r="H793">
            <v>43609</v>
          </cell>
          <cell r="I793">
            <v>600</v>
          </cell>
          <cell r="J793" t="str">
            <v>lv</v>
          </cell>
          <cell r="K793">
            <v>70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15</v>
          </cell>
          <cell r="Q793">
            <v>0</v>
          </cell>
          <cell r="R793">
            <v>0</v>
          </cell>
          <cell r="S793">
            <v>0</v>
          </cell>
          <cell r="AK793">
            <v>0</v>
          </cell>
        </row>
        <row r="794">
          <cell r="C794" t="str">
            <v>Tel Opinion Research</v>
          </cell>
          <cell r="E794" t="str">
            <v>South Carolina</v>
          </cell>
          <cell r="F794" t="str">
            <v>B/C</v>
          </cell>
          <cell r="H794">
            <v>43609</v>
          </cell>
          <cell r="I794">
            <v>600</v>
          </cell>
          <cell r="J794" t="str">
            <v>lv</v>
          </cell>
          <cell r="K794">
            <v>71</v>
          </cell>
          <cell r="L794">
            <v>0</v>
          </cell>
          <cell r="M794">
            <v>0</v>
          </cell>
          <cell r="N794">
            <v>10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AK794">
            <v>0</v>
          </cell>
        </row>
        <row r="795">
          <cell r="C795" t="str">
            <v>Tel Opinion Research</v>
          </cell>
          <cell r="E795" t="str">
            <v>South Carolina</v>
          </cell>
          <cell r="F795" t="str">
            <v>B/C</v>
          </cell>
          <cell r="H795">
            <v>43609</v>
          </cell>
          <cell r="I795">
            <v>600</v>
          </cell>
          <cell r="J795" t="str">
            <v>lv</v>
          </cell>
          <cell r="K795">
            <v>67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15</v>
          </cell>
          <cell r="S795">
            <v>0</v>
          </cell>
          <cell r="AK795">
            <v>0</v>
          </cell>
        </row>
        <row r="796">
          <cell r="C796" t="str">
            <v>Tel Opinion Research</v>
          </cell>
          <cell r="E796" t="str">
            <v>New Hampshire</v>
          </cell>
          <cell r="F796" t="str">
            <v>B/C</v>
          </cell>
          <cell r="H796">
            <v>43607</v>
          </cell>
          <cell r="I796">
            <v>600</v>
          </cell>
          <cell r="J796" t="str">
            <v>lv</v>
          </cell>
          <cell r="K796">
            <v>33</v>
          </cell>
          <cell r="L796">
            <v>0</v>
          </cell>
          <cell r="M796">
            <v>0</v>
          </cell>
          <cell r="N796">
            <v>7</v>
          </cell>
          <cell r="O796">
            <v>0</v>
          </cell>
          <cell r="P796">
            <v>12</v>
          </cell>
          <cell r="Q796">
            <v>0</v>
          </cell>
          <cell r="R796">
            <v>11</v>
          </cell>
          <cell r="S796">
            <v>0</v>
          </cell>
          <cell r="AK796">
            <v>2.0397480342908419E-2</v>
          </cell>
        </row>
        <row r="797">
          <cell r="C797" t="str">
            <v>Tel Opinion Research</v>
          </cell>
          <cell r="E797" t="str">
            <v>New Hampshire</v>
          </cell>
          <cell r="F797" t="str">
            <v>B/C</v>
          </cell>
          <cell r="H797">
            <v>43607</v>
          </cell>
          <cell r="I797">
            <v>600</v>
          </cell>
          <cell r="J797" t="str">
            <v>lv</v>
          </cell>
          <cell r="K797">
            <v>63</v>
          </cell>
          <cell r="L797">
            <v>0</v>
          </cell>
          <cell r="M797">
            <v>0</v>
          </cell>
          <cell r="N797">
            <v>21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AK797">
            <v>0</v>
          </cell>
        </row>
        <row r="798">
          <cell r="C798" t="str">
            <v>Tel Opinion Research</v>
          </cell>
          <cell r="E798" t="str">
            <v>New Hampshire</v>
          </cell>
          <cell r="F798" t="str">
            <v>B/C</v>
          </cell>
          <cell r="H798">
            <v>43607</v>
          </cell>
          <cell r="I798">
            <v>600</v>
          </cell>
          <cell r="J798" t="str">
            <v>lv</v>
          </cell>
          <cell r="K798">
            <v>58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29</v>
          </cell>
          <cell r="S798">
            <v>0</v>
          </cell>
          <cell r="AK798">
            <v>0</v>
          </cell>
        </row>
        <row r="799">
          <cell r="C799" t="str">
            <v>Tel Opinion Research</v>
          </cell>
          <cell r="E799" t="str">
            <v>New Hampshire</v>
          </cell>
          <cell r="F799" t="str">
            <v>B/C</v>
          </cell>
          <cell r="H799">
            <v>43607</v>
          </cell>
          <cell r="I799">
            <v>600</v>
          </cell>
          <cell r="J799" t="str">
            <v>lv</v>
          </cell>
          <cell r="K799">
            <v>66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22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Change Research</v>
          </cell>
          <cell r="E800" t="str">
            <v>US</v>
          </cell>
          <cell r="F800" t="str">
            <v>C</v>
          </cell>
          <cell r="H800">
            <v>43606</v>
          </cell>
          <cell r="I800">
            <v>1420</v>
          </cell>
          <cell r="J800" t="str">
            <v>lv</v>
          </cell>
          <cell r="K800">
            <v>31</v>
          </cell>
          <cell r="L800">
            <v>0</v>
          </cell>
          <cell r="M800">
            <v>2</v>
          </cell>
          <cell r="N800">
            <v>9</v>
          </cell>
          <cell r="O800">
            <v>1</v>
          </cell>
          <cell r="P800">
            <v>22</v>
          </cell>
          <cell r="Q800">
            <v>0</v>
          </cell>
          <cell r="R800">
            <v>15</v>
          </cell>
          <cell r="S800">
            <v>2</v>
          </cell>
          <cell r="AK800">
            <v>2.0946625205219322E-3</v>
          </cell>
        </row>
        <row r="801">
          <cell r="C801" t="str">
            <v>Echelon Insights</v>
          </cell>
          <cell r="E801" t="str">
            <v>US</v>
          </cell>
          <cell r="F801">
            <v>0</v>
          </cell>
          <cell r="H801">
            <v>43606</v>
          </cell>
          <cell r="I801">
            <v>447</v>
          </cell>
          <cell r="J801" t="str">
            <v>rv</v>
          </cell>
          <cell r="K801">
            <v>66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19</v>
          </cell>
          <cell r="S801">
            <v>0</v>
          </cell>
          <cell r="AK801">
            <v>0</v>
          </cell>
        </row>
        <row r="802">
          <cell r="C802" t="str">
            <v>Echelon Insights</v>
          </cell>
          <cell r="E802" t="str">
            <v>US</v>
          </cell>
          <cell r="F802">
            <v>0</v>
          </cell>
          <cell r="H802">
            <v>43606</v>
          </cell>
          <cell r="I802">
            <v>447</v>
          </cell>
          <cell r="J802" t="str">
            <v>rv</v>
          </cell>
          <cell r="K802">
            <v>65</v>
          </cell>
          <cell r="L802">
            <v>0</v>
          </cell>
          <cell r="M802">
            <v>0</v>
          </cell>
          <cell r="N802">
            <v>17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AK802">
            <v>0</v>
          </cell>
        </row>
        <row r="803">
          <cell r="C803" t="str">
            <v>Echelon Insights</v>
          </cell>
          <cell r="E803" t="str">
            <v>US</v>
          </cell>
          <cell r="F803">
            <v>0</v>
          </cell>
          <cell r="H803">
            <v>43606</v>
          </cell>
          <cell r="I803">
            <v>447</v>
          </cell>
          <cell r="J803" t="str">
            <v>rv</v>
          </cell>
          <cell r="K803">
            <v>63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AK803">
            <v>0</v>
          </cell>
        </row>
        <row r="804">
          <cell r="C804" t="str">
            <v>Echelon Insights</v>
          </cell>
          <cell r="E804" t="str">
            <v>US</v>
          </cell>
          <cell r="F804">
            <v>0</v>
          </cell>
          <cell r="H804">
            <v>43606</v>
          </cell>
          <cell r="I804">
            <v>447</v>
          </cell>
          <cell r="J804" t="str">
            <v>rv</v>
          </cell>
          <cell r="K804">
            <v>61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25</v>
          </cell>
          <cell r="Q804">
            <v>0</v>
          </cell>
          <cell r="R804">
            <v>0</v>
          </cell>
          <cell r="S804">
            <v>0</v>
          </cell>
          <cell r="AK804">
            <v>0</v>
          </cell>
        </row>
        <row r="805">
          <cell r="C805" t="str">
            <v>Echelon Insights</v>
          </cell>
          <cell r="E805" t="str">
            <v>US</v>
          </cell>
          <cell r="F805">
            <v>0</v>
          </cell>
          <cell r="H805">
            <v>43606</v>
          </cell>
          <cell r="I805">
            <v>447</v>
          </cell>
          <cell r="J805" t="str">
            <v>rv</v>
          </cell>
          <cell r="K805">
            <v>38</v>
          </cell>
          <cell r="L805">
            <v>0</v>
          </cell>
          <cell r="M805">
            <v>2</v>
          </cell>
          <cell r="N805">
            <v>5</v>
          </cell>
          <cell r="O805">
            <v>2</v>
          </cell>
          <cell r="P805">
            <v>16</v>
          </cell>
          <cell r="Q805">
            <v>0</v>
          </cell>
          <cell r="R805">
            <v>5</v>
          </cell>
          <cell r="S805">
            <v>1</v>
          </cell>
          <cell r="AK805">
            <v>6.6474403069091275E-5</v>
          </cell>
        </row>
        <row r="806">
          <cell r="C806" t="str">
            <v>Monmouth University</v>
          </cell>
          <cell r="E806" t="str">
            <v>US</v>
          </cell>
          <cell r="F806" t="str">
            <v>A+</v>
          </cell>
          <cell r="H806">
            <v>43605</v>
          </cell>
          <cell r="I806">
            <v>334</v>
          </cell>
          <cell r="J806" t="str">
            <v>rv</v>
          </cell>
          <cell r="K806">
            <v>33</v>
          </cell>
          <cell r="L806">
            <v>0</v>
          </cell>
          <cell r="M806">
            <v>1</v>
          </cell>
          <cell r="N806">
            <v>6</v>
          </cell>
          <cell r="O806">
            <v>3</v>
          </cell>
          <cell r="P806">
            <v>15</v>
          </cell>
          <cell r="Q806">
            <v>0</v>
          </cell>
          <cell r="R806">
            <v>10</v>
          </cell>
          <cell r="S806">
            <v>1</v>
          </cell>
          <cell r="AK806">
            <v>9.2595125275629318E-3</v>
          </cell>
        </row>
        <row r="807">
          <cell r="C807" t="str">
            <v>Quinnipiac University</v>
          </cell>
          <cell r="E807" t="str">
            <v>US</v>
          </cell>
          <cell r="F807" t="str">
            <v>B+</v>
          </cell>
          <cell r="H807">
            <v>43605</v>
          </cell>
          <cell r="I807">
            <v>454</v>
          </cell>
          <cell r="J807" t="str">
            <v>rv</v>
          </cell>
          <cell r="K807">
            <v>35</v>
          </cell>
          <cell r="L807">
            <v>0</v>
          </cell>
          <cell r="M807">
            <v>3</v>
          </cell>
          <cell r="N807">
            <v>5</v>
          </cell>
          <cell r="O807">
            <v>2</v>
          </cell>
          <cell r="P807">
            <v>16</v>
          </cell>
          <cell r="Q807">
            <v>0</v>
          </cell>
          <cell r="R807">
            <v>13</v>
          </cell>
          <cell r="S807">
            <v>1</v>
          </cell>
          <cell r="AK807">
            <v>6.1228091067976585E-4</v>
          </cell>
        </row>
        <row r="808">
          <cell r="C808" t="str">
            <v>Florida Atlantic University</v>
          </cell>
          <cell r="E808" t="str">
            <v>Florida</v>
          </cell>
          <cell r="F808" t="str">
            <v>B/C</v>
          </cell>
          <cell r="H808">
            <v>43604</v>
          </cell>
          <cell r="I808">
            <v>403</v>
          </cell>
          <cell r="J808" t="str">
            <v>lv</v>
          </cell>
          <cell r="K808">
            <v>39.200000000000003</v>
          </cell>
          <cell r="L808">
            <v>0</v>
          </cell>
          <cell r="M808">
            <v>0.9</v>
          </cell>
          <cell r="N808">
            <v>8.8000000000000007</v>
          </cell>
          <cell r="O808">
            <v>0.8</v>
          </cell>
          <cell r="P808">
            <v>11.6</v>
          </cell>
          <cell r="Q808">
            <v>0</v>
          </cell>
          <cell r="R808">
            <v>11.9</v>
          </cell>
          <cell r="S808">
            <v>0.5</v>
          </cell>
          <cell r="AK808">
            <v>4.816501242659995E-2</v>
          </cell>
        </row>
        <row r="809">
          <cell r="C809" t="str">
            <v>Morning Consult</v>
          </cell>
          <cell r="E809" t="str">
            <v>US</v>
          </cell>
          <cell r="F809" t="str">
            <v>B/C</v>
          </cell>
          <cell r="H809">
            <v>43604</v>
          </cell>
          <cell r="I809">
            <v>14830</v>
          </cell>
          <cell r="J809" t="str">
            <v>lv</v>
          </cell>
          <cell r="K809">
            <v>39</v>
          </cell>
          <cell r="L809">
            <v>0</v>
          </cell>
          <cell r="M809">
            <v>3</v>
          </cell>
          <cell r="N809">
            <v>6</v>
          </cell>
          <cell r="O809">
            <v>1</v>
          </cell>
          <cell r="P809">
            <v>19</v>
          </cell>
          <cell r="Q809">
            <v>0</v>
          </cell>
          <cell r="R809">
            <v>9</v>
          </cell>
          <cell r="S809">
            <v>1</v>
          </cell>
          <cell r="AK809">
            <v>5.4637088977068327E-5</v>
          </cell>
        </row>
        <row r="810">
          <cell r="C810" t="str">
            <v>Change Research</v>
          </cell>
          <cell r="E810" t="str">
            <v>Iowa</v>
          </cell>
          <cell r="F810" t="str">
            <v>C</v>
          </cell>
          <cell r="H810">
            <v>43604</v>
          </cell>
          <cell r="I810">
            <v>615</v>
          </cell>
          <cell r="J810" t="str">
            <v>lv</v>
          </cell>
          <cell r="K810">
            <v>24</v>
          </cell>
          <cell r="L810">
            <v>0</v>
          </cell>
          <cell r="M810">
            <v>1</v>
          </cell>
          <cell r="N810">
            <v>14</v>
          </cell>
          <cell r="O810">
            <v>2</v>
          </cell>
          <cell r="P810">
            <v>24</v>
          </cell>
          <cell r="Q810">
            <v>0</v>
          </cell>
          <cell r="R810">
            <v>12</v>
          </cell>
          <cell r="S810">
            <v>2</v>
          </cell>
          <cell r="AK810">
            <v>5.1842744139266057E-3</v>
          </cell>
        </row>
        <row r="811">
          <cell r="C811" t="str">
            <v>Harris Insights &amp; Analytics</v>
          </cell>
          <cell r="E811" t="str">
            <v>US</v>
          </cell>
          <cell r="F811" t="str">
            <v>C+</v>
          </cell>
          <cell r="H811">
            <v>43603</v>
          </cell>
          <cell r="I811">
            <v>448</v>
          </cell>
          <cell r="J811" t="str">
            <v>rv</v>
          </cell>
          <cell r="K811">
            <v>33</v>
          </cell>
          <cell r="L811">
            <v>0</v>
          </cell>
          <cell r="M811">
            <v>1</v>
          </cell>
          <cell r="N811">
            <v>6</v>
          </cell>
          <cell r="O811">
            <v>1</v>
          </cell>
          <cell r="P811">
            <v>14</v>
          </cell>
          <cell r="Q811">
            <v>0</v>
          </cell>
          <cell r="R811">
            <v>8</v>
          </cell>
          <cell r="S811">
            <v>1</v>
          </cell>
          <cell r="AK811">
            <v>1.9083740781506709E-7</v>
          </cell>
        </row>
        <row r="812">
          <cell r="C812" t="str">
            <v>Crantford Research</v>
          </cell>
          <cell r="E812" t="str">
            <v>South Carolina</v>
          </cell>
          <cell r="F812">
            <v>0</v>
          </cell>
          <cell r="H812">
            <v>43601</v>
          </cell>
          <cell r="I812">
            <v>381</v>
          </cell>
          <cell r="J812" t="str">
            <v>lv</v>
          </cell>
          <cell r="K812">
            <v>42</v>
          </cell>
          <cell r="L812">
            <v>0</v>
          </cell>
          <cell r="M812">
            <v>4</v>
          </cell>
          <cell r="N812">
            <v>8</v>
          </cell>
          <cell r="O812">
            <v>0</v>
          </cell>
          <cell r="P812">
            <v>7</v>
          </cell>
          <cell r="Q812">
            <v>0</v>
          </cell>
          <cell r="R812">
            <v>8</v>
          </cell>
          <cell r="S812">
            <v>0</v>
          </cell>
          <cell r="AK812">
            <v>0.8373595895720255</v>
          </cell>
        </row>
        <row r="813">
          <cell r="C813" t="str">
            <v>Fox News/Beacon Research/Shaw &amp; Co. Research</v>
          </cell>
          <cell r="E813" t="str">
            <v>US</v>
          </cell>
          <cell r="F813" t="str">
            <v>A-</v>
          </cell>
          <cell r="H813">
            <v>43599</v>
          </cell>
          <cell r="I813">
            <v>469</v>
          </cell>
          <cell r="J813" t="str">
            <v>lv</v>
          </cell>
          <cell r="K813">
            <v>35</v>
          </cell>
          <cell r="L813">
            <v>0</v>
          </cell>
          <cell r="M813">
            <v>3</v>
          </cell>
          <cell r="N813">
            <v>6</v>
          </cell>
          <cell r="O813">
            <v>2</v>
          </cell>
          <cell r="P813">
            <v>17</v>
          </cell>
          <cell r="Q813">
            <v>0</v>
          </cell>
          <cell r="R813">
            <v>9</v>
          </cell>
          <cell r="S813">
            <v>1</v>
          </cell>
          <cell r="AK813">
            <v>2.7924740189180612E-3</v>
          </cell>
        </row>
        <row r="814">
          <cell r="C814" t="str">
            <v>Quinnipiac University</v>
          </cell>
          <cell r="E814" t="str">
            <v>Pennsylvania</v>
          </cell>
          <cell r="F814" t="str">
            <v>B+</v>
          </cell>
          <cell r="H814">
            <v>43599</v>
          </cell>
          <cell r="I814">
            <v>431</v>
          </cell>
          <cell r="J814" t="str">
            <v>rv</v>
          </cell>
          <cell r="K814">
            <v>39</v>
          </cell>
          <cell r="L814">
            <v>0</v>
          </cell>
          <cell r="M814">
            <v>5</v>
          </cell>
          <cell r="N814">
            <v>6</v>
          </cell>
          <cell r="O814">
            <v>1</v>
          </cell>
          <cell r="P814">
            <v>13</v>
          </cell>
          <cell r="Q814">
            <v>0</v>
          </cell>
          <cell r="R814">
            <v>8</v>
          </cell>
          <cell r="S814">
            <v>0</v>
          </cell>
          <cell r="AK814">
            <v>1.9686692913937545</v>
          </cell>
        </row>
        <row r="815">
          <cell r="C815" t="str">
            <v>Ipsos</v>
          </cell>
          <cell r="E815" t="str">
            <v>US</v>
          </cell>
          <cell r="F815" t="str">
            <v>B-</v>
          </cell>
          <cell r="H815">
            <v>43599</v>
          </cell>
          <cell r="I815">
            <v>964</v>
          </cell>
          <cell r="J815" t="str">
            <v>rv</v>
          </cell>
          <cell r="K815">
            <v>32</v>
          </cell>
          <cell r="L815">
            <v>0</v>
          </cell>
          <cell r="M815">
            <v>2</v>
          </cell>
          <cell r="N815">
            <v>4</v>
          </cell>
          <cell r="O815">
            <v>1</v>
          </cell>
          <cell r="P815">
            <v>14</v>
          </cell>
          <cell r="Q815">
            <v>0</v>
          </cell>
          <cell r="R815">
            <v>7</v>
          </cell>
          <cell r="S815">
            <v>1</v>
          </cell>
          <cell r="AK815">
            <v>4.3463689265935662E-5</v>
          </cell>
        </row>
        <row r="816">
          <cell r="C816" t="str">
            <v>Ipsos</v>
          </cell>
          <cell r="E816" t="str">
            <v>US</v>
          </cell>
          <cell r="F816" t="str">
            <v>B-</v>
          </cell>
          <cell r="H816">
            <v>43599</v>
          </cell>
          <cell r="I816">
            <v>1132</v>
          </cell>
          <cell r="J816" t="str">
            <v>a</v>
          </cell>
          <cell r="K816">
            <v>29</v>
          </cell>
          <cell r="L816">
            <v>0</v>
          </cell>
          <cell r="M816">
            <v>2</v>
          </cell>
          <cell r="N816">
            <v>4</v>
          </cell>
          <cell r="O816">
            <v>1</v>
          </cell>
          <cell r="P816">
            <v>13</v>
          </cell>
          <cell r="Q816">
            <v>0</v>
          </cell>
          <cell r="R816">
            <v>6</v>
          </cell>
          <cell r="S816">
            <v>1</v>
          </cell>
          <cell r="AK816">
            <v>0</v>
          </cell>
        </row>
        <row r="817">
          <cell r="C817" t="str">
            <v>Harris Insights &amp; Analytics</v>
          </cell>
          <cell r="E817" t="str">
            <v>US</v>
          </cell>
          <cell r="F817" t="str">
            <v>C+</v>
          </cell>
          <cell r="H817">
            <v>43598</v>
          </cell>
          <cell r="I817">
            <v>2207</v>
          </cell>
          <cell r="J817" t="str">
            <v>rv</v>
          </cell>
          <cell r="K817">
            <v>39</v>
          </cell>
          <cell r="L817">
            <v>0</v>
          </cell>
          <cell r="M817">
            <v>4</v>
          </cell>
          <cell r="N817">
            <v>5</v>
          </cell>
          <cell r="O817">
            <v>2</v>
          </cell>
          <cell r="P817">
            <v>20</v>
          </cell>
          <cell r="Q817">
            <v>0</v>
          </cell>
          <cell r="R817">
            <v>8</v>
          </cell>
          <cell r="S817">
            <v>1</v>
          </cell>
          <cell r="AK817">
            <v>3.4272348689575654E-7</v>
          </cell>
        </row>
        <row r="818">
          <cell r="C818" t="str">
            <v>Emerson College</v>
          </cell>
          <cell r="E818" t="str">
            <v>US</v>
          </cell>
          <cell r="F818" t="str">
            <v>A-</v>
          </cell>
          <cell r="H818">
            <v>43598</v>
          </cell>
          <cell r="I818">
            <v>429</v>
          </cell>
          <cell r="J818" t="str">
            <v>lv</v>
          </cell>
          <cell r="K818">
            <v>32.6</v>
          </cell>
          <cell r="L818">
            <v>0</v>
          </cell>
          <cell r="M818">
            <v>0.6</v>
          </cell>
          <cell r="N818">
            <v>7.5</v>
          </cell>
          <cell r="O818">
            <v>0.6</v>
          </cell>
          <cell r="P818">
            <v>24.9</v>
          </cell>
          <cell r="Q818">
            <v>0</v>
          </cell>
          <cell r="R818">
            <v>9.6999999999999993</v>
          </cell>
          <cell r="S818">
            <v>1.1000000000000001</v>
          </cell>
          <cell r="AK818">
            <v>2.6550130973266896E-3</v>
          </cell>
        </row>
        <row r="819">
          <cell r="C819" t="str">
            <v>Change Research</v>
          </cell>
          <cell r="E819" t="str">
            <v>Nevada</v>
          </cell>
          <cell r="F819" t="str">
            <v>C</v>
          </cell>
          <cell r="H819">
            <v>43597</v>
          </cell>
          <cell r="I819">
            <v>389</v>
          </cell>
          <cell r="J819" t="str">
            <v>lv</v>
          </cell>
          <cell r="K819">
            <v>29</v>
          </cell>
          <cell r="L819">
            <v>0</v>
          </cell>
          <cell r="M819">
            <v>2</v>
          </cell>
          <cell r="N819">
            <v>13</v>
          </cell>
          <cell r="O819">
            <v>1</v>
          </cell>
          <cell r="P819">
            <v>24</v>
          </cell>
          <cell r="Q819">
            <v>0</v>
          </cell>
          <cell r="R819">
            <v>12</v>
          </cell>
          <cell r="S819">
            <v>1</v>
          </cell>
          <cell r="AK819">
            <v>0.11602501493710753</v>
          </cell>
        </row>
        <row r="820">
          <cell r="C820" t="str">
            <v>Morning Consult</v>
          </cell>
          <cell r="E820" t="str">
            <v>US</v>
          </cell>
          <cell r="F820" t="str">
            <v>B/C</v>
          </cell>
          <cell r="H820">
            <v>43597</v>
          </cell>
          <cell r="I820">
            <v>15342</v>
          </cell>
          <cell r="J820" t="str">
            <v>lv</v>
          </cell>
          <cell r="K820">
            <v>39</v>
          </cell>
          <cell r="L820">
            <v>0</v>
          </cell>
          <cell r="M820">
            <v>3</v>
          </cell>
          <cell r="N820">
            <v>6</v>
          </cell>
          <cell r="O820">
            <v>2</v>
          </cell>
          <cell r="P820">
            <v>19</v>
          </cell>
          <cell r="Q820">
            <v>0</v>
          </cell>
          <cell r="R820">
            <v>8</v>
          </cell>
          <cell r="S820">
            <v>1</v>
          </cell>
          <cell r="AK820">
            <v>5.0757221243070206E-5</v>
          </cell>
        </row>
        <row r="821">
          <cell r="C821" t="str">
            <v>McLaughlin &amp; Associates</v>
          </cell>
          <cell r="E821" t="str">
            <v>US</v>
          </cell>
          <cell r="F821" t="str">
            <v>C/D</v>
          </cell>
          <cell r="H821">
            <v>43596</v>
          </cell>
          <cell r="I821">
            <v>360</v>
          </cell>
          <cell r="J821" t="str">
            <v>lv</v>
          </cell>
          <cell r="K821">
            <v>30</v>
          </cell>
          <cell r="L821">
            <v>0</v>
          </cell>
          <cell r="M821">
            <v>5</v>
          </cell>
          <cell r="N821">
            <v>4</v>
          </cell>
          <cell r="O821">
            <v>2</v>
          </cell>
          <cell r="P821">
            <v>19</v>
          </cell>
          <cell r="Q821">
            <v>0</v>
          </cell>
          <cell r="R821">
            <v>7</v>
          </cell>
          <cell r="S821">
            <v>2</v>
          </cell>
          <cell r="AK821">
            <v>1.3067672374918909E-3</v>
          </cell>
        </row>
        <row r="822">
          <cell r="C822" t="str">
            <v>Denno Research</v>
          </cell>
          <cell r="E822" t="str">
            <v>Michigan</v>
          </cell>
          <cell r="F822">
            <v>0</v>
          </cell>
          <cell r="H822">
            <v>43595</v>
          </cell>
          <cell r="I822">
            <v>235</v>
          </cell>
          <cell r="J822" t="str">
            <v>lv</v>
          </cell>
          <cell r="K822">
            <v>37</v>
          </cell>
          <cell r="L822">
            <v>0</v>
          </cell>
          <cell r="M822">
            <v>3</v>
          </cell>
          <cell r="N822">
            <v>5</v>
          </cell>
          <cell r="O822">
            <v>1</v>
          </cell>
          <cell r="P822">
            <v>16</v>
          </cell>
          <cell r="Q822">
            <v>0</v>
          </cell>
          <cell r="R822">
            <v>9</v>
          </cell>
          <cell r="S822">
            <v>0</v>
          </cell>
          <cell r="AK822">
            <v>9.6278639092532176E-2</v>
          </cell>
        </row>
        <row r="823">
          <cell r="C823" t="str">
            <v>Zogby Interactive/JZ Analytics</v>
          </cell>
          <cell r="E823" t="str">
            <v>US</v>
          </cell>
          <cell r="F823" t="str">
            <v>C</v>
          </cell>
          <cell r="H823">
            <v>43594</v>
          </cell>
          <cell r="I823">
            <v>463</v>
          </cell>
          <cell r="J823" t="str">
            <v>lv</v>
          </cell>
          <cell r="K823">
            <v>37</v>
          </cell>
          <cell r="L823">
            <v>0</v>
          </cell>
          <cell r="M823">
            <v>3</v>
          </cell>
          <cell r="N823">
            <v>7</v>
          </cell>
          <cell r="O823">
            <v>2</v>
          </cell>
          <cell r="P823">
            <v>15</v>
          </cell>
          <cell r="Q823">
            <v>0</v>
          </cell>
          <cell r="R823">
            <v>6</v>
          </cell>
          <cell r="S823">
            <v>2</v>
          </cell>
          <cell r="AK823">
            <v>7.7721161914969051E-3</v>
          </cell>
        </row>
        <row r="824">
          <cell r="C824" t="str">
            <v>Change Research</v>
          </cell>
          <cell r="E824" t="str">
            <v>South Carolina</v>
          </cell>
          <cell r="F824" t="str">
            <v>C</v>
          </cell>
          <cell r="H824">
            <v>43594</v>
          </cell>
          <cell r="I824">
            <v>595</v>
          </cell>
          <cell r="J824" t="str">
            <v>lv</v>
          </cell>
          <cell r="K824">
            <v>46</v>
          </cell>
          <cell r="L824">
            <v>0</v>
          </cell>
          <cell r="M824">
            <v>4</v>
          </cell>
          <cell r="N824">
            <v>8</v>
          </cell>
          <cell r="O824">
            <v>1</v>
          </cell>
          <cell r="P824">
            <v>15</v>
          </cell>
          <cell r="Q824">
            <v>0</v>
          </cell>
          <cell r="R824">
            <v>8</v>
          </cell>
          <cell r="S824">
            <v>2</v>
          </cell>
          <cell r="AK824">
            <v>2.0908682449518705E-3</v>
          </cell>
        </row>
        <row r="825">
          <cell r="C825" t="str">
            <v>Tel Opinion Research</v>
          </cell>
          <cell r="E825" t="str">
            <v>Florida</v>
          </cell>
          <cell r="F825" t="str">
            <v>B/C</v>
          </cell>
          <cell r="H825">
            <v>43593</v>
          </cell>
          <cell r="I825">
            <v>800</v>
          </cell>
          <cell r="J825" t="str">
            <v>lv</v>
          </cell>
          <cell r="K825">
            <v>39</v>
          </cell>
          <cell r="L825">
            <v>0</v>
          </cell>
          <cell r="M825">
            <v>1</v>
          </cell>
          <cell r="N825">
            <v>3</v>
          </cell>
          <cell r="O825">
            <v>1</v>
          </cell>
          <cell r="P825">
            <v>16</v>
          </cell>
          <cell r="Q825">
            <v>0</v>
          </cell>
          <cell r="R825">
            <v>5</v>
          </cell>
          <cell r="S825">
            <v>0</v>
          </cell>
          <cell r="AK825">
            <v>7.3087806535016321E-3</v>
          </cell>
        </row>
        <row r="826">
          <cell r="C826" t="str">
            <v>Monmouth University</v>
          </cell>
          <cell r="E826" t="str">
            <v>New Hampshire</v>
          </cell>
          <cell r="F826" t="str">
            <v>A+</v>
          </cell>
          <cell r="H826">
            <v>43592</v>
          </cell>
          <cell r="I826">
            <v>376</v>
          </cell>
          <cell r="J826" t="str">
            <v>lv</v>
          </cell>
          <cell r="K826">
            <v>36</v>
          </cell>
          <cell r="L826">
            <v>0</v>
          </cell>
          <cell r="M826">
            <v>2</v>
          </cell>
          <cell r="N826">
            <v>9</v>
          </cell>
          <cell r="O826">
            <v>2</v>
          </cell>
          <cell r="P826">
            <v>18</v>
          </cell>
          <cell r="Q826">
            <v>0</v>
          </cell>
          <cell r="R826">
            <v>8</v>
          </cell>
          <cell r="S826">
            <v>1</v>
          </cell>
          <cell r="AK826">
            <v>2.8609185889164897E-2</v>
          </cell>
        </row>
        <row r="827">
          <cell r="C827" t="str">
            <v>GBAO</v>
          </cell>
          <cell r="E827" t="str">
            <v>US</v>
          </cell>
          <cell r="F827" t="str">
            <v>B/C</v>
          </cell>
          <cell r="H827">
            <v>43590</v>
          </cell>
          <cell r="I827">
            <v>800</v>
          </cell>
          <cell r="J827" t="str">
            <v>lv</v>
          </cell>
          <cell r="K827">
            <v>36</v>
          </cell>
          <cell r="L827">
            <v>0</v>
          </cell>
          <cell r="M827">
            <v>3</v>
          </cell>
          <cell r="N827">
            <v>5</v>
          </cell>
          <cell r="O827">
            <v>1</v>
          </cell>
          <cell r="P827">
            <v>13</v>
          </cell>
          <cell r="Q827">
            <v>0</v>
          </cell>
          <cell r="R827">
            <v>8</v>
          </cell>
          <cell r="S827">
            <v>0</v>
          </cell>
          <cell r="AK827">
            <v>1.552120954118636</v>
          </cell>
        </row>
        <row r="828">
          <cell r="C828" t="str">
            <v>Capitol Weekly</v>
          </cell>
          <cell r="E828" t="str">
            <v>California</v>
          </cell>
          <cell r="F828">
            <v>0</v>
          </cell>
          <cell r="H828">
            <v>43585</v>
          </cell>
          <cell r="I828">
            <v>1041</v>
          </cell>
          <cell r="J828" t="str">
            <v>lv</v>
          </cell>
          <cell r="K828">
            <v>20.399999999999999</v>
          </cell>
          <cell r="L828">
            <v>0</v>
          </cell>
          <cell r="M828">
            <v>1.9</v>
          </cell>
          <cell r="N828">
            <v>18.7</v>
          </cell>
          <cell r="O828">
            <v>2.6</v>
          </cell>
          <cell r="P828">
            <v>19.8</v>
          </cell>
          <cell r="Q828">
            <v>0</v>
          </cell>
          <cell r="R828">
            <v>10</v>
          </cell>
          <cell r="S828">
            <v>0</v>
          </cell>
          <cell r="AK828">
            <v>8.8787876477141388E-4</v>
          </cell>
        </row>
        <row r="829">
          <cell r="C829" t="str">
            <v>We Ask America</v>
          </cell>
          <cell r="E829" t="str">
            <v>Indiana</v>
          </cell>
          <cell r="F829" t="str">
            <v>C-</v>
          </cell>
          <cell r="H829">
            <v>43590</v>
          </cell>
          <cell r="I829">
            <v>280</v>
          </cell>
          <cell r="J829" t="str">
            <v>lv</v>
          </cell>
          <cell r="K829">
            <v>33</v>
          </cell>
          <cell r="L829">
            <v>0</v>
          </cell>
          <cell r="M829">
            <v>1</v>
          </cell>
          <cell r="N829">
            <v>20</v>
          </cell>
          <cell r="O829">
            <v>0</v>
          </cell>
          <cell r="P829">
            <v>23</v>
          </cell>
          <cell r="Q829">
            <v>0</v>
          </cell>
          <cell r="R829">
            <v>2</v>
          </cell>
          <cell r="S829">
            <v>0</v>
          </cell>
          <cell r="AK829">
            <v>0.63009188900214697</v>
          </cell>
        </row>
        <row r="830">
          <cell r="C830" t="str">
            <v>Change Research</v>
          </cell>
          <cell r="E830" t="str">
            <v>New Hampshire</v>
          </cell>
          <cell r="F830" t="str">
            <v>C</v>
          </cell>
          <cell r="H830">
            <v>43590</v>
          </cell>
          <cell r="I830">
            <v>864</v>
          </cell>
          <cell r="J830" t="str">
            <v>lv</v>
          </cell>
          <cell r="K830">
            <v>26</v>
          </cell>
          <cell r="L830">
            <v>0</v>
          </cell>
          <cell r="M830">
            <v>2</v>
          </cell>
          <cell r="N830">
            <v>12</v>
          </cell>
          <cell r="O830">
            <v>1</v>
          </cell>
          <cell r="P830">
            <v>30</v>
          </cell>
          <cell r="Q830">
            <v>0</v>
          </cell>
          <cell r="R830">
            <v>9</v>
          </cell>
          <cell r="S830">
            <v>2</v>
          </cell>
          <cell r="AK830">
            <v>1.8904022071384752E-2</v>
          </cell>
        </row>
        <row r="831">
          <cell r="C831" t="str">
            <v>Morning Consult</v>
          </cell>
          <cell r="E831" t="str">
            <v>US</v>
          </cell>
          <cell r="F831" t="str">
            <v>B/C</v>
          </cell>
          <cell r="H831">
            <v>43590</v>
          </cell>
          <cell r="I831">
            <v>15770</v>
          </cell>
          <cell r="J831" t="str">
            <v>lv</v>
          </cell>
          <cell r="K831">
            <v>40</v>
          </cell>
          <cell r="L831">
            <v>0</v>
          </cell>
          <cell r="M831">
            <v>3</v>
          </cell>
          <cell r="N831">
            <v>6</v>
          </cell>
          <cell r="O831">
            <v>2</v>
          </cell>
          <cell r="P831">
            <v>19</v>
          </cell>
          <cell r="Q831">
            <v>0</v>
          </cell>
          <cell r="R831">
            <v>8</v>
          </cell>
          <cell r="S831">
            <v>1</v>
          </cell>
          <cell r="AK831">
            <v>4.7117405779817919E-5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43589</v>
          </cell>
          <cell r="I832">
            <v>440</v>
          </cell>
          <cell r="J832" t="str">
            <v>rv</v>
          </cell>
          <cell r="K832">
            <v>46</v>
          </cell>
          <cell r="L832">
            <v>0</v>
          </cell>
          <cell r="M832">
            <v>2.7</v>
          </cell>
          <cell r="N832">
            <v>8</v>
          </cell>
          <cell r="O832">
            <v>0.3</v>
          </cell>
          <cell r="P832">
            <v>14</v>
          </cell>
          <cell r="Q832">
            <v>0</v>
          </cell>
          <cell r="R832">
            <v>7</v>
          </cell>
          <cell r="S832">
            <v>0.8</v>
          </cell>
          <cell r="AK832">
            <v>1.7463173507442989E-7</v>
          </cell>
        </row>
        <row r="833">
          <cell r="C833" t="str">
            <v>Optimus</v>
          </cell>
          <cell r="E833" t="str">
            <v>South Carolina</v>
          </cell>
          <cell r="F833" t="str">
            <v>C/D</v>
          </cell>
          <cell r="H833">
            <v>43587</v>
          </cell>
          <cell r="I833">
            <v>568</v>
          </cell>
          <cell r="J833" t="str">
            <v>lv</v>
          </cell>
          <cell r="K833">
            <v>48.3</v>
          </cell>
          <cell r="L833">
            <v>0</v>
          </cell>
          <cell r="M833">
            <v>3.8</v>
          </cell>
          <cell r="N833">
            <v>5.2</v>
          </cell>
          <cell r="O833">
            <v>0.8</v>
          </cell>
          <cell r="P833">
            <v>11.9</v>
          </cell>
          <cell r="Q833">
            <v>0</v>
          </cell>
          <cell r="R833">
            <v>4.5</v>
          </cell>
          <cell r="S833">
            <v>0</v>
          </cell>
          <cell r="AK833">
            <v>2.6314991173240897E-2</v>
          </cell>
        </row>
        <row r="834">
          <cell r="C834" t="str">
            <v>Optimus</v>
          </cell>
          <cell r="E834" t="str">
            <v>New Hampshire</v>
          </cell>
          <cell r="F834" t="str">
            <v>C/D</v>
          </cell>
          <cell r="H834">
            <v>43587</v>
          </cell>
          <cell r="I834">
            <v>551</v>
          </cell>
          <cell r="J834" t="str">
            <v>lv</v>
          </cell>
          <cell r="K834">
            <v>34</v>
          </cell>
          <cell r="L834">
            <v>0</v>
          </cell>
          <cell r="M834">
            <v>1.2</v>
          </cell>
          <cell r="N834">
            <v>9.6999999999999993</v>
          </cell>
          <cell r="O834">
            <v>1.3</v>
          </cell>
          <cell r="P834">
            <v>15.5</v>
          </cell>
          <cell r="Q834">
            <v>0</v>
          </cell>
          <cell r="R834">
            <v>9.1</v>
          </cell>
          <cell r="S834">
            <v>0</v>
          </cell>
          <cell r="AK834">
            <v>2.6068263053670798E-2</v>
          </cell>
        </row>
        <row r="835">
          <cell r="C835" t="str">
            <v>Optimus</v>
          </cell>
          <cell r="E835" t="str">
            <v>Iowa</v>
          </cell>
          <cell r="F835" t="str">
            <v>C/D</v>
          </cell>
          <cell r="H835">
            <v>43587</v>
          </cell>
          <cell r="I835">
            <v>576</v>
          </cell>
          <cell r="J835" t="str">
            <v>lv</v>
          </cell>
          <cell r="K835">
            <v>34.9</v>
          </cell>
          <cell r="L835">
            <v>0</v>
          </cell>
          <cell r="M835">
            <v>2.4</v>
          </cell>
          <cell r="N835">
            <v>11.4</v>
          </cell>
          <cell r="O835">
            <v>3.5</v>
          </cell>
          <cell r="P835">
            <v>13.7</v>
          </cell>
          <cell r="Q835">
            <v>0</v>
          </cell>
          <cell r="R835">
            <v>10.4</v>
          </cell>
          <cell r="S835">
            <v>0</v>
          </cell>
          <cell r="AK835">
            <v>2.6429315997856688E-2</v>
          </cell>
        </row>
        <row r="836">
          <cell r="C836" t="str">
            <v>Harris Insights &amp; Analytics</v>
          </cell>
          <cell r="E836" t="str">
            <v>US</v>
          </cell>
          <cell r="F836" t="str">
            <v>C+</v>
          </cell>
          <cell r="H836">
            <v>43586</v>
          </cell>
          <cell r="I836">
            <v>259</v>
          </cell>
          <cell r="J836" t="str">
            <v>rv</v>
          </cell>
          <cell r="K836">
            <v>44</v>
          </cell>
          <cell r="L836">
            <v>2</v>
          </cell>
          <cell r="M836">
            <v>3</v>
          </cell>
          <cell r="N836">
            <v>2</v>
          </cell>
          <cell r="O836">
            <v>2</v>
          </cell>
          <cell r="P836">
            <v>14</v>
          </cell>
          <cell r="Q836">
            <v>0</v>
          </cell>
          <cell r="R836">
            <v>5</v>
          </cell>
          <cell r="S836">
            <v>0</v>
          </cell>
          <cell r="AK836">
            <v>1.4535479003496428E-7</v>
          </cell>
        </row>
        <row r="837">
          <cell r="C837" t="str">
            <v>Harris Insights &amp; Analytics</v>
          </cell>
          <cell r="E837" t="str">
            <v>US</v>
          </cell>
          <cell r="F837" t="str">
            <v>C+</v>
          </cell>
          <cell r="H837">
            <v>43586</v>
          </cell>
          <cell r="I837">
            <v>254</v>
          </cell>
          <cell r="J837" t="str">
            <v>rv</v>
          </cell>
          <cell r="K837">
            <v>34</v>
          </cell>
          <cell r="L837">
            <v>2</v>
          </cell>
          <cell r="M837">
            <v>5</v>
          </cell>
          <cell r="N837">
            <v>4</v>
          </cell>
          <cell r="O837">
            <v>1</v>
          </cell>
          <cell r="P837">
            <v>17</v>
          </cell>
          <cell r="Q837">
            <v>0</v>
          </cell>
          <cell r="R837">
            <v>3</v>
          </cell>
          <cell r="S837">
            <v>2</v>
          </cell>
          <cell r="AK837">
            <v>0</v>
          </cell>
        </row>
        <row r="838">
          <cell r="C838" t="str">
            <v>Change Research</v>
          </cell>
          <cell r="E838" t="str">
            <v>Virginia</v>
          </cell>
          <cell r="F838" t="str">
            <v>C</v>
          </cell>
          <cell r="H838">
            <v>43585</v>
          </cell>
          <cell r="I838">
            <v>551</v>
          </cell>
          <cell r="J838" t="str">
            <v>lv</v>
          </cell>
          <cell r="K838">
            <v>41</v>
          </cell>
          <cell r="L838">
            <v>0</v>
          </cell>
          <cell r="M838">
            <v>3</v>
          </cell>
          <cell r="N838">
            <v>12</v>
          </cell>
          <cell r="O838">
            <v>1</v>
          </cell>
          <cell r="P838">
            <v>20</v>
          </cell>
          <cell r="Q838">
            <v>0</v>
          </cell>
          <cell r="R838">
            <v>10</v>
          </cell>
          <cell r="S838">
            <v>1</v>
          </cell>
          <cell r="AK838">
            <v>1.0084900492989566</v>
          </cell>
        </row>
        <row r="839">
          <cell r="C839" t="str">
            <v>Quinnipiac University</v>
          </cell>
          <cell r="E839" t="str">
            <v>US</v>
          </cell>
          <cell r="F839" t="str">
            <v>B+</v>
          </cell>
          <cell r="H839">
            <v>43584</v>
          </cell>
          <cell r="I839">
            <v>419</v>
          </cell>
          <cell r="J839" t="str">
            <v>rv</v>
          </cell>
          <cell r="K839">
            <v>38</v>
          </cell>
          <cell r="L839">
            <v>0</v>
          </cell>
          <cell r="M839">
            <v>2</v>
          </cell>
          <cell r="N839">
            <v>10</v>
          </cell>
          <cell r="O839">
            <v>1</v>
          </cell>
          <cell r="P839">
            <v>11</v>
          </cell>
          <cell r="Q839">
            <v>0</v>
          </cell>
          <cell r="R839">
            <v>12</v>
          </cell>
          <cell r="S839">
            <v>1</v>
          </cell>
          <cell r="AK839">
            <v>4.5198790868111629E-4</v>
          </cell>
        </row>
        <row r="840">
          <cell r="C840" t="str">
            <v>Harris Insights &amp; Analytics</v>
          </cell>
          <cell r="E840" t="str">
            <v>US</v>
          </cell>
          <cell r="F840" t="str">
            <v>C+</v>
          </cell>
          <cell r="H840">
            <v>43583</v>
          </cell>
          <cell r="I840">
            <v>741</v>
          </cell>
          <cell r="J840" t="str">
            <v>rv</v>
          </cell>
          <cell r="K840">
            <v>33</v>
          </cell>
          <cell r="L840">
            <v>0</v>
          </cell>
          <cell r="M840">
            <v>3</v>
          </cell>
          <cell r="N840">
            <v>5</v>
          </cell>
          <cell r="O840">
            <v>1</v>
          </cell>
          <cell r="P840">
            <v>16</v>
          </cell>
          <cell r="Q840">
            <v>0</v>
          </cell>
          <cell r="R840">
            <v>6</v>
          </cell>
          <cell r="S840">
            <v>0</v>
          </cell>
          <cell r="AK840">
            <v>1.9968233115138007E-7</v>
          </cell>
        </row>
        <row r="841">
          <cell r="C841" t="str">
            <v>SSRS</v>
          </cell>
          <cell r="E841" t="str">
            <v>US</v>
          </cell>
          <cell r="F841" t="str">
            <v>A/B</v>
          </cell>
          <cell r="H841">
            <v>43583</v>
          </cell>
          <cell r="I841">
            <v>411</v>
          </cell>
          <cell r="J841" t="str">
            <v>rv</v>
          </cell>
          <cell r="K841">
            <v>39</v>
          </cell>
          <cell r="L841">
            <v>0</v>
          </cell>
          <cell r="M841">
            <v>2</v>
          </cell>
          <cell r="N841">
            <v>7</v>
          </cell>
          <cell r="O841">
            <v>2</v>
          </cell>
          <cell r="P841">
            <v>15</v>
          </cell>
          <cell r="Q841">
            <v>0</v>
          </cell>
          <cell r="R841">
            <v>8</v>
          </cell>
          <cell r="S841">
            <v>1</v>
          </cell>
          <cell r="AK841">
            <v>2.0246892371053862E-3</v>
          </cell>
        </row>
        <row r="842">
          <cell r="C842" t="str">
            <v>Suffolk University</v>
          </cell>
          <cell r="E842" t="str">
            <v>New Hampshire</v>
          </cell>
          <cell r="F842" t="str">
            <v>A-</v>
          </cell>
          <cell r="H842">
            <v>43583</v>
          </cell>
          <cell r="I842">
            <v>429</v>
          </cell>
          <cell r="J842" t="str">
            <v>lv</v>
          </cell>
          <cell r="K842">
            <v>20.05</v>
          </cell>
          <cell r="L842">
            <v>0</v>
          </cell>
          <cell r="M842">
            <v>2.8</v>
          </cell>
          <cell r="N842">
            <v>11.89</v>
          </cell>
          <cell r="O842">
            <v>1.17</v>
          </cell>
          <cell r="P842">
            <v>12.35</v>
          </cell>
          <cell r="Q842">
            <v>0</v>
          </cell>
          <cell r="R842">
            <v>8.39</v>
          </cell>
          <cell r="S842">
            <v>1.17</v>
          </cell>
          <cell r="AK842">
            <v>2.0187687200619916E-2</v>
          </cell>
        </row>
        <row r="843">
          <cell r="C843" t="str">
            <v>Morning Consult</v>
          </cell>
          <cell r="E843" t="str">
            <v>US</v>
          </cell>
          <cell r="F843" t="str">
            <v>B/C</v>
          </cell>
          <cell r="H843">
            <v>43583</v>
          </cell>
          <cell r="I843">
            <v>15475</v>
          </cell>
          <cell r="J843" t="str">
            <v>lv</v>
          </cell>
          <cell r="K843">
            <v>36</v>
          </cell>
          <cell r="L843">
            <v>0</v>
          </cell>
          <cell r="M843">
            <v>3</v>
          </cell>
          <cell r="N843">
            <v>8</v>
          </cell>
          <cell r="O843">
            <v>2</v>
          </cell>
          <cell r="P843">
            <v>22</v>
          </cell>
          <cell r="Q843">
            <v>0</v>
          </cell>
          <cell r="R843">
            <v>9</v>
          </cell>
          <cell r="S843">
            <v>2</v>
          </cell>
          <cell r="AK843">
            <v>4.2991750482745246E-5</v>
          </cell>
        </row>
        <row r="844">
          <cell r="C844" t="str">
            <v>Emerson College</v>
          </cell>
          <cell r="E844" t="str">
            <v>Texas</v>
          </cell>
          <cell r="F844" t="str">
            <v>A-</v>
          </cell>
          <cell r="H844">
            <v>43583</v>
          </cell>
          <cell r="I844">
            <v>342</v>
          </cell>
          <cell r="J844" t="str">
            <v>lv</v>
          </cell>
          <cell r="K844">
            <v>22.9</v>
          </cell>
          <cell r="L844">
            <v>0</v>
          </cell>
          <cell r="M844">
            <v>0.6</v>
          </cell>
          <cell r="N844">
            <v>8.4</v>
          </cell>
          <cell r="O844">
            <v>3</v>
          </cell>
          <cell r="P844">
            <v>16.8</v>
          </cell>
          <cell r="Q844">
            <v>0</v>
          </cell>
          <cell r="R844">
            <v>6.8</v>
          </cell>
          <cell r="S844">
            <v>3.2</v>
          </cell>
          <cell r="AK844">
            <v>0.27991695312129566</v>
          </cell>
        </row>
        <row r="845">
          <cell r="C845" t="str">
            <v>ABC News/Washington Post</v>
          </cell>
          <cell r="E845" t="str">
            <v>US</v>
          </cell>
          <cell r="F845" t="str">
            <v>A+</v>
          </cell>
          <cell r="H845">
            <v>43580</v>
          </cell>
          <cell r="I845">
            <v>427</v>
          </cell>
          <cell r="J845" t="str">
            <v>a</v>
          </cell>
          <cell r="K845">
            <v>17</v>
          </cell>
          <cell r="L845">
            <v>0</v>
          </cell>
          <cell r="M845">
            <v>1</v>
          </cell>
          <cell r="N845">
            <v>5</v>
          </cell>
          <cell r="O845">
            <v>1</v>
          </cell>
          <cell r="P845">
            <v>11</v>
          </cell>
          <cell r="Q845">
            <v>0</v>
          </cell>
          <cell r="R845">
            <v>4</v>
          </cell>
          <cell r="S845">
            <v>0</v>
          </cell>
          <cell r="AK845">
            <v>2.0587116240776107E-3</v>
          </cell>
        </row>
        <row r="846">
          <cell r="C846" t="str">
            <v>Ipsos</v>
          </cell>
          <cell r="E846" t="str">
            <v>US</v>
          </cell>
          <cell r="F846" t="str">
            <v>B-</v>
          </cell>
          <cell r="H846">
            <v>43578</v>
          </cell>
          <cell r="I846">
            <v>2237</v>
          </cell>
          <cell r="J846" t="str">
            <v>a</v>
          </cell>
          <cell r="K846">
            <v>24</v>
          </cell>
          <cell r="L846">
            <v>0</v>
          </cell>
          <cell r="M846">
            <v>3</v>
          </cell>
          <cell r="N846">
            <v>7</v>
          </cell>
          <cell r="O846">
            <v>1</v>
          </cell>
          <cell r="P846">
            <v>15</v>
          </cell>
          <cell r="Q846">
            <v>0</v>
          </cell>
          <cell r="R846">
            <v>5</v>
          </cell>
          <cell r="S846">
            <v>1</v>
          </cell>
          <cell r="AK846">
            <v>4.895253077409466E-5</v>
          </cell>
        </row>
        <row r="847">
          <cell r="C847" t="str">
            <v>Change Research</v>
          </cell>
          <cell r="E847" t="str">
            <v>Texas</v>
          </cell>
          <cell r="F847" t="str">
            <v>C</v>
          </cell>
          <cell r="H847">
            <v>43577</v>
          </cell>
          <cell r="I847">
            <v>1578</v>
          </cell>
          <cell r="J847" t="str">
            <v>lv</v>
          </cell>
          <cell r="K847">
            <v>0</v>
          </cell>
          <cell r="L847">
            <v>0</v>
          </cell>
          <cell r="M847">
            <v>4</v>
          </cell>
          <cell r="N847">
            <v>21</v>
          </cell>
          <cell r="O847">
            <v>1</v>
          </cell>
          <cell r="P847">
            <v>23</v>
          </cell>
          <cell r="Q847">
            <v>0</v>
          </cell>
          <cell r="R847">
            <v>5</v>
          </cell>
          <cell r="S847">
            <v>0</v>
          </cell>
          <cell r="AK847">
            <v>0</v>
          </cell>
        </row>
        <row r="848">
          <cell r="C848" t="str">
            <v>Change Research</v>
          </cell>
          <cell r="E848" t="str">
            <v>Texas</v>
          </cell>
          <cell r="F848" t="str">
            <v>C</v>
          </cell>
          <cell r="H848">
            <v>43577</v>
          </cell>
          <cell r="I848">
            <v>1578</v>
          </cell>
          <cell r="J848" t="str">
            <v>lv</v>
          </cell>
          <cell r="K848">
            <v>20</v>
          </cell>
          <cell r="L848">
            <v>0</v>
          </cell>
          <cell r="M848">
            <v>2</v>
          </cell>
          <cell r="N848">
            <v>15</v>
          </cell>
          <cell r="O848">
            <v>1</v>
          </cell>
          <cell r="P848">
            <v>19</v>
          </cell>
          <cell r="Q848">
            <v>0</v>
          </cell>
          <cell r="R848">
            <v>5</v>
          </cell>
          <cell r="S848">
            <v>1</v>
          </cell>
          <cell r="AK848">
            <v>0.17934829409142092</v>
          </cell>
        </row>
        <row r="849">
          <cell r="C849" t="str">
            <v>Morning Consult</v>
          </cell>
          <cell r="E849" t="str">
            <v>US</v>
          </cell>
          <cell r="F849" t="str">
            <v>B/C</v>
          </cell>
          <cell r="H849">
            <v>43576</v>
          </cell>
          <cell r="I849">
            <v>14335</v>
          </cell>
          <cell r="J849" t="str">
            <v>lv</v>
          </cell>
          <cell r="K849">
            <v>30</v>
          </cell>
          <cell r="L849">
            <v>0</v>
          </cell>
          <cell r="M849">
            <v>4</v>
          </cell>
          <cell r="N849">
            <v>9</v>
          </cell>
          <cell r="O849">
            <v>2</v>
          </cell>
          <cell r="P849">
            <v>24</v>
          </cell>
          <cell r="Q849">
            <v>0</v>
          </cell>
          <cell r="R849">
            <v>7</v>
          </cell>
          <cell r="S849">
            <v>2</v>
          </cell>
          <cell r="AK849">
            <v>3.8377738976487806E-5</v>
          </cell>
        </row>
        <row r="850">
          <cell r="C850" t="str">
            <v>Echelon Insights</v>
          </cell>
          <cell r="E850" t="str">
            <v>US</v>
          </cell>
          <cell r="F850">
            <v>0</v>
          </cell>
          <cell r="H850">
            <v>43574</v>
          </cell>
          <cell r="I850">
            <v>499</v>
          </cell>
          <cell r="J850" t="str">
            <v>rv</v>
          </cell>
          <cell r="K850">
            <v>26</v>
          </cell>
          <cell r="L850">
            <v>0</v>
          </cell>
          <cell r="M850">
            <v>3</v>
          </cell>
          <cell r="N850">
            <v>7</v>
          </cell>
          <cell r="O850">
            <v>1</v>
          </cell>
          <cell r="P850">
            <v>22</v>
          </cell>
          <cell r="Q850">
            <v>0</v>
          </cell>
          <cell r="R850">
            <v>3</v>
          </cell>
          <cell r="S850">
            <v>2</v>
          </cell>
          <cell r="AK850">
            <v>3.5108341437459255E-5</v>
          </cell>
        </row>
        <row r="851">
          <cell r="C851" t="str">
            <v>University of New Hampshire</v>
          </cell>
          <cell r="E851" t="str">
            <v>New Hampshire</v>
          </cell>
          <cell r="F851" t="str">
            <v>B</v>
          </cell>
          <cell r="H851">
            <v>43573</v>
          </cell>
          <cell r="I851">
            <v>241</v>
          </cell>
          <cell r="J851" t="str">
            <v>lv</v>
          </cell>
          <cell r="K851">
            <v>12</v>
          </cell>
          <cell r="L851">
            <v>0</v>
          </cell>
          <cell r="M851">
            <v>3</v>
          </cell>
          <cell r="N851">
            <v>11</v>
          </cell>
          <cell r="O851">
            <v>1</v>
          </cell>
          <cell r="P851">
            <v>18</v>
          </cell>
          <cell r="Q851">
            <v>0</v>
          </cell>
          <cell r="R851">
            <v>3</v>
          </cell>
          <cell r="S851">
            <v>0</v>
          </cell>
          <cell r="AK851">
            <v>0</v>
          </cell>
        </row>
        <row r="852">
          <cell r="C852" t="str">
            <v>Zogby Interactive/JZ Analytics</v>
          </cell>
          <cell r="E852" t="str">
            <v>Wisconsin</v>
          </cell>
          <cell r="F852" t="str">
            <v>C</v>
          </cell>
          <cell r="H852">
            <v>43573</v>
          </cell>
          <cell r="I852">
            <v>485</v>
          </cell>
          <cell r="J852" t="str">
            <v>lv</v>
          </cell>
          <cell r="K852">
            <v>24</v>
          </cell>
          <cell r="L852">
            <v>0</v>
          </cell>
          <cell r="M852">
            <v>4</v>
          </cell>
          <cell r="N852">
            <v>10</v>
          </cell>
          <cell r="O852">
            <v>4</v>
          </cell>
          <cell r="P852">
            <v>20</v>
          </cell>
          <cell r="Q852">
            <v>0</v>
          </cell>
          <cell r="R852">
            <v>6</v>
          </cell>
          <cell r="S852">
            <v>1</v>
          </cell>
          <cell r="AK852">
            <v>0.11597426187726759</v>
          </cell>
        </row>
        <row r="853">
          <cell r="C853" t="str">
            <v>University of New Hampshire</v>
          </cell>
          <cell r="E853" t="str">
            <v>New Hampshire</v>
          </cell>
          <cell r="F853" t="str">
            <v>B</v>
          </cell>
          <cell r="H853">
            <v>43573</v>
          </cell>
          <cell r="I853">
            <v>241</v>
          </cell>
          <cell r="J853" t="str">
            <v>lv</v>
          </cell>
          <cell r="K853">
            <v>18</v>
          </cell>
          <cell r="L853">
            <v>0</v>
          </cell>
          <cell r="M853">
            <v>3</v>
          </cell>
          <cell r="N853">
            <v>15</v>
          </cell>
          <cell r="O853">
            <v>2</v>
          </cell>
          <cell r="P853">
            <v>30</v>
          </cell>
          <cell r="Q853">
            <v>0</v>
          </cell>
          <cell r="R853">
            <v>5</v>
          </cell>
          <cell r="S853">
            <v>2</v>
          </cell>
          <cell r="AK853">
            <v>1.9349659372981005E-2</v>
          </cell>
        </row>
        <row r="854">
          <cell r="C854" t="str">
            <v>Gravis Marketing</v>
          </cell>
          <cell r="E854" t="str">
            <v>Iowa</v>
          </cell>
          <cell r="F854" t="str">
            <v>C+</v>
          </cell>
          <cell r="H854">
            <v>43573</v>
          </cell>
          <cell r="I854">
            <v>590</v>
          </cell>
          <cell r="J854" t="str">
            <v>lv</v>
          </cell>
          <cell r="K854">
            <v>19</v>
          </cell>
          <cell r="L854">
            <v>0</v>
          </cell>
          <cell r="M854">
            <v>4</v>
          </cell>
          <cell r="N854">
            <v>14</v>
          </cell>
          <cell r="O854">
            <v>4</v>
          </cell>
          <cell r="P854">
            <v>19</v>
          </cell>
          <cell r="Q854">
            <v>0</v>
          </cell>
          <cell r="R854">
            <v>6</v>
          </cell>
          <cell r="S854">
            <v>1</v>
          </cell>
          <cell r="AK854">
            <v>1.2328577495558333</v>
          </cell>
        </row>
        <row r="855">
          <cell r="C855" t="str">
            <v>USC Dornsife/LA Times</v>
          </cell>
          <cell r="E855" t="str">
            <v>US</v>
          </cell>
          <cell r="F855" t="str">
            <v>B/C</v>
          </cell>
          <cell r="H855">
            <v>43570</v>
          </cell>
          <cell r="I855">
            <v>1131</v>
          </cell>
          <cell r="J855" t="str">
            <v>lv</v>
          </cell>
          <cell r="K855">
            <v>30</v>
          </cell>
          <cell r="L855">
            <v>0</v>
          </cell>
          <cell r="M855">
            <v>3</v>
          </cell>
          <cell r="N855">
            <v>3</v>
          </cell>
          <cell r="O855">
            <v>2</v>
          </cell>
          <cell r="P855">
            <v>19</v>
          </cell>
          <cell r="Q855">
            <v>0</v>
          </cell>
          <cell r="R855">
            <v>5</v>
          </cell>
          <cell r="S855">
            <v>2</v>
          </cell>
          <cell r="AK855">
            <v>1.3571800368927743E-2</v>
          </cell>
        </row>
        <row r="856">
          <cell r="C856" t="str">
            <v>Monmouth University</v>
          </cell>
          <cell r="E856" t="str">
            <v>US</v>
          </cell>
          <cell r="F856" t="str">
            <v>A+</v>
          </cell>
          <cell r="H856">
            <v>43570</v>
          </cell>
          <cell r="I856">
            <v>330</v>
          </cell>
          <cell r="J856" t="str">
            <v>rv</v>
          </cell>
          <cell r="K856">
            <v>0</v>
          </cell>
          <cell r="L856">
            <v>0</v>
          </cell>
          <cell r="M856">
            <v>3</v>
          </cell>
          <cell r="N856">
            <v>11</v>
          </cell>
          <cell r="O856">
            <v>2</v>
          </cell>
          <cell r="P856">
            <v>27</v>
          </cell>
          <cell r="Q856">
            <v>0</v>
          </cell>
          <cell r="R856">
            <v>8</v>
          </cell>
          <cell r="S856">
            <v>1</v>
          </cell>
          <cell r="AK856">
            <v>0</v>
          </cell>
        </row>
        <row r="857">
          <cell r="C857" t="str">
            <v>Monmouth University</v>
          </cell>
          <cell r="E857" t="str">
            <v>US</v>
          </cell>
          <cell r="F857" t="str">
            <v>A+</v>
          </cell>
          <cell r="H857">
            <v>43570</v>
          </cell>
          <cell r="I857">
            <v>330</v>
          </cell>
          <cell r="J857" t="str">
            <v>rv</v>
          </cell>
          <cell r="K857">
            <v>27</v>
          </cell>
          <cell r="L857">
            <v>0</v>
          </cell>
          <cell r="M857">
            <v>2</v>
          </cell>
          <cell r="N857">
            <v>8</v>
          </cell>
          <cell r="O857">
            <v>1</v>
          </cell>
          <cell r="P857">
            <v>20</v>
          </cell>
          <cell r="Q857">
            <v>0</v>
          </cell>
          <cell r="R857">
            <v>6</v>
          </cell>
          <cell r="S857">
            <v>0</v>
          </cell>
          <cell r="AK857">
            <v>5.4773409956313055E-3</v>
          </cell>
        </row>
        <row r="858">
          <cell r="C858" t="str">
            <v>Change Research</v>
          </cell>
          <cell r="E858" t="str">
            <v>US</v>
          </cell>
          <cell r="F858" t="str">
            <v>C</v>
          </cell>
          <cell r="H858">
            <v>43570</v>
          </cell>
          <cell r="I858">
            <v>2518</v>
          </cell>
          <cell r="J858" t="str">
            <v>lv</v>
          </cell>
          <cell r="K858">
            <v>21</v>
          </cell>
          <cell r="L858">
            <v>0</v>
          </cell>
          <cell r="M858">
            <v>4</v>
          </cell>
          <cell r="N858">
            <v>17</v>
          </cell>
          <cell r="O858">
            <v>2</v>
          </cell>
          <cell r="P858">
            <v>20</v>
          </cell>
          <cell r="Q858">
            <v>0</v>
          </cell>
          <cell r="R858">
            <v>8</v>
          </cell>
          <cell r="S858">
            <v>2</v>
          </cell>
          <cell r="AK858">
            <v>1.6627030046858816E-3</v>
          </cell>
        </row>
        <row r="859">
          <cell r="C859" t="str">
            <v>Change Research</v>
          </cell>
          <cell r="E859" t="str">
            <v>US</v>
          </cell>
          <cell r="F859" t="str">
            <v>C</v>
          </cell>
          <cell r="H859">
            <v>43570</v>
          </cell>
          <cell r="I859">
            <v>2518</v>
          </cell>
          <cell r="J859" t="str">
            <v>lv</v>
          </cell>
          <cell r="K859">
            <v>0</v>
          </cell>
          <cell r="L859">
            <v>0</v>
          </cell>
          <cell r="M859">
            <v>5</v>
          </cell>
          <cell r="N859">
            <v>21</v>
          </cell>
          <cell r="O859">
            <v>3</v>
          </cell>
          <cell r="P859">
            <v>26</v>
          </cell>
          <cell r="Q859">
            <v>0</v>
          </cell>
          <cell r="R859">
            <v>10</v>
          </cell>
          <cell r="S859">
            <v>3</v>
          </cell>
          <cell r="AK859">
            <v>0</v>
          </cell>
        </row>
        <row r="860">
          <cell r="C860" t="str">
            <v>USC Dornsife/LA Times</v>
          </cell>
          <cell r="E860" t="str">
            <v>US</v>
          </cell>
          <cell r="F860" t="str">
            <v>B/C</v>
          </cell>
          <cell r="H860">
            <v>43570</v>
          </cell>
          <cell r="I860">
            <v>2196</v>
          </cell>
          <cell r="J860" t="str">
            <v>lv</v>
          </cell>
          <cell r="K860">
            <v>27</v>
          </cell>
          <cell r="L860">
            <v>0</v>
          </cell>
          <cell r="M860">
            <v>2</v>
          </cell>
          <cell r="N860">
            <v>2</v>
          </cell>
          <cell r="O860">
            <v>1</v>
          </cell>
          <cell r="P860">
            <v>16</v>
          </cell>
          <cell r="Q860">
            <v>0</v>
          </cell>
          <cell r="R860">
            <v>4</v>
          </cell>
          <cell r="S860">
            <v>1</v>
          </cell>
          <cell r="AK860">
            <v>0</v>
          </cell>
        </row>
        <row r="861">
          <cell r="C861" t="str">
            <v>Morning Consult</v>
          </cell>
          <cell r="E861" t="str">
            <v>US</v>
          </cell>
          <cell r="F861" t="str">
            <v>B/C</v>
          </cell>
          <cell r="H861">
            <v>43569</v>
          </cell>
          <cell r="I861">
            <v>12550</v>
          </cell>
          <cell r="J861" t="str">
            <v>lv</v>
          </cell>
          <cell r="K861">
            <v>0</v>
          </cell>
          <cell r="L861">
            <v>0</v>
          </cell>
          <cell r="M861">
            <v>6</v>
          </cell>
          <cell r="N861">
            <v>9</v>
          </cell>
          <cell r="O861">
            <v>3</v>
          </cell>
          <cell r="P861">
            <v>35</v>
          </cell>
          <cell r="Q861">
            <v>0</v>
          </cell>
          <cell r="R861">
            <v>10</v>
          </cell>
          <cell r="S861">
            <v>2</v>
          </cell>
          <cell r="AK861">
            <v>0</v>
          </cell>
        </row>
        <row r="862">
          <cell r="C862" t="str">
            <v>Morning Consult</v>
          </cell>
          <cell r="E862" t="str">
            <v>US</v>
          </cell>
          <cell r="F862" t="str">
            <v>B/C</v>
          </cell>
          <cell r="H862">
            <v>43569</v>
          </cell>
          <cell r="I862">
            <v>12550</v>
          </cell>
          <cell r="J862" t="str">
            <v>lv</v>
          </cell>
          <cell r="K862">
            <v>31</v>
          </cell>
          <cell r="L862">
            <v>0</v>
          </cell>
          <cell r="M862">
            <v>4</v>
          </cell>
          <cell r="N862">
            <v>7</v>
          </cell>
          <cell r="O862">
            <v>2</v>
          </cell>
          <cell r="P862">
            <v>23</v>
          </cell>
          <cell r="Q862">
            <v>0</v>
          </cell>
          <cell r="R862">
            <v>7</v>
          </cell>
          <cell r="S862">
            <v>1</v>
          </cell>
          <cell r="AK862">
            <v>3.3530622740116939E-5</v>
          </cell>
        </row>
        <row r="863">
          <cell r="C863" t="str">
            <v>Emerson College</v>
          </cell>
          <cell r="E863" t="str">
            <v>US</v>
          </cell>
          <cell r="F863" t="str">
            <v>A-</v>
          </cell>
          <cell r="H863">
            <v>43569</v>
          </cell>
          <cell r="I863">
            <v>356</v>
          </cell>
          <cell r="J863" t="str">
            <v>lv</v>
          </cell>
          <cell r="K863">
            <v>23.8</v>
          </cell>
          <cell r="L863">
            <v>0</v>
          </cell>
          <cell r="M863">
            <v>1.6</v>
          </cell>
          <cell r="N863">
            <v>9</v>
          </cell>
          <cell r="O863">
            <v>1</v>
          </cell>
          <cell r="P863">
            <v>29</v>
          </cell>
          <cell r="Q863">
            <v>0</v>
          </cell>
          <cell r="R863">
            <v>6.8</v>
          </cell>
          <cell r="S863">
            <v>2.7</v>
          </cell>
          <cell r="AK863">
            <v>1.6424459728129597E-3</v>
          </cell>
        </row>
        <row r="864">
          <cell r="C864" t="str">
            <v>Muhlenberg College</v>
          </cell>
          <cell r="E864" t="str">
            <v>Pennsylvania</v>
          </cell>
          <cell r="F864" t="str">
            <v>A+</v>
          </cell>
          <cell r="H864">
            <v>43565</v>
          </cell>
          <cell r="I864">
            <v>405</v>
          </cell>
          <cell r="J864" t="str">
            <v>rv</v>
          </cell>
          <cell r="K864">
            <v>28</v>
          </cell>
          <cell r="L864">
            <v>0</v>
          </cell>
          <cell r="M864">
            <v>3</v>
          </cell>
          <cell r="N864">
            <v>4</v>
          </cell>
          <cell r="O864">
            <v>3</v>
          </cell>
          <cell r="P864">
            <v>16</v>
          </cell>
          <cell r="Q864">
            <v>0</v>
          </cell>
          <cell r="R864">
            <v>8</v>
          </cell>
          <cell r="S864">
            <v>0</v>
          </cell>
          <cell r="AK864">
            <v>2.93940250751016</v>
          </cell>
        </row>
        <row r="865">
          <cell r="C865" t="str">
            <v>Monmouth University</v>
          </cell>
          <cell r="E865" t="str">
            <v>Iowa</v>
          </cell>
          <cell r="F865" t="str">
            <v>A+</v>
          </cell>
          <cell r="H865">
            <v>43564</v>
          </cell>
          <cell r="I865">
            <v>351</v>
          </cell>
          <cell r="J865" t="str">
            <v>lv</v>
          </cell>
          <cell r="K865">
            <v>27</v>
          </cell>
          <cell r="L865">
            <v>0</v>
          </cell>
          <cell r="M865">
            <v>3</v>
          </cell>
          <cell r="N865">
            <v>9</v>
          </cell>
          <cell r="O865">
            <v>4</v>
          </cell>
          <cell r="P865">
            <v>16</v>
          </cell>
          <cell r="Q865">
            <v>0</v>
          </cell>
          <cell r="R865">
            <v>7</v>
          </cell>
          <cell r="S865">
            <v>1</v>
          </cell>
          <cell r="AK865">
            <v>6.1236275519277626E-3</v>
          </cell>
        </row>
        <row r="866">
          <cell r="C866" t="str">
            <v>Change Research</v>
          </cell>
          <cell r="E866" t="str">
            <v>California</v>
          </cell>
          <cell r="F866" t="str">
            <v>C</v>
          </cell>
          <cell r="H866">
            <v>43564</v>
          </cell>
          <cell r="I866">
            <v>2003</v>
          </cell>
          <cell r="J866" t="str">
            <v>lv</v>
          </cell>
          <cell r="K866">
            <v>0</v>
          </cell>
          <cell r="L866">
            <v>0</v>
          </cell>
          <cell r="M866">
            <v>5</v>
          </cell>
          <cell r="N866">
            <v>11</v>
          </cell>
          <cell r="O866">
            <v>1</v>
          </cell>
          <cell r="P866">
            <v>28</v>
          </cell>
          <cell r="Q866">
            <v>0</v>
          </cell>
          <cell r="R866">
            <v>9</v>
          </cell>
          <cell r="S866">
            <v>1</v>
          </cell>
          <cell r="AK866">
            <v>0</v>
          </cell>
        </row>
        <row r="867">
          <cell r="C867" t="str">
            <v>Change Research</v>
          </cell>
          <cell r="E867" t="str">
            <v>California</v>
          </cell>
          <cell r="F867" t="str">
            <v>C</v>
          </cell>
          <cell r="H867">
            <v>43564</v>
          </cell>
          <cell r="I867">
            <v>2003</v>
          </cell>
          <cell r="J867" t="str">
            <v>lv</v>
          </cell>
          <cell r="K867">
            <v>21</v>
          </cell>
          <cell r="L867">
            <v>0</v>
          </cell>
          <cell r="M867">
            <v>3</v>
          </cell>
          <cell r="N867">
            <v>9</v>
          </cell>
          <cell r="O867">
            <v>1</v>
          </cell>
          <cell r="P867">
            <v>22</v>
          </cell>
          <cell r="Q867">
            <v>0</v>
          </cell>
          <cell r="R867">
            <v>8</v>
          </cell>
          <cell r="S867">
            <v>1</v>
          </cell>
          <cell r="AK867">
            <v>4.3809411094722101E-3</v>
          </cell>
        </row>
        <row r="868">
          <cell r="C868" t="str">
            <v>St. Anselm</v>
          </cell>
          <cell r="E868" t="str">
            <v>New Hampshire</v>
          </cell>
          <cell r="F868">
            <v>0</v>
          </cell>
          <cell r="H868">
            <v>43563</v>
          </cell>
          <cell r="I868">
            <v>326</v>
          </cell>
          <cell r="J868" t="str">
            <v>lv</v>
          </cell>
          <cell r="K868">
            <v>22.9</v>
          </cell>
          <cell r="L868">
            <v>0</v>
          </cell>
          <cell r="M868">
            <v>4.4000000000000004</v>
          </cell>
          <cell r="N868">
            <v>10.7</v>
          </cell>
          <cell r="O868">
            <v>2.2000000000000002</v>
          </cell>
          <cell r="P868">
            <v>15.6</v>
          </cell>
          <cell r="Q868">
            <v>0</v>
          </cell>
          <cell r="R868">
            <v>8.6999999999999993</v>
          </cell>
          <cell r="S868">
            <v>0</v>
          </cell>
          <cell r="AK868">
            <v>1.1499134677243244E-2</v>
          </cell>
        </row>
        <row r="869">
          <cell r="C869" t="str">
            <v>Quinnipiac University</v>
          </cell>
          <cell r="E869" t="str">
            <v>California</v>
          </cell>
          <cell r="F869" t="str">
            <v>B+</v>
          </cell>
          <cell r="H869">
            <v>43563</v>
          </cell>
          <cell r="I869">
            <v>482</v>
          </cell>
          <cell r="J869" t="str">
            <v>rv</v>
          </cell>
          <cell r="K869">
            <v>26</v>
          </cell>
          <cell r="L869">
            <v>0</v>
          </cell>
          <cell r="M869">
            <v>2</v>
          </cell>
          <cell r="N869">
            <v>7</v>
          </cell>
          <cell r="O869">
            <v>2</v>
          </cell>
          <cell r="P869">
            <v>18</v>
          </cell>
          <cell r="Q869">
            <v>0</v>
          </cell>
          <cell r="R869">
            <v>7</v>
          </cell>
          <cell r="S869">
            <v>1</v>
          </cell>
          <cell r="AK869">
            <v>0.23111383170260807</v>
          </cell>
        </row>
        <row r="870">
          <cell r="C870" t="str">
            <v>Morning Consult</v>
          </cell>
          <cell r="E870" t="str">
            <v>US</v>
          </cell>
          <cell r="F870" t="str">
            <v>B/C</v>
          </cell>
          <cell r="H870">
            <v>43562</v>
          </cell>
          <cell r="I870">
            <v>13644</v>
          </cell>
          <cell r="J870" t="str">
            <v>lv</v>
          </cell>
          <cell r="K870">
            <v>32</v>
          </cell>
          <cell r="L870">
            <v>0</v>
          </cell>
          <cell r="M870">
            <v>4</v>
          </cell>
          <cell r="N870">
            <v>5</v>
          </cell>
          <cell r="O870">
            <v>2</v>
          </cell>
          <cell r="P870">
            <v>23</v>
          </cell>
          <cell r="Q870">
            <v>0</v>
          </cell>
          <cell r="R870">
            <v>7</v>
          </cell>
          <cell r="S870">
            <v>1</v>
          </cell>
          <cell r="AK870">
            <v>3.0317894540246901E-5</v>
          </cell>
        </row>
        <row r="871">
          <cell r="C871" t="str">
            <v>Emerson College</v>
          </cell>
          <cell r="E871" t="str">
            <v>Massachusetts</v>
          </cell>
          <cell r="F871" t="str">
            <v>A-</v>
          </cell>
          <cell r="H871">
            <v>43562</v>
          </cell>
          <cell r="I871">
            <v>371</v>
          </cell>
          <cell r="J871" t="str">
            <v>lv</v>
          </cell>
          <cell r="K871">
            <v>22.7</v>
          </cell>
          <cell r="L871">
            <v>0</v>
          </cell>
          <cell r="M871">
            <v>2.1</v>
          </cell>
          <cell r="N871">
            <v>10.7</v>
          </cell>
          <cell r="O871">
            <v>2.2999999999999998</v>
          </cell>
          <cell r="P871">
            <v>25.7</v>
          </cell>
          <cell r="Q871">
            <v>0</v>
          </cell>
          <cell r="R871">
            <v>14</v>
          </cell>
          <cell r="S871">
            <v>1.1000000000000001</v>
          </cell>
          <cell r="AK871">
            <v>2.185832215793801</v>
          </cell>
        </row>
        <row r="872">
          <cell r="C872" t="str">
            <v>Harris Insights &amp; Analytics</v>
          </cell>
          <cell r="E872" t="str">
            <v>US</v>
          </cell>
          <cell r="F872" t="str">
            <v>C+</v>
          </cell>
          <cell r="H872">
            <v>43561</v>
          </cell>
          <cell r="I872">
            <v>370</v>
          </cell>
          <cell r="J872" t="str">
            <v>rv</v>
          </cell>
          <cell r="K872">
            <v>36</v>
          </cell>
          <cell r="L872">
            <v>0</v>
          </cell>
          <cell r="M872">
            <v>6</v>
          </cell>
          <cell r="N872">
            <v>4</v>
          </cell>
          <cell r="O872">
            <v>2</v>
          </cell>
          <cell r="P872">
            <v>19</v>
          </cell>
          <cell r="Q872">
            <v>0</v>
          </cell>
          <cell r="R872">
            <v>6</v>
          </cell>
          <cell r="S872">
            <v>1</v>
          </cell>
          <cell r="AK872">
            <v>1.3961467763202511E-7</v>
          </cell>
        </row>
        <row r="873">
          <cell r="C873" t="str">
            <v>Change Research</v>
          </cell>
          <cell r="E873" t="str">
            <v>South Carolina</v>
          </cell>
          <cell r="F873" t="str">
            <v>C</v>
          </cell>
          <cell r="H873">
            <v>43559</v>
          </cell>
          <cell r="I873">
            <v>744</v>
          </cell>
          <cell r="J873" t="str">
            <v>lv</v>
          </cell>
          <cell r="K873">
            <v>0</v>
          </cell>
          <cell r="L873">
            <v>0</v>
          </cell>
          <cell r="M873">
            <v>12</v>
          </cell>
          <cell r="N873">
            <v>12</v>
          </cell>
          <cell r="O873">
            <v>2</v>
          </cell>
          <cell r="P873">
            <v>24</v>
          </cell>
          <cell r="Q873">
            <v>0</v>
          </cell>
          <cell r="R873">
            <v>11</v>
          </cell>
          <cell r="S873">
            <v>1</v>
          </cell>
          <cell r="AK873">
            <v>0</v>
          </cell>
        </row>
        <row r="874">
          <cell r="C874" t="str">
            <v>Change Research</v>
          </cell>
          <cell r="E874" t="str">
            <v>South Carolina</v>
          </cell>
          <cell r="F874" t="str">
            <v>C</v>
          </cell>
          <cell r="H874">
            <v>43559</v>
          </cell>
          <cell r="I874">
            <v>744</v>
          </cell>
          <cell r="J874" t="str">
            <v>lv</v>
          </cell>
          <cell r="K874">
            <v>32</v>
          </cell>
          <cell r="L874">
            <v>0</v>
          </cell>
          <cell r="M874">
            <v>9</v>
          </cell>
          <cell r="N874">
            <v>7</v>
          </cell>
          <cell r="O874">
            <v>1</v>
          </cell>
          <cell r="P874">
            <v>14</v>
          </cell>
          <cell r="Q874">
            <v>0</v>
          </cell>
          <cell r="R874">
            <v>6</v>
          </cell>
          <cell r="S874">
            <v>1</v>
          </cell>
          <cell r="AK874">
            <v>1.4188370254118938E-3</v>
          </cell>
        </row>
        <row r="875">
          <cell r="C875" t="str">
            <v>Harris Insights &amp; Analytics</v>
          </cell>
          <cell r="E875" t="str">
            <v>US</v>
          </cell>
          <cell r="F875" t="str">
            <v>C+</v>
          </cell>
          <cell r="H875">
            <v>43555</v>
          </cell>
          <cell r="I875">
            <v>743</v>
          </cell>
          <cell r="J875" t="str">
            <v>rv</v>
          </cell>
          <cell r="K875">
            <v>29</v>
          </cell>
          <cell r="L875">
            <v>0</v>
          </cell>
          <cell r="M875">
            <v>4</v>
          </cell>
          <cell r="N875">
            <v>3</v>
          </cell>
          <cell r="O875">
            <v>2</v>
          </cell>
          <cell r="P875">
            <v>18</v>
          </cell>
          <cell r="Q875">
            <v>0</v>
          </cell>
          <cell r="R875">
            <v>5</v>
          </cell>
          <cell r="S875">
            <v>1</v>
          </cell>
          <cell r="AK875">
            <v>1.7713531521480558E-7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43555</v>
          </cell>
          <cell r="I876">
            <v>12940</v>
          </cell>
          <cell r="J876" t="str">
            <v>lv</v>
          </cell>
          <cell r="K876">
            <v>33</v>
          </cell>
          <cell r="L876">
            <v>0</v>
          </cell>
          <cell r="M876">
            <v>4</v>
          </cell>
          <cell r="N876">
            <v>3</v>
          </cell>
          <cell r="O876">
            <v>2</v>
          </cell>
          <cell r="P876">
            <v>25</v>
          </cell>
          <cell r="Q876">
            <v>0</v>
          </cell>
          <cell r="R876">
            <v>7</v>
          </cell>
          <cell r="S876">
            <v>0</v>
          </cell>
          <cell r="AK876">
            <v>2.6039234998626044E-5</v>
          </cell>
        </row>
        <row r="877">
          <cell r="C877" t="str">
            <v>Emerson College</v>
          </cell>
          <cell r="E877" t="str">
            <v>Nevada</v>
          </cell>
          <cell r="F877" t="str">
            <v>A-</v>
          </cell>
          <cell r="H877">
            <v>43554</v>
          </cell>
          <cell r="I877">
            <v>310</v>
          </cell>
          <cell r="J877" t="str">
            <v>lv</v>
          </cell>
          <cell r="K877">
            <v>26.4</v>
          </cell>
          <cell r="L877">
            <v>0</v>
          </cell>
          <cell r="M877">
            <v>2.2000000000000002</v>
          </cell>
          <cell r="N877">
            <v>4.7</v>
          </cell>
          <cell r="O877">
            <v>2.4</v>
          </cell>
          <cell r="P877">
            <v>22.5</v>
          </cell>
          <cell r="Q877">
            <v>0</v>
          </cell>
          <cell r="R877">
            <v>9.9</v>
          </cell>
          <cell r="S877">
            <v>3.2</v>
          </cell>
          <cell r="AK877">
            <v>0.242921734570054</v>
          </cell>
        </row>
        <row r="878">
          <cell r="C878" t="str">
            <v>Emerson College</v>
          </cell>
          <cell r="E878" t="str">
            <v>Pennsylvania</v>
          </cell>
          <cell r="F878" t="str">
            <v>A-</v>
          </cell>
          <cell r="H878">
            <v>43552</v>
          </cell>
          <cell r="I878">
            <v>359</v>
          </cell>
          <cell r="J878" t="str">
            <v>lv</v>
          </cell>
          <cell r="K878">
            <v>39</v>
          </cell>
          <cell r="L878">
            <v>0</v>
          </cell>
          <cell r="M878">
            <v>3.7</v>
          </cell>
          <cell r="N878">
            <v>6.3</v>
          </cell>
          <cell r="O878">
            <v>0.3</v>
          </cell>
          <cell r="P878">
            <v>20.399999999999999</v>
          </cell>
          <cell r="Q878">
            <v>0</v>
          </cell>
          <cell r="R878">
            <v>10.9</v>
          </cell>
          <cell r="S878">
            <v>1</v>
          </cell>
          <cell r="AK878">
            <v>2.0870300539043951</v>
          </cell>
        </row>
        <row r="879">
          <cell r="C879" t="str">
            <v>Harris Insights &amp; Analytics</v>
          </cell>
          <cell r="E879" t="str">
            <v>US</v>
          </cell>
          <cell r="F879" t="str">
            <v>C+</v>
          </cell>
          <cell r="H879">
            <v>43550</v>
          </cell>
          <cell r="I879">
            <v>263</v>
          </cell>
          <cell r="J879" t="str">
            <v>rv</v>
          </cell>
          <cell r="K879">
            <v>35</v>
          </cell>
          <cell r="L879">
            <v>1</v>
          </cell>
          <cell r="M879">
            <v>4</v>
          </cell>
          <cell r="N879">
            <v>2</v>
          </cell>
          <cell r="O879">
            <v>2</v>
          </cell>
          <cell r="P879">
            <v>17</v>
          </cell>
          <cell r="Q879">
            <v>0</v>
          </cell>
          <cell r="R879">
            <v>6</v>
          </cell>
          <cell r="S879">
            <v>1</v>
          </cell>
          <cell r="AK879">
            <v>1.2036474485756117E-7</v>
          </cell>
        </row>
        <row r="880">
          <cell r="C880" t="str">
            <v>Harris Insights &amp; Analytics</v>
          </cell>
          <cell r="E880" t="str">
            <v>US</v>
          </cell>
          <cell r="F880" t="str">
            <v>C+</v>
          </cell>
          <cell r="H880">
            <v>43550</v>
          </cell>
          <cell r="I880">
            <v>273</v>
          </cell>
          <cell r="J880" t="str">
            <v>rv</v>
          </cell>
          <cell r="K880">
            <v>26</v>
          </cell>
          <cell r="L880">
            <v>0</v>
          </cell>
          <cell r="M880">
            <v>3</v>
          </cell>
          <cell r="N880">
            <v>2</v>
          </cell>
          <cell r="O880">
            <v>1</v>
          </cell>
          <cell r="P880">
            <v>18</v>
          </cell>
          <cell r="Q880">
            <v>0</v>
          </cell>
          <cell r="R880">
            <v>5</v>
          </cell>
          <cell r="S880">
            <v>2</v>
          </cell>
          <cell r="AK880">
            <v>0</v>
          </cell>
        </row>
        <row r="881">
          <cell r="C881" t="str">
            <v>Quinnipiac University</v>
          </cell>
          <cell r="E881" t="str">
            <v>US</v>
          </cell>
          <cell r="F881" t="str">
            <v>B+</v>
          </cell>
          <cell r="H881">
            <v>43549</v>
          </cell>
          <cell r="I881">
            <v>559</v>
          </cell>
          <cell r="J881" t="str">
            <v>rv</v>
          </cell>
          <cell r="K881">
            <v>29</v>
          </cell>
          <cell r="L881">
            <v>0</v>
          </cell>
          <cell r="M881">
            <v>2</v>
          </cell>
          <cell r="N881">
            <v>4</v>
          </cell>
          <cell r="O881">
            <v>2</v>
          </cell>
          <cell r="P881">
            <v>19</v>
          </cell>
          <cell r="Q881">
            <v>0</v>
          </cell>
          <cell r="R881">
            <v>4</v>
          </cell>
          <cell r="S881">
            <v>0</v>
          </cell>
          <cell r="AK881">
            <v>3.8864315811911121E-4</v>
          </cell>
        </row>
        <row r="882">
          <cell r="C882" t="str">
            <v>David Binder Research</v>
          </cell>
          <cell r="E882" t="str">
            <v>Iowa</v>
          </cell>
          <cell r="F882">
            <v>0</v>
          </cell>
          <cell r="H882">
            <v>43548</v>
          </cell>
          <cell r="I882">
            <v>500</v>
          </cell>
          <cell r="J882" t="str">
            <v>lv</v>
          </cell>
          <cell r="K882">
            <v>25</v>
          </cell>
          <cell r="L882">
            <v>0</v>
          </cell>
          <cell r="M882">
            <v>7</v>
          </cell>
          <cell r="N882">
            <v>6</v>
          </cell>
          <cell r="O882">
            <v>6</v>
          </cell>
          <cell r="P882">
            <v>17</v>
          </cell>
          <cell r="Q882">
            <v>0</v>
          </cell>
          <cell r="R882">
            <v>8</v>
          </cell>
          <cell r="S882">
            <v>1</v>
          </cell>
          <cell r="AK882">
            <v>4.0211424339639699E-3</v>
          </cell>
        </row>
        <row r="883">
          <cell r="C883" t="str">
            <v>Morning Consult</v>
          </cell>
          <cell r="E883" t="str">
            <v>US</v>
          </cell>
          <cell r="F883" t="str">
            <v>B/C</v>
          </cell>
          <cell r="H883">
            <v>43548</v>
          </cell>
          <cell r="I883">
            <v>13725</v>
          </cell>
          <cell r="J883" t="str">
            <v>lv</v>
          </cell>
          <cell r="K883">
            <v>35</v>
          </cell>
          <cell r="L883">
            <v>0</v>
          </cell>
          <cell r="M883">
            <v>4</v>
          </cell>
          <cell r="N883">
            <v>2</v>
          </cell>
          <cell r="O883">
            <v>2</v>
          </cell>
          <cell r="P883">
            <v>25</v>
          </cell>
          <cell r="Q883">
            <v>0</v>
          </cell>
          <cell r="R883">
            <v>7</v>
          </cell>
          <cell r="S883">
            <v>0</v>
          </cell>
          <cell r="AK883">
            <v>2.4750066044035595E-5</v>
          </cell>
        </row>
        <row r="884">
          <cell r="C884" t="str">
            <v>McLaughlin &amp; Associates</v>
          </cell>
          <cell r="E884" t="str">
            <v>US</v>
          </cell>
          <cell r="F884" t="str">
            <v>C/D</v>
          </cell>
          <cell r="H884">
            <v>43548</v>
          </cell>
          <cell r="I884">
            <v>447</v>
          </cell>
          <cell r="J884" t="str">
            <v>lv</v>
          </cell>
          <cell r="K884">
            <v>28.2</v>
          </cell>
          <cell r="L884">
            <v>0</v>
          </cell>
          <cell r="M884">
            <v>3.4</v>
          </cell>
          <cell r="N884">
            <v>2.6</v>
          </cell>
          <cell r="O884">
            <v>1</v>
          </cell>
          <cell r="P884">
            <v>16.600000000000001</v>
          </cell>
          <cell r="Q884">
            <v>0</v>
          </cell>
          <cell r="R884">
            <v>4.7</v>
          </cell>
          <cell r="S884">
            <v>0.2</v>
          </cell>
          <cell r="AK884">
            <v>8.4215016349538591E-4</v>
          </cell>
        </row>
        <row r="885">
          <cell r="C885" t="str">
            <v>Emerson College</v>
          </cell>
          <cell r="E885" t="str">
            <v>Iowa</v>
          </cell>
          <cell r="F885" t="str">
            <v>A-</v>
          </cell>
          <cell r="H885">
            <v>43548</v>
          </cell>
          <cell r="I885">
            <v>249</v>
          </cell>
          <cell r="J885" t="str">
            <v>lv</v>
          </cell>
          <cell r="K885">
            <v>25.3</v>
          </cell>
          <cell r="L885">
            <v>0</v>
          </cell>
          <cell r="M885">
            <v>5.9</v>
          </cell>
          <cell r="N885">
            <v>11.4</v>
          </cell>
          <cell r="O885">
            <v>1.7</v>
          </cell>
          <cell r="P885">
            <v>24.1</v>
          </cell>
          <cell r="Q885">
            <v>0</v>
          </cell>
          <cell r="R885">
            <v>8.5</v>
          </cell>
          <cell r="S885">
            <v>0</v>
          </cell>
          <cell r="AK885">
            <v>1.3584606057279543E-2</v>
          </cell>
        </row>
        <row r="886">
          <cell r="C886" t="str">
            <v>Change Research</v>
          </cell>
          <cell r="E886" t="str">
            <v>Alabama</v>
          </cell>
          <cell r="F886" t="str">
            <v>C</v>
          </cell>
          <cell r="H886">
            <v>43547</v>
          </cell>
          <cell r="I886">
            <v>1200</v>
          </cell>
          <cell r="J886" t="str">
            <v>lv</v>
          </cell>
          <cell r="K886">
            <v>42</v>
          </cell>
          <cell r="L886">
            <v>0</v>
          </cell>
          <cell r="M886">
            <v>9</v>
          </cell>
          <cell r="N886">
            <v>3</v>
          </cell>
          <cell r="O886">
            <v>1</v>
          </cell>
          <cell r="P886">
            <v>13</v>
          </cell>
          <cell r="Q886">
            <v>0</v>
          </cell>
          <cell r="R886">
            <v>6</v>
          </cell>
          <cell r="S886">
            <v>1</v>
          </cell>
          <cell r="AK886">
            <v>1.1868369396513441</v>
          </cell>
        </row>
        <row r="887">
          <cell r="C887" t="str">
            <v>Change Research</v>
          </cell>
          <cell r="E887" t="str">
            <v>Alabama</v>
          </cell>
          <cell r="F887" t="str">
            <v>C</v>
          </cell>
          <cell r="H887">
            <v>43547</v>
          </cell>
          <cell r="I887">
            <v>1200</v>
          </cell>
          <cell r="J887" t="str">
            <v>lv</v>
          </cell>
          <cell r="K887">
            <v>0</v>
          </cell>
          <cell r="L887">
            <v>0</v>
          </cell>
          <cell r="M887">
            <v>14</v>
          </cell>
          <cell r="N887">
            <v>4</v>
          </cell>
          <cell r="O887">
            <v>2</v>
          </cell>
          <cell r="P887">
            <v>27</v>
          </cell>
          <cell r="Q887">
            <v>0</v>
          </cell>
          <cell r="R887">
            <v>12</v>
          </cell>
          <cell r="S887">
            <v>1</v>
          </cell>
          <cell r="AK887">
            <v>0</v>
          </cell>
        </row>
        <row r="888">
          <cell r="C888" t="str">
            <v>Tel Opinion Research</v>
          </cell>
          <cell r="E888" t="str">
            <v>Florida</v>
          </cell>
          <cell r="F888" t="str">
            <v>B/C</v>
          </cell>
          <cell r="H888">
            <v>43545</v>
          </cell>
          <cell r="I888">
            <v>800</v>
          </cell>
          <cell r="J888" t="str">
            <v>lv</v>
          </cell>
          <cell r="K888">
            <v>37</v>
          </cell>
          <cell r="L888">
            <v>0</v>
          </cell>
          <cell r="M888">
            <v>2</v>
          </cell>
          <cell r="N888">
            <v>0</v>
          </cell>
          <cell r="O888">
            <v>1</v>
          </cell>
          <cell r="P888">
            <v>13</v>
          </cell>
          <cell r="Q888">
            <v>0</v>
          </cell>
          <cell r="R888">
            <v>6</v>
          </cell>
          <cell r="S888">
            <v>0</v>
          </cell>
          <cell r="AK888">
            <v>3.7324443052978613E-3</v>
          </cell>
        </row>
        <row r="889">
          <cell r="C889" t="str">
            <v>Fox News/Beacon Research/Shaw &amp; Co. Research</v>
          </cell>
          <cell r="E889" t="str">
            <v>US</v>
          </cell>
          <cell r="F889" t="str">
            <v>A-</v>
          </cell>
          <cell r="H889">
            <v>43544</v>
          </cell>
          <cell r="I889">
            <v>403</v>
          </cell>
          <cell r="J889" t="str">
            <v>lv</v>
          </cell>
          <cell r="K889">
            <v>31</v>
          </cell>
          <cell r="L889">
            <v>0</v>
          </cell>
          <cell r="M889">
            <v>4</v>
          </cell>
          <cell r="N889">
            <v>1</v>
          </cell>
          <cell r="O889">
            <v>1</v>
          </cell>
          <cell r="P889">
            <v>23</v>
          </cell>
          <cell r="Q889">
            <v>0</v>
          </cell>
          <cell r="R889">
            <v>4</v>
          </cell>
          <cell r="S889">
            <v>1</v>
          </cell>
          <cell r="AK889">
            <v>1.6250596094331718E-3</v>
          </cell>
        </row>
        <row r="890">
          <cell r="C890" t="str">
            <v>Zogby Interactive/JZ Analytics</v>
          </cell>
          <cell r="E890" t="str">
            <v>Oregon</v>
          </cell>
          <cell r="F890" t="str">
            <v>C</v>
          </cell>
          <cell r="H890">
            <v>43543</v>
          </cell>
          <cell r="I890">
            <v>238</v>
          </cell>
          <cell r="J890" t="str">
            <v>lv</v>
          </cell>
          <cell r="K890">
            <v>26</v>
          </cell>
          <cell r="L890">
            <v>0</v>
          </cell>
          <cell r="M890">
            <v>4</v>
          </cell>
          <cell r="N890">
            <v>3</v>
          </cell>
          <cell r="O890">
            <v>0</v>
          </cell>
          <cell r="P890">
            <v>27</v>
          </cell>
          <cell r="Q890">
            <v>0</v>
          </cell>
          <cell r="R890">
            <v>6</v>
          </cell>
          <cell r="S890">
            <v>4</v>
          </cell>
          <cell r="AK890">
            <v>0.62252363686249257</v>
          </cell>
        </row>
        <row r="891">
          <cell r="C891" t="str">
            <v>Emerson College</v>
          </cell>
          <cell r="E891" t="str">
            <v>US</v>
          </cell>
          <cell r="F891" t="str">
            <v>A-</v>
          </cell>
          <cell r="H891">
            <v>43542</v>
          </cell>
          <cell r="I891">
            <v>487</v>
          </cell>
          <cell r="J891" t="str">
            <v>lv</v>
          </cell>
          <cell r="K891">
            <v>25.9</v>
          </cell>
          <cell r="L891">
            <v>0</v>
          </cell>
          <cell r="M891">
            <v>2.5</v>
          </cell>
          <cell r="N891">
            <v>2.9</v>
          </cell>
          <cell r="O891">
            <v>0.9</v>
          </cell>
          <cell r="P891">
            <v>26.3</v>
          </cell>
          <cell r="Q891">
            <v>0</v>
          </cell>
          <cell r="R891">
            <v>8.4</v>
          </cell>
          <cell r="S891">
            <v>1.4</v>
          </cell>
          <cell r="AK891">
            <v>1.3789815304598159E-3</v>
          </cell>
        </row>
        <row r="892">
          <cell r="C892" t="str">
            <v>SSRS</v>
          </cell>
          <cell r="E892" t="str">
            <v>US</v>
          </cell>
          <cell r="F892" t="str">
            <v>A/B</v>
          </cell>
          <cell r="H892">
            <v>43541</v>
          </cell>
          <cell r="I892">
            <v>411</v>
          </cell>
          <cell r="J892" t="str">
            <v>rv</v>
          </cell>
          <cell r="K892">
            <v>28</v>
          </cell>
          <cell r="L892">
            <v>0</v>
          </cell>
          <cell r="M892">
            <v>3</v>
          </cell>
          <cell r="N892">
            <v>1</v>
          </cell>
          <cell r="O892">
            <v>3</v>
          </cell>
          <cell r="P892">
            <v>19</v>
          </cell>
          <cell r="Q892">
            <v>0</v>
          </cell>
          <cell r="R892">
            <v>7</v>
          </cell>
          <cell r="S892">
            <v>0</v>
          </cell>
          <cell r="AK892">
            <v>1.2657146890875826E-3</v>
          </cell>
        </row>
        <row r="893">
          <cell r="C893" t="str">
            <v>SSRS</v>
          </cell>
          <cell r="E893" t="str">
            <v>US</v>
          </cell>
          <cell r="F893" t="str">
            <v>A/B</v>
          </cell>
          <cell r="H893">
            <v>43541</v>
          </cell>
          <cell r="I893">
            <v>456</v>
          </cell>
          <cell r="J893" t="str">
            <v>a</v>
          </cell>
          <cell r="K893">
            <v>28</v>
          </cell>
          <cell r="L893">
            <v>0</v>
          </cell>
          <cell r="M893">
            <v>3</v>
          </cell>
          <cell r="N893">
            <v>1</v>
          </cell>
          <cell r="O893">
            <v>3</v>
          </cell>
          <cell r="P893">
            <v>20</v>
          </cell>
          <cell r="Q893">
            <v>0</v>
          </cell>
          <cell r="R893">
            <v>6</v>
          </cell>
          <cell r="S893">
            <v>0</v>
          </cell>
          <cell r="AK893">
            <v>0</v>
          </cell>
        </row>
        <row r="894">
          <cell r="C894" t="str">
            <v>Morning Consult</v>
          </cell>
          <cell r="E894" t="str">
            <v>US</v>
          </cell>
          <cell r="F894" t="str">
            <v>B/C</v>
          </cell>
          <cell r="H894">
            <v>43541</v>
          </cell>
          <cell r="I894">
            <v>13551</v>
          </cell>
          <cell r="J894" t="str">
            <v>lv</v>
          </cell>
          <cell r="K894">
            <v>35</v>
          </cell>
          <cell r="L894">
            <v>0</v>
          </cell>
          <cell r="M894">
            <v>4</v>
          </cell>
          <cell r="N894">
            <v>1</v>
          </cell>
          <cell r="O894">
            <v>2</v>
          </cell>
          <cell r="P894">
            <v>27</v>
          </cell>
          <cell r="Q894">
            <v>0</v>
          </cell>
          <cell r="R894">
            <v>7</v>
          </cell>
          <cell r="S894">
            <v>0</v>
          </cell>
          <cell r="AK894">
            <v>2.2875196880010494E-5</v>
          </cell>
        </row>
        <row r="895">
          <cell r="C895" t="str">
            <v>Emerson College</v>
          </cell>
          <cell r="E895" t="str">
            <v>Wisconsin</v>
          </cell>
          <cell r="F895" t="str">
            <v>A-</v>
          </cell>
          <cell r="H895">
            <v>43541</v>
          </cell>
          <cell r="I895">
            <v>324</v>
          </cell>
          <cell r="J895" t="str">
            <v>lv</v>
          </cell>
          <cell r="K895">
            <v>23.5</v>
          </cell>
          <cell r="L895">
            <v>0</v>
          </cell>
          <cell r="M895">
            <v>2.2000000000000002</v>
          </cell>
          <cell r="N895">
            <v>0.5</v>
          </cell>
          <cell r="O895">
            <v>3.9</v>
          </cell>
          <cell r="P895">
            <v>38.9</v>
          </cell>
          <cell r="Q895">
            <v>0</v>
          </cell>
          <cell r="R895">
            <v>14.4</v>
          </cell>
          <cell r="S895">
            <v>0.8</v>
          </cell>
          <cell r="AK895">
            <v>1.91394892460647</v>
          </cell>
        </row>
        <row r="896">
          <cell r="C896" t="str">
            <v>Public Policy Polling</v>
          </cell>
          <cell r="E896" t="str">
            <v>Iowa</v>
          </cell>
          <cell r="F896" t="str">
            <v>B</v>
          </cell>
          <cell r="H896">
            <v>43539</v>
          </cell>
          <cell r="I896">
            <v>678</v>
          </cell>
          <cell r="J896" t="str">
            <v>lv</v>
          </cell>
          <cell r="K896">
            <v>29</v>
          </cell>
          <cell r="L896">
            <v>0</v>
          </cell>
          <cell r="M896">
            <v>4</v>
          </cell>
          <cell r="N896">
            <v>0</v>
          </cell>
          <cell r="O896">
            <v>6</v>
          </cell>
          <cell r="P896">
            <v>15</v>
          </cell>
          <cell r="Q896">
            <v>0</v>
          </cell>
          <cell r="R896">
            <v>8</v>
          </cell>
          <cell r="S896">
            <v>0</v>
          </cell>
          <cell r="AK896">
            <v>0.20322121542453397</v>
          </cell>
        </row>
        <row r="897">
          <cell r="C897" t="str">
            <v>Change Research</v>
          </cell>
          <cell r="E897" t="str">
            <v>US</v>
          </cell>
          <cell r="F897" t="str">
            <v>C</v>
          </cell>
          <cell r="H897">
            <v>43534</v>
          </cell>
          <cell r="I897">
            <v>1919</v>
          </cell>
          <cell r="J897" t="str">
            <v>lv</v>
          </cell>
          <cell r="K897">
            <v>36</v>
          </cell>
          <cell r="L897">
            <v>0</v>
          </cell>
          <cell r="M897">
            <v>3</v>
          </cell>
          <cell r="N897">
            <v>2</v>
          </cell>
          <cell r="O897">
            <v>2</v>
          </cell>
          <cell r="P897">
            <v>24</v>
          </cell>
          <cell r="Q897">
            <v>0</v>
          </cell>
          <cell r="R897">
            <v>9</v>
          </cell>
          <cell r="S897">
            <v>1</v>
          </cell>
          <cell r="AK897">
            <v>7.8436612565888433E-4</v>
          </cell>
        </row>
        <row r="898">
          <cell r="C898" t="str">
            <v>Change Research</v>
          </cell>
          <cell r="E898" t="str">
            <v>US</v>
          </cell>
          <cell r="F898" t="str">
            <v>C</v>
          </cell>
          <cell r="H898">
            <v>43534</v>
          </cell>
          <cell r="I898">
            <v>1919</v>
          </cell>
          <cell r="J898" t="str">
            <v>lv</v>
          </cell>
          <cell r="K898">
            <v>0</v>
          </cell>
          <cell r="L898">
            <v>0</v>
          </cell>
          <cell r="M898">
            <v>5</v>
          </cell>
          <cell r="N898">
            <v>1</v>
          </cell>
          <cell r="O898">
            <v>3</v>
          </cell>
          <cell r="P898">
            <v>36</v>
          </cell>
          <cell r="Q898">
            <v>0</v>
          </cell>
          <cell r="R898">
            <v>13</v>
          </cell>
          <cell r="S898">
            <v>2</v>
          </cell>
          <cell r="AK898">
            <v>0</v>
          </cell>
        </row>
        <row r="899">
          <cell r="C899" t="str">
            <v>Harris Insights &amp; Analytics</v>
          </cell>
          <cell r="E899" t="str">
            <v>US</v>
          </cell>
          <cell r="F899" t="str">
            <v>C+</v>
          </cell>
          <cell r="H899">
            <v>43534</v>
          </cell>
          <cell r="I899">
            <v>740</v>
          </cell>
          <cell r="J899" t="str">
            <v>rv</v>
          </cell>
          <cell r="K899">
            <v>27</v>
          </cell>
          <cell r="L899">
            <v>0</v>
          </cell>
          <cell r="M899">
            <v>4</v>
          </cell>
          <cell r="N899">
            <v>0</v>
          </cell>
          <cell r="O899">
            <v>2</v>
          </cell>
          <cell r="P899">
            <v>19</v>
          </cell>
          <cell r="Q899">
            <v>0</v>
          </cell>
          <cell r="R899">
            <v>4</v>
          </cell>
          <cell r="S899">
            <v>1</v>
          </cell>
          <cell r="AK899">
            <v>1.585204170802385E-7</v>
          </cell>
        </row>
        <row r="900">
          <cell r="C900" t="str">
            <v>Morning Consult</v>
          </cell>
          <cell r="E900" t="str">
            <v>US</v>
          </cell>
          <cell r="F900" t="str">
            <v>B/C</v>
          </cell>
          <cell r="H900">
            <v>43534</v>
          </cell>
          <cell r="I900">
            <v>15226</v>
          </cell>
          <cell r="J900" t="str">
            <v>lv</v>
          </cell>
          <cell r="K900">
            <v>31</v>
          </cell>
          <cell r="L900">
            <v>0</v>
          </cell>
          <cell r="M900">
            <v>4</v>
          </cell>
          <cell r="N900">
            <v>1</v>
          </cell>
          <cell r="O900">
            <v>3</v>
          </cell>
          <cell r="P900">
            <v>27</v>
          </cell>
          <cell r="Q900">
            <v>0</v>
          </cell>
          <cell r="R900">
            <v>7</v>
          </cell>
          <cell r="S900">
            <v>0</v>
          </cell>
          <cell r="AK900">
            <v>2.2323513842645997E-5</v>
          </cell>
        </row>
        <row r="901">
          <cell r="C901" t="str">
            <v>Emerson College</v>
          </cell>
          <cell r="E901" t="str">
            <v>Michigan</v>
          </cell>
          <cell r="F901" t="str">
            <v>A-</v>
          </cell>
          <cell r="H901">
            <v>43534</v>
          </cell>
          <cell r="I901">
            <v>317</v>
          </cell>
          <cell r="J901" t="str">
            <v>lv</v>
          </cell>
          <cell r="K901">
            <v>39.6</v>
          </cell>
          <cell r="L901">
            <v>0</v>
          </cell>
          <cell r="M901">
            <v>2.9</v>
          </cell>
          <cell r="N901">
            <v>0</v>
          </cell>
          <cell r="O901">
            <v>4.8</v>
          </cell>
          <cell r="P901">
            <v>23.3</v>
          </cell>
          <cell r="Q901">
            <v>0</v>
          </cell>
          <cell r="R901">
            <v>11.3</v>
          </cell>
          <cell r="S901">
            <v>0</v>
          </cell>
          <cell r="AK901">
            <v>0.21927922827578639</v>
          </cell>
        </row>
        <row r="902">
          <cell r="C902" t="str">
            <v>Selzer &amp; Co.</v>
          </cell>
          <cell r="E902" t="str">
            <v>Iowa</v>
          </cell>
          <cell r="F902" t="str">
            <v>A+</v>
          </cell>
          <cell r="H902">
            <v>43530</v>
          </cell>
          <cell r="I902">
            <v>401</v>
          </cell>
          <cell r="J902" t="str">
            <v>lv</v>
          </cell>
          <cell r="K902">
            <v>27</v>
          </cell>
          <cell r="L902">
            <v>0</v>
          </cell>
          <cell r="M902">
            <v>3</v>
          </cell>
          <cell r="N902">
            <v>1</v>
          </cell>
          <cell r="O902">
            <v>3</v>
          </cell>
          <cell r="P902">
            <v>25</v>
          </cell>
          <cell r="Q902">
            <v>0</v>
          </cell>
          <cell r="R902">
            <v>9</v>
          </cell>
          <cell r="S902">
            <v>0</v>
          </cell>
          <cell r="AK902">
            <v>2.5920035449011242E-2</v>
          </cell>
        </row>
        <row r="903">
          <cell r="C903" t="str">
            <v>Bendixen &amp; Amandi International</v>
          </cell>
          <cell r="E903" t="str">
            <v>Florida</v>
          </cell>
          <cell r="F903" t="str">
            <v>B/C</v>
          </cell>
          <cell r="H903">
            <v>43528</v>
          </cell>
          <cell r="I903">
            <v>300</v>
          </cell>
          <cell r="J903" t="str">
            <v>lv</v>
          </cell>
          <cell r="K903">
            <v>11</v>
          </cell>
          <cell r="L903">
            <v>0</v>
          </cell>
          <cell r="M903">
            <v>1</v>
          </cell>
          <cell r="N903">
            <v>0</v>
          </cell>
          <cell r="O903">
            <v>0</v>
          </cell>
          <cell r="P903">
            <v>5</v>
          </cell>
          <cell r="Q903">
            <v>0</v>
          </cell>
          <cell r="R903">
            <v>1</v>
          </cell>
          <cell r="S903">
            <v>0</v>
          </cell>
          <cell r="AK903">
            <v>0</v>
          </cell>
        </row>
        <row r="904">
          <cell r="C904" t="str">
            <v>Monmouth University</v>
          </cell>
          <cell r="E904" t="str">
            <v>US</v>
          </cell>
          <cell r="F904" t="str">
            <v>A+</v>
          </cell>
          <cell r="H904">
            <v>43528</v>
          </cell>
          <cell r="I904">
            <v>310</v>
          </cell>
          <cell r="J904" t="str">
            <v>rv</v>
          </cell>
          <cell r="K904">
            <v>0</v>
          </cell>
          <cell r="L904">
            <v>2</v>
          </cell>
          <cell r="M904">
            <v>6</v>
          </cell>
          <cell r="N904">
            <v>0</v>
          </cell>
          <cell r="O904">
            <v>3</v>
          </cell>
          <cell r="P904">
            <v>32</v>
          </cell>
          <cell r="Q904">
            <v>0</v>
          </cell>
          <cell r="R904">
            <v>10</v>
          </cell>
          <cell r="S904">
            <v>1</v>
          </cell>
          <cell r="AK904">
            <v>0</v>
          </cell>
        </row>
        <row r="905">
          <cell r="C905" t="str">
            <v>Monmouth University</v>
          </cell>
          <cell r="E905" t="str">
            <v>US</v>
          </cell>
          <cell r="F905" t="str">
            <v>A+</v>
          </cell>
          <cell r="H905">
            <v>43528</v>
          </cell>
          <cell r="I905">
            <v>310</v>
          </cell>
          <cell r="J905" t="str">
            <v>rv</v>
          </cell>
          <cell r="K905">
            <v>28</v>
          </cell>
          <cell r="L905">
            <v>2</v>
          </cell>
          <cell r="M905">
            <v>5</v>
          </cell>
          <cell r="N905">
            <v>0</v>
          </cell>
          <cell r="O905">
            <v>3</v>
          </cell>
          <cell r="P905">
            <v>25</v>
          </cell>
          <cell r="Q905">
            <v>0</v>
          </cell>
          <cell r="R905">
            <v>8</v>
          </cell>
          <cell r="S905">
            <v>1</v>
          </cell>
          <cell r="AK905">
            <v>2.5144071477043507E-3</v>
          </cell>
        </row>
        <row r="906">
          <cell r="C906" t="str">
            <v>Bendixen &amp; Amandi International</v>
          </cell>
          <cell r="E906" t="str">
            <v>Florida</v>
          </cell>
          <cell r="F906" t="str">
            <v>B/C</v>
          </cell>
          <cell r="H906">
            <v>43528</v>
          </cell>
          <cell r="I906">
            <v>300</v>
          </cell>
          <cell r="J906" t="str">
            <v>lv</v>
          </cell>
          <cell r="K906">
            <v>26</v>
          </cell>
          <cell r="L906">
            <v>1</v>
          </cell>
          <cell r="M906">
            <v>1</v>
          </cell>
          <cell r="N906">
            <v>0</v>
          </cell>
          <cell r="O906">
            <v>1</v>
          </cell>
          <cell r="P906">
            <v>11</v>
          </cell>
          <cell r="Q906">
            <v>0</v>
          </cell>
          <cell r="R906">
            <v>4</v>
          </cell>
          <cell r="S906">
            <v>0</v>
          </cell>
          <cell r="AK906">
            <v>0.9551356627750538</v>
          </cell>
        </row>
        <row r="907">
          <cell r="C907" t="str">
            <v>GBAO</v>
          </cell>
          <cell r="E907" t="str">
            <v>US</v>
          </cell>
          <cell r="F907" t="str">
            <v>B/C</v>
          </cell>
          <cell r="H907">
            <v>43527</v>
          </cell>
          <cell r="I907">
            <v>817</v>
          </cell>
          <cell r="J907" t="str">
            <v>lv</v>
          </cell>
          <cell r="K907">
            <v>28</v>
          </cell>
          <cell r="L907">
            <v>0</v>
          </cell>
          <cell r="M907">
            <v>3</v>
          </cell>
          <cell r="N907">
            <v>0</v>
          </cell>
          <cell r="O907">
            <v>2</v>
          </cell>
          <cell r="P907">
            <v>20</v>
          </cell>
          <cell r="Q907">
            <v>0</v>
          </cell>
          <cell r="R907">
            <v>5</v>
          </cell>
          <cell r="S907">
            <v>0</v>
          </cell>
          <cell r="AK907">
            <v>0.16095288141975783</v>
          </cell>
        </row>
        <row r="908">
          <cell r="C908" t="str">
            <v>Morning Consult</v>
          </cell>
          <cell r="E908" t="str">
            <v>US</v>
          </cell>
          <cell r="F908" t="str">
            <v>B/C</v>
          </cell>
          <cell r="H908">
            <v>43527</v>
          </cell>
          <cell r="I908">
            <v>12560</v>
          </cell>
          <cell r="J908" t="str">
            <v>lv</v>
          </cell>
          <cell r="K908">
            <v>31</v>
          </cell>
          <cell r="L908">
            <v>2</v>
          </cell>
          <cell r="M908">
            <v>4</v>
          </cell>
          <cell r="N908">
            <v>1</v>
          </cell>
          <cell r="O908">
            <v>3</v>
          </cell>
          <cell r="P908">
            <v>27</v>
          </cell>
          <cell r="Q908">
            <v>0</v>
          </cell>
          <cell r="R908">
            <v>7</v>
          </cell>
          <cell r="S908">
            <v>0</v>
          </cell>
          <cell r="AK908">
            <v>2.0284856194954187E-5</v>
          </cell>
        </row>
        <row r="909">
          <cell r="C909" t="str">
            <v>Emerson College</v>
          </cell>
          <cell r="E909" t="str">
            <v>South Carolina</v>
          </cell>
          <cell r="F909" t="str">
            <v>A-</v>
          </cell>
          <cell r="H909">
            <v>43526</v>
          </cell>
          <cell r="I909">
            <v>291</v>
          </cell>
          <cell r="J909" t="str">
            <v>lv</v>
          </cell>
          <cell r="K909">
            <v>37</v>
          </cell>
          <cell r="L909">
            <v>1.9</v>
          </cell>
          <cell r="M909">
            <v>5.9</v>
          </cell>
          <cell r="N909">
            <v>0.4</v>
          </cell>
          <cell r="O909">
            <v>0.9</v>
          </cell>
          <cell r="P909">
            <v>21.1</v>
          </cell>
          <cell r="Q909">
            <v>0</v>
          </cell>
          <cell r="R909">
            <v>5.2</v>
          </cell>
          <cell r="S909">
            <v>0</v>
          </cell>
          <cell r="AK909">
            <v>1.7330731330468656</v>
          </cell>
        </row>
        <row r="910">
          <cell r="C910" t="str">
            <v>University of New Hampshire</v>
          </cell>
          <cell r="E910" t="str">
            <v>New Hampshire</v>
          </cell>
          <cell r="F910" t="str">
            <v>B</v>
          </cell>
          <cell r="H910">
            <v>43522</v>
          </cell>
          <cell r="I910">
            <v>240</v>
          </cell>
          <cell r="J910" t="str">
            <v>lv</v>
          </cell>
          <cell r="K910">
            <v>8</v>
          </cell>
          <cell r="L910">
            <v>0</v>
          </cell>
          <cell r="M910">
            <v>2</v>
          </cell>
          <cell r="N910">
            <v>1</v>
          </cell>
          <cell r="O910">
            <v>3</v>
          </cell>
          <cell r="P910">
            <v>28</v>
          </cell>
          <cell r="Q910">
            <v>0</v>
          </cell>
          <cell r="R910">
            <v>2</v>
          </cell>
          <cell r="S910">
            <v>1</v>
          </cell>
          <cell r="AK910">
            <v>5.1855689381963008E-3</v>
          </cell>
        </row>
        <row r="911">
          <cell r="C911" t="str">
            <v>University of New Hampshire</v>
          </cell>
          <cell r="E911" t="str">
            <v>New Hampshire</v>
          </cell>
          <cell r="F911" t="str">
            <v>B</v>
          </cell>
          <cell r="H911">
            <v>43522</v>
          </cell>
          <cell r="I911">
            <v>240</v>
          </cell>
          <cell r="J911" t="str">
            <v>lv</v>
          </cell>
          <cell r="K911">
            <v>22</v>
          </cell>
          <cell r="L911">
            <v>1</v>
          </cell>
          <cell r="M911">
            <v>3</v>
          </cell>
          <cell r="N911">
            <v>1</v>
          </cell>
          <cell r="O911">
            <v>4</v>
          </cell>
          <cell r="P911">
            <v>26</v>
          </cell>
          <cell r="Q911">
            <v>0</v>
          </cell>
          <cell r="R911">
            <v>7</v>
          </cell>
          <cell r="S911">
            <v>0</v>
          </cell>
          <cell r="AK911">
            <v>0</v>
          </cell>
        </row>
        <row r="912">
          <cell r="C912" t="str">
            <v>Morning Consult</v>
          </cell>
          <cell r="E912" t="str">
            <v>US</v>
          </cell>
          <cell r="F912" t="str">
            <v>B/C</v>
          </cell>
          <cell r="H912">
            <v>43520</v>
          </cell>
          <cell r="I912">
            <v>15642</v>
          </cell>
          <cell r="J912" t="str">
            <v>lv</v>
          </cell>
          <cell r="K912">
            <v>29</v>
          </cell>
          <cell r="L912">
            <v>2</v>
          </cell>
          <cell r="M912">
            <v>4</v>
          </cell>
          <cell r="N912">
            <v>1</v>
          </cell>
          <cell r="O912">
            <v>3</v>
          </cell>
          <cell r="P912">
            <v>27</v>
          </cell>
          <cell r="Q912">
            <v>0</v>
          </cell>
          <cell r="R912">
            <v>7</v>
          </cell>
          <cell r="S912">
            <v>0</v>
          </cell>
          <cell r="AK912">
            <v>2.0700702311694489E-5</v>
          </cell>
        </row>
        <row r="913">
          <cell r="C913" t="str">
            <v>D-CYFOR</v>
          </cell>
          <cell r="E913" t="str">
            <v>US</v>
          </cell>
          <cell r="F913">
            <v>0</v>
          </cell>
          <cell r="H913">
            <v>43519</v>
          </cell>
          <cell r="I913">
            <v>453</v>
          </cell>
          <cell r="J913" t="str">
            <v>rv</v>
          </cell>
          <cell r="K913">
            <v>39</v>
          </cell>
          <cell r="L913">
            <v>2</v>
          </cell>
          <cell r="M913">
            <v>4</v>
          </cell>
          <cell r="N913">
            <v>0</v>
          </cell>
          <cell r="O913">
            <v>2</v>
          </cell>
          <cell r="P913">
            <v>14</v>
          </cell>
          <cell r="Q913">
            <v>0</v>
          </cell>
          <cell r="R913">
            <v>5</v>
          </cell>
          <cell r="S913">
            <v>0</v>
          </cell>
          <cell r="AK913">
            <v>0.70366775907286228</v>
          </cell>
        </row>
        <row r="914">
          <cell r="C914" t="str">
            <v>Emerson College</v>
          </cell>
          <cell r="E914" t="str">
            <v>New Hampshire</v>
          </cell>
          <cell r="F914" t="str">
            <v>A-</v>
          </cell>
          <cell r="H914">
            <v>43518</v>
          </cell>
          <cell r="I914">
            <v>405</v>
          </cell>
          <cell r="J914" t="str">
            <v>lv</v>
          </cell>
          <cell r="K914">
            <v>25</v>
          </cell>
          <cell r="L914">
            <v>1.9</v>
          </cell>
          <cell r="M914">
            <v>4.9000000000000004</v>
          </cell>
          <cell r="N914">
            <v>0.7</v>
          </cell>
          <cell r="O914">
            <v>7.6</v>
          </cell>
          <cell r="P914">
            <v>26.8</v>
          </cell>
          <cell r="Q914">
            <v>0</v>
          </cell>
          <cell r="R914">
            <v>8.6999999999999993</v>
          </cell>
          <cell r="S914">
            <v>0</v>
          </cell>
          <cell r="AK914">
            <v>9.3549811735348168E-3</v>
          </cell>
        </row>
        <row r="915">
          <cell r="C915" t="str">
            <v>Harris Insights &amp; Analytics</v>
          </cell>
          <cell r="E915" t="str">
            <v>US</v>
          </cell>
          <cell r="F915" t="str">
            <v>C+</v>
          </cell>
          <cell r="H915">
            <v>43516</v>
          </cell>
          <cell r="I915">
            <v>337</v>
          </cell>
          <cell r="J915" t="str">
            <v>rv</v>
          </cell>
          <cell r="K915">
            <v>37</v>
          </cell>
          <cell r="L915">
            <v>3</v>
          </cell>
          <cell r="M915">
            <v>2</v>
          </cell>
          <cell r="N915">
            <v>0</v>
          </cell>
          <cell r="O915">
            <v>0</v>
          </cell>
          <cell r="P915">
            <v>22</v>
          </cell>
          <cell r="Q915">
            <v>0</v>
          </cell>
          <cell r="R915">
            <v>4</v>
          </cell>
          <cell r="S915">
            <v>0</v>
          </cell>
          <cell r="AK915">
            <v>9.7627539919400135E-8</v>
          </cell>
        </row>
        <row r="916">
          <cell r="C916" t="str">
            <v>Harris Insights &amp; Analytics</v>
          </cell>
          <cell r="E916" t="str">
            <v>US</v>
          </cell>
          <cell r="F916" t="str">
            <v>C+</v>
          </cell>
          <cell r="H916">
            <v>43516</v>
          </cell>
          <cell r="I916">
            <v>346</v>
          </cell>
          <cell r="J916" t="str">
            <v>rv</v>
          </cell>
          <cell r="K916">
            <v>30</v>
          </cell>
          <cell r="L916">
            <v>2</v>
          </cell>
          <cell r="M916">
            <v>5</v>
          </cell>
          <cell r="N916">
            <v>0</v>
          </cell>
          <cell r="O916">
            <v>0</v>
          </cell>
          <cell r="P916">
            <v>19</v>
          </cell>
          <cell r="Q916">
            <v>0</v>
          </cell>
          <cell r="R916">
            <v>4</v>
          </cell>
          <cell r="S916">
            <v>0</v>
          </cell>
          <cell r="AK916">
            <v>0</v>
          </cell>
        </row>
        <row r="917">
          <cell r="C917" t="str">
            <v>Change Research</v>
          </cell>
          <cell r="E917" t="str">
            <v>South Carolina</v>
          </cell>
          <cell r="F917" t="str">
            <v>C</v>
          </cell>
          <cell r="H917">
            <v>43514</v>
          </cell>
          <cell r="I917">
            <v>600</v>
          </cell>
          <cell r="J917" t="str">
            <v>lv</v>
          </cell>
          <cell r="K917">
            <v>0</v>
          </cell>
          <cell r="L917">
            <v>0</v>
          </cell>
          <cell r="M917">
            <v>28</v>
          </cell>
          <cell r="N917">
            <v>1</v>
          </cell>
          <cell r="O917">
            <v>5</v>
          </cell>
          <cell r="P917">
            <v>0</v>
          </cell>
          <cell r="Q917">
            <v>0</v>
          </cell>
          <cell r="R917">
            <v>20</v>
          </cell>
          <cell r="S917">
            <v>1</v>
          </cell>
          <cell r="AK917">
            <v>0</v>
          </cell>
        </row>
        <row r="918">
          <cell r="C918" t="str">
            <v>Change Research</v>
          </cell>
          <cell r="E918" t="str">
            <v>South Carolina</v>
          </cell>
          <cell r="F918" t="str">
            <v>C</v>
          </cell>
          <cell r="H918">
            <v>43514</v>
          </cell>
          <cell r="I918">
            <v>600</v>
          </cell>
          <cell r="J918" t="str">
            <v>lv</v>
          </cell>
          <cell r="K918">
            <v>36</v>
          </cell>
          <cell r="L918">
            <v>1</v>
          </cell>
          <cell r="M918">
            <v>10</v>
          </cell>
          <cell r="N918">
            <v>0</v>
          </cell>
          <cell r="O918">
            <v>1</v>
          </cell>
          <cell r="P918">
            <v>14</v>
          </cell>
          <cell r="Q918">
            <v>0</v>
          </cell>
          <cell r="R918">
            <v>9</v>
          </cell>
          <cell r="S918">
            <v>1</v>
          </cell>
          <cell r="AK918">
            <v>6.3306204454532911E-4</v>
          </cell>
        </row>
        <row r="919">
          <cell r="C919" t="str">
            <v>Harris Insights &amp; Analytics</v>
          </cell>
          <cell r="E919" t="str">
            <v>US</v>
          </cell>
          <cell r="F919" t="str">
            <v>C+</v>
          </cell>
          <cell r="H919">
            <v>43514</v>
          </cell>
          <cell r="I919">
            <v>370</v>
          </cell>
          <cell r="J919" t="str">
            <v>rv</v>
          </cell>
          <cell r="K919">
            <v>25</v>
          </cell>
          <cell r="L919">
            <v>5</v>
          </cell>
          <cell r="M919">
            <v>4</v>
          </cell>
          <cell r="N919">
            <v>0</v>
          </cell>
          <cell r="O919">
            <v>2</v>
          </cell>
          <cell r="P919">
            <v>11</v>
          </cell>
          <cell r="Q919">
            <v>0</v>
          </cell>
          <cell r="R919">
            <v>5</v>
          </cell>
          <cell r="S919">
            <v>0</v>
          </cell>
          <cell r="AK919">
            <v>1.0337398283900249E-7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43513</v>
          </cell>
          <cell r="I920">
            <v>15383</v>
          </cell>
          <cell r="J920" t="str">
            <v>lv</v>
          </cell>
          <cell r="K920">
            <v>30</v>
          </cell>
          <cell r="L920">
            <v>2</v>
          </cell>
          <cell r="M920">
            <v>5</v>
          </cell>
          <cell r="N920">
            <v>0</v>
          </cell>
          <cell r="O920">
            <v>4</v>
          </cell>
          <cell r="P920">
            <v>21</v>
          </cell>
          <cell r="Q920">
            <v>0</v>
          </cell>
          <cell r="R920">
            <v>8</v>
          </cell>
          <cell r="S920">
            <v>0</v>
          </cell>
          <cell r="AK920">
            <v>1.9198817083946759E-5</v>
          </cell>
        </row>
        <row r="921">
          <cell r="C921" t="str">
            <v>Emerson College</v>
          </cell>
          <cell r="E921" t="str">
            <v>US</v>
          </cell>
          <cell r="F921" t="str">
            <v>A-</v>
          </cell>
          <cell r="H921">
            <v>43512</v>
          </cell>
          <cell r="I921">
            <v>431</v>
          </cell>
          <cell r="J921" t="str">
            <v>lv</v>
          </cell>
          <cell r="K921">
            <v>27.4</v>
          </cell>
          <cell r="L921">
            <v>2.2000000000000002</v>
          </cell>
          <cell r="M921">
            <v>8.5</v>
          </cell>
          <cell r="N921">
            <v>0</v>
          </cell>
          <cell r="O921">
            <v>4.5999999999999996</v>
          </cell>
          <cell r="P921">
            <v>17.2</v>
          </cell>
          <cell r="Q921">
            <v>0</v>
          </cell>
          <cell r="R921">
            <v>9.1999999999999993</v>
          </cell>
          <cell r="S921">
            <v>0</v>
          </cell>
          <cell r="AK921">
            <v>9.3384282205408111E-4</v>
          </cell>
        </row>
        <row r="922">
          <cell r="C922" t="str">
            <v>YouGov</v>
          </cell>
          <cell r="E922" t="str">
            <v>New Hampshire</v>
          </cell>
          <cell r="F922" t="str">
            <v>B-</v>
          </cell>
          <cell r="H922">
            <v>43511</v>
          </cell>
          <cell r="I922">
            <v>337</v>
          </cell>
          <cell r="J922" t="str">
            <v>lv</v>
          </cell>
          <cell r="K922">
            <v>28</v>
          </cell>
          <cell r="L922">
            <v>2</v>
          </cell>
          <cell r="M922">
            <v>3</v>
          </cell>
          <cell r="N922">
            <v>0</v>
          </cell>
          <cell r="O922">
            <v>1</v>
          </cell>
          <cell r="P922">
            <v>20</v>
          </cell>
          <cell r="Q922">
            <v>0</v>
          </cell>
          <cell r="R922">
            <v>9</v>
          </cell>
          <cell r="S922">
            <v>0</v>
          </cell>
          <cell r="AK922">
            <v>2.7519559889801416E-3</v>
          </cell>
        </row>
        <row r="923">
          <cell r="C923" t="str">
            <v>Change Research</v>
          </cell>
          <cell r="E923" t="str">
            <v>California</v>
          </cell>
          <cell r="F923" t="str">
            <v>C</v>
          </cell>
          <cell r="H923">
            <v>43507</v>
          </cell>
          <cell r="I923">
            <v>948</v>
          </cell>
          <cell r="J923" t="str">
            <v>lv</v>
          </cell>
          <cell r="K923">
            <v>0</v>
          </cell>
          <cell r="L923">
            <v>0</v>
          </cell>
          <cell r="M923">
            <v>7</v>
          </cell>
          <cell r="N923">
            <v>2</v>
          </cell>
          <cell r="O923">
            <v>0</v>
          </cell>
          <cell r="P923">
            <v>0</v>
          </cell>
          <cell r="Q923">
            <v>0</v>
          </cell>
          <cell r="R923">
            <v>23</v>
          </cell>
          <cell r="S923">
            <v>1</v>
          </cell>
          <cell r="AK923">
            <v>0</v>
          </cell>
        </row>
        <row r="924">
          <cell r="C924" t="str">
            <v>Change Research</v>
          </cell>
          <cell r="E924" t="str">
            <v>California</v>
          </cell>
          <cell r="F924" t="str">
            <v>C</v>
          </cell>
          <cell r="H924">
            <v>43507</v>
          </cell>
          <cell r="I924">
            <v>948</v>
          </cell>
          <cell r="J924" t="str">
            <v>lv</v>
          </cell>
          <cell r="K924">
            <v>26</v>
          </cell>
          <cell r="L924">
            <v>0</v>
          </cell>
          <cell r="M924">
            <v>3</v>
          </cell>
          <cell r="N924">
            <v>1</v>
          </cell>
          <cell r="O924">
            <v>1</v>
          </cell>
          <cell r="P924">
            <v>20</v>
          </cell>
          <cell r="Q924">
            <v>0</v>
          </cell>
          <cell r="R924">
            <v>7</v>
          </cell>
          <cell r="S924">
            <v>0</v>
          </cell>
          <cell r="AK924">
            <v>1.409803994818379E-3</v>
          </cell>
        </row>
        <row r="925">
          <cell r="C925" t="str">
            <v>Bold Blue Campaigns</v>
          </cell>
          <cell r="E925" t="str">
            <v>US</v>
          </cell>
          <cell r="F925">
            <v>0</v>
          </cell>
          <cell r="H925">
            <v>43507</v>
          </cell>
          <cell r="I925">
            <v>500</v>
          </cell>
          <cell r="J925" t="str">
            <v>lv</v>
          </cell>
          <cell r="K925">
            <v>12</v>
          </cell>
          <cell r="L925">
            <v>0</v>
          </cell>
          <cell r="M925">
            <v>0</v>
          </cell>
          <cell r="N925">
            <v>0</v>
          </cell>
          <cell r="O925">
            <v>1</v>
          </cell>
          <cell r="P925">
            <v>9</v>
          </cell>
          <cell r="Q925">
            <v>0</v>
          </cell>
          <cell r="R925">
            <v>3</v>
          </cell>
          <cell r="S925">
            <v>0</v>
          </cell>
          <cell r="AK925">
            <v>0.73468453224455843</v>
          </cell>
        </row>
        <row r="926">
          <cell r="C926" t="str">
            <v>McLaughlin &amp; Associates</v>
          </cell>
          <cell r="E926" t="str">
            <v>US</v>
          </cell>
          <cell r="F926" t="str">
            <v>C/D</v>
          </cell>
          <cell r="H926">
            <v>43506</v>
          </cell>
          <cell r="I926">
            <v>450</v>
          </cell>
          <cell r="J926" t="str">
            <v>lv</v>
          </cell>
          <cell r="K926">
            <v>25</v>
          </cell>
          <cell r="L926">
            <v>2</v>
          </cell>
          <cell r="M926">
            <v>3</v>
          </cell>
          <cell r="N926">
            <v>0.1</v>
          </cell>
          <cell r="O926">
            <v>1</v>
          </cell>
          <cell r="P926">
            <v>16</v>
          </cell>
          <cell r="Q926">
            <v>0</v>
          </cell>
          <cell r="R926">
            <v>5</v>
          </cell>
          <cell r="S926">
            <v>0.1</v>
          </cell>
          <cell r="AK926">
            <v>5.760299718239549E-4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43506</v>
          </cell>
          <cell r="I927">
            <v>11627</v>
          </cell>
          <cell r="J927" t="str">
            <v>lv</v>
          </cell>
          <cell r="K927">
            <v>29</v>
          </cell>
          <cell r="L927">
            <v>2</v>
          </cell>
          <cell r="M927">
            <v>5</v>
          </cell>
          <cell r="N927">
            <v>0</v>
          </cell>
          <cell r="O927">
            <v>3</v>
          </cell>
          <cell r="P927">
            <v>22</v>
          </cell>
          <cell r="Q927">
            <v>0</v>
          </cell>
          <cell r="R927">
            <v>8</v>
          </cell>
          <cell r="S927">
            <v>0</v>
          </cell>
          <cell r="AK927">
            <v>1.6002652011762899E-5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43499</v>
          </cell>
          <cell r="I928">
            <v>14494</v>
          </cell>
          <cell r="J928" t="str">
            <v>lv</v>
          </cell>
          <cell r="K928">
            <v>30</v>
          </cell>
          <cell r="L928">
            <v>2</v>
          </cell>
          <cell r="M928">
            <v>4</v>
          </cell>
          <cell r="N928">
            <v>0</v>
          </cell>
          <cell r="O928">
            <v>2</v>
          </cell>
          <cell r="P928">
            <v>21</v>
          </cell>
          <cell r="Q928">
            <v>0</v>
          </cell>
          <cell r="R928">
            <v>9</v>
          </cell>
          <cell r="S928">
            <v>0</v>
          </cell>
          <cell r="AK928">
            <v>1.5637984224943539E-5</v>
          </cell>
        </row>
        <row r="929">
          <cell r="C929" t="str">
            <v>Optimus</v>
          </cell>
          <cell r="E929" t="str">
            <v>South Carolina</v>
          </cell>
          <cell r="F929" t="str">
            <v>C/D</v>
          </cell>
          <cell r="H929">
            <v>43498</v>
          </cell>
          <cell r="I929">
            <v>557</v>
          </cell>
          <cell r="J929" t="str">
            <v>lv</v>
          </cell>
          <cell r="K929">
            <v>36.369999999999997</v>
          </cell>
          <cell r="L929">
            <v>0</v>
          </cell>
          <cell r="M929">
            <v>4.5599999999999996</v>
          </cell>
          <cell r="N929">
            <v>0</v>
          </cell>
          <cell r="O929">
            <v>1.25</v>
          </cell>
          <cell r="P929">
            <v>8.2200000000000006</v>
          </cell>
          <cell r="Q929">
            <v>0</v>
          </cell>
          <cell r="R929">
            <v>4.16</v>
          </cell>
          <cell r="S929">
            <v>0</v>
          </cell>
          <cell r="AK929">
            <v>8.0256219488255738E-3</v>
          </cell>
        </row>
        <row r="930">
          <cell r="C930" t="str">
            <v>Optimus</v>
          </cell>
          <cell r="E930" t="str">
            <v>New Hampshire</v>
          </cell>
          <cell r="F930" t="str">
            <v>C/D</v>
          </cell>
          <cell r="H930">
            <v>43498</v>
          </cell>
          <cell r="I930">
            <v>518</v>
          </cell>
          <cell r="J930" t="str">
            <v>lv</v>
          </cell>
          <cell r="K930">
            <v>21.94</v>
          </cell>
          <cell r="L930">
            <v>0</v>
          </cell>
          <cell r="M930">
            <v>3.8</v>
          </cell>
          <cell r="N930">
            <v>0</v>
          </cell>
          <cell r="O930">
            <v>2.09</v>
          </cell>
          <cell r="P930">
            <v>12.85</v>
          </cell>
          <cell r="Q930">
            <v>0</v>
          </cell>
          <cell r="R930">
            <v>8.67</v>
          </cell>
          <cell r="S930">
            <v>0</v>
          </cell>
          <cell r="AK930">
            <v>7.8470370149097291E-3</v>
          </cell>
        </row>
        <row r="931">
          <cell r="C931" t="str">
            <v>Optimus</v>
          </cell>
          <cell r="E931" t="str">
            <v>Iowa</v>
          </cell>
          <cell r="F931" t="str">
            <v>C/D</v>
          </cell>
          <cell r="H931">
            <v>43498</v>
          </cell>
          <cell r="I931">
            <v>558</v>
          </cell>
          <cell r="J931" t="str">
            <v>lv</v>
          </cell>
          <cell r="K931">
            <v>25.39</v>
          </cell>
          <cell r="L931">
            <v>0</v>
          </cell>
          <cell r="M931">
            <v>3.53</v>
          </cell>
          <cell r="N931">
            <v>0</v>
          </cell>
          <cell r="O931">
            <v>4.57</v>
          </cell>
          <cell r="P931">
            <v>10.38</v>
          </cell>
          <cell r="Q931">
            <v>0</v>
          </cell>
          <cell r="R931">
            <v>10.5</v>
          </cell>
          <cell r="S931">
            <v>0</v>
          </cell>
          <cell r="AK931">
            <v>8.0300817261905189E-3</v>
          </cell>
        </row>
        <row r="932">
          <cell r="C932" t="str">
            <v>Morning Consult</v>
          </cell>
          <cell r="E932" t="str">
            <v>US</v>
          </cell>
          <cell r="F932" t="str">
            <v>B/C</v>
          </cell>
          <cell r="H932">
            <v>43498</v>
          </cell>
          <cell r="I932">
            <v>737</v>
          </cell>
          <cell r="J932" t="str">
            <v>rv</v>
          </cell>
          <cell r="K932">
            <v>29</v>
          </cell>
          <cell r="L932">
            <v>2</v>
          </cell>
          <cell r="M932">
            <v>5</v>
          </cell>
          <cell r="N932">
            <v>0</v>
          </cell>
          <cell r="O932">
            <v>2</v>
          </cell>
          <cell r="P932">
            <v>16</v>
          </cell>
          <cell r="Q932">
            <v>0</v>
          </cell>
          <cell r="R932">
            <v>6</v>
          </cell>
          <cell r="S932">
            <v>0</v>
          </cell>
          <cell r="AK932">
            <v>4.4111118992451958E-6</v>
          </cell>
        </row>
        <row r="933">
          <cell r="C933" t="str">
            <v>Emerson College</v>
          </cell>
          <cell r="E933" t="str">
            <v>Iowa</v>
          </cell>
          <cell r="F933" t="str">
            <v>A-</v>
          </cell>
          <cell r="H933">
            <v>43498</v>
          </cell>
          <cell r="I933">
            <v>260</v>
          </cell>
          <cell r="J933" t="str">
            <v>lv</v>
          </cell>
          <cell r="K933">
            <v>29.2</v>
          </cell>
          <cell r="L933">
            <v>0</v>
          </cell>
          <cell r="M933">
            <v>3.6</v>
          </cell>
          <cell r="N933">
            <v>0</v>
          </cell>
          <cell r="O933">
            <v>3</v>
          </cell>
          <cell r="P933">
            <v>14.8</v>
          </cell>
          <cell r="Q933">
            <v>0</v>
          </cell>
          <cell r="R933">
            <v>10.6</v>
          </cell>
          <cell r="S933">
            <v>0</v>
          </cell>
          <cell r="AK933">
            <v>7.0051263506748949E-3</v>
          </cell>
        </row>
        <row r="934">
          <cell r="C934" t="str">
            <v>Morning Consult</v>
          </cell>
          <cell r="E934" t="str">
            <v>US</v>
          </cell>
          <cell r="F934" t="str">
            <v>B/C</v>
          </cell>
          <cell r="H934">
            <v>43492</v>
          </cell>
          <cell r="I934">
            <v>14381</v>
          </cell>
          <cell r="J934" t="str">
            <v>lv</v>
          </cell>
          <cell r="K934">
            <v>31</v>
          </cell>
          <cell r="L934">
            <v>3</v>
          </cell>
          <cell r="M934">
            <v>3</v>
          </cell>
          <cell r="N934">
            <v>0</v>
          </cell>
          <cell r="O934">
            <v>2</v>
          </cell>
          <cell r="P934">
            <v>21</v>
          </cell>
          <cell r="Q934">
            <v>0</v>
          </cell>
          <cell r="R934">
            <v>9</v>
          </cell>
          <cell r="S934">
            <v>0</v>
          </cell>
          <cell r="AK934">
            <v>1.3227036272278816E-5</v>
          </cell>
        </row>
        <row r="935">
          <cell r="C935" t="str">
            <v>Monmouth University</v>
          </cell>
          <cell r="E935" t="str">
            <v>US</v>
          </cell>
          <cell r="F935" t="str">
            <v>A+</v>
          </cell>
          <cell r="H935">
            <v>43492</v>
          </cell>
          <cell r="I935">
            <v>313</v>
          </cell>
          <cell r="J935" t="str">
            <v>rv</v>
          </cell>
          <cell r="K935">
            <v>29</v>
          </cell>
          <cell r="L935">
            <v>4</v>
          </cell>
          <cell r="M935">
            <v>4</v>
          </cell>
          <cell r="N935">
            <v>0</v>
          </cell>
          <cell r="O935">
            <v>2</v>
          </cell>
          <cell r="P935">
            <v>16</v>
          </cell>
          <cell r="Q935">
            <v>0</v>
          </cell>
          <cell r="R935">
            <v>8</v>
          </cell>
          <cell r="S935">
            <v>1</v>
          </cell>
          <cell r="AK935">
            <v>1.3312784475766467E-3</v>
          </cell>
        </row>
        <row r="936">
          <cell r="C936" t="str">
            <v>Morning Consult</v>
          </cell>
          <cell r="E936" t="str">
            <v>US</v>
          </cell>
          <cell r="F936" t="str">
            <v>B/C</v>
          </cell>
          <cell r="H936">
            <v>43492</v>
          </cell>
          <cell r="I936">
            <v>685</v>
          </cell>
          <cell r="J936" t="str">
            <v>rv</v>
          </cell>
          <cell r="K936">
            <v>33</v>
          </cell>
          <cell r="L936">
            <v>2</v>
          </cell>
          <cell r="M936">
            <v>3</v>
          </cell>
          <cell r="N936">
            <v>0</v>
          </cell>
          <cell r="O936">
            <v>1</v>
          </cell>
          <cell r="P936">
            <v>15</v>
          </cell>
          <cell r="Q936">
            <v>0</v>
          </cell>
          <cell r="R936">
            <v>6</v>
          </cell>
          <cell r="S936">
            <v>0</v>
          </cell>
          <cell r="AK936">
            <v>0</v>
          </cell>
        </row>
        <row r="937">
          <cell r="C937" t="str">
            <v>ABC News/Washington Post</v>
          </cell>
          <cell r="E937" t="str">
            <v>US</v>
          </cell>
          <cell r="F937" t="str">
            <v>A+</v>
          </cell>
          <cell r="H937">
            <v>43489</v>
          </cell>
          <cell r="I937">
            <v>447</v>
          </cell>
          <cell r="J937" t="str">
            <v>a</v>
          </cell>
          <cell r="K937">
            <v>9</v>
          </cell>
          <cell r="L937">
            <v>0</v>
          </cell>
          <cell r="M937">
            <v>1</v>
          </cell>
          <cell r="N937">
            <v>0</v>
          </cell>
          <cell r="O937">
            <v>1</v>
          </cell>
          <cell r="P937">
            <v>4</v>
          </cell>
          <cell r="Q937">
            <v>0</v>
          </cell>
          <cell r="R937">
            <v>2</v>
          </cell>
          <cell r="S937">
            <v>0</v>
          </cell>
          <cell r="AK937">
            <v>1.1542371681240392E-3</v>
          </cell>
        </row>
        <row r="938">
          <cell r="C938" t="str">
            <v>Morning Consult</v>
          </cell>
          <cell r="E938" t="str">
            <v>US</v>
          </cell>
          <cell r="F938" t="str">
            <v>B/C</v>
          </cell>
          <cell r="H938">
            <v>43487</v>
          </cell>
          <cell r="I938">
            <v>694</v>
          </cell>
          <cell r="J938" t="str">
            <v>rv</v>
          </cell>
          <cell r="K938">
            <v>26</v>
          </cell>
          <cell r="L938">
            <v>2</v>
          </cell>
          <cell r="M938">
            <v>4</v>
          </cell>
          <cell r="N938">
            <v>0</v>
          </cell>
          <cell r="O938">
            <v>2</v>
          </cell>
          <cell r="P938">
            <v>16</v>
          </cell>
          <cell r="Q938">
            <v>0</v>
          </cell>
          <cell r="R938">
            <v>6</v>
          </cell>
          <cell r="S938">
            <v>0</v>
          </cell>
          <cell r="AK938">
            <v>3.2835503874519458E-6</v>
          </cell>
        </row>
        <row r="939">
          <cell r="C939" t="str">
            <v>Emerson College</v>
          </cell>
          <cell r="E939" t="str">
            <v>US</v>
          </cell>
          <cell r="F939" t="str">
            <v>A-</v>
          </cell>
          <cell r="H939">
            <v>43486</v>
          </cell>
          <cell r="I939">
            <v>355</v>
          </cell>
          <cell r="J939" t="str">
            <v>lv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42.9</v>
          </cell>
          <cell r="S939">
            <v>0</v>
          </cell>
          <cell r="AK939">
            <v>0</v>
          </cell>
        </row>
        <row r="940">
          <cell r="C940" t="str">
            <v>Emerson College</v>
          </cell>
          <cell r="E940" t="str">
            <v>US</v>
          </cell>
          <cell r="F940" t="str">
            <v>A-</v>
          </cell>
          <cell r="H940">
            <v>43486</v>
          </cell>
          <cell r="I940">
            <v>355</v>
          </cell>
          <cell r="J940" t="str">
            <v>lv</v>
          </cell>
          <cell r="K940">
            <v>45.4</v>
          </cell>
          <cell r="L940">
            <v>6.6</v>
          </cell>
          <cell r="M940">
            <v>7.7</v>
          </cell>
          <cell r="N940">
            <v>0</v>
          </cell>
          <cell r="O940">
            <v>1.4</v>
          </cell>
          <cell r="P940">
            <v>5.4</v>
          </cell>
          <cell r="Q940">
            <v>0</v>
          </cell>
          <cell r="R940">
            <v>2.9</v>
          </cell>
          <cell r="S940">
            <v>0</v>
          </cell>
          <cell r="AK940">
            <v>5.9859324036834894E-4</v>
          </cell>
        </row>
        <row r="941">
          <cell r="C941" t="str">
            <v>Morning Consult</v>
          </cell>
          <cell r="E941" t="str">
            <v>US</v>
          </cell>
          <cell r="F941" t="str">
            <v>B/C</v>
          </cell>
          <cell r="H941">
            <v>43485</v>
          </cell>
          <cell r="I941">
            <v>14250</v>
          </cell>
          <cell r="J941" t="str">
            <v>lv</v>
          </cell>
          <cell r="K941">
            <v>30</v>
          </cell>
          <cell r="L941">
            <v>4</v>
          </cell>
          <cell r="M941">
            <v>3</v>
          </cell>
          <cell r="N941">
            <v>0</v>
          </cell>
          <cell r="O941">
            <v>2</v>
          </cell>
          <cell r="P941">
            <v>23</v>
          </cell>
          <cell r="Q941">
            <v>0</v>
          </cell>
          <cell r="R941">
            <v>11</v>
          </cell>
          <cell r="S941">
            <v>0</v>
          </cell>
          <cell r="AK941">
            <v>1.1839204691730389E-5</v>
          </cell>
        </row>
        <row r="942">
          <cell r="C942" t="str">
            <v>Zogby Interactive/JZ Analytics</v>
          </cell>
          <cell r="E942" t="str">
            <v>US</v>
          </cell>
          <cell r="F942" t="str">
            <v>C</v>
          </cell>
          <cell r="H942">
            <v>43485</v>
          </cell>
          <cell r="I942">
            <v>410</v>
          </cell>
          <cell r="J942" t="str">
            <v>lv</v>
          </cell>
          <cell r="K942">
            <v>25</v>
          </cell>
          <cell r="L942">
            <v>5</v>
          </cell>
          <cell r="M942">
            <v>3</v>
          </cell>
          <cell r="N942">
            <v>0</v>
          </cell>
          <cell r="O942">
            <v>0</v>
          </cell>
          <cell r="P942">
            <v>12</v>
          </cell>
          <cell r="Q942">
            <v>0</v>
          </cell>
          <cell r="R942">
            <v>5</v>
          </cell>
          <cell r="S942">
            <v>0</v>
          </cell>
          <cell r="AK942">
            <v>0</v>
          </cell>
        </row>
        <row r="943">
          <cell r="C943" t="str">
            <v>Zogby Interactive/JZ Analytics</v>
          </cell>
          <cell r="E943" t="str">
            <v>US</v>
          </cell>
          <cell r="F943" t="str">
            <v>C</v>
          </cell>
          <cell r="H943">
            <v>43485</v>
          </cell>
          <cell r="I943">
            <v>410</v>
          </cell>
          <cell r="J943" t="str">
            <v>lv</v>
          </cell>
          <cell r="K943">
            <v>27</v>
          </cell>
          <cell r="L943">
            <v>8</v>
          </cell>
          <cell r="M943">
            <v>1</v>
          </cell>
          <cell r="N943">
            <v>0</v>
          </cell>
          <cell r="O943">
            <v>0</v>
          </cell>
          <cell r="P943">
            <v>18</v>
          </cell>
          <cell r="Q943">
            <v>0</v>
          </cell>
          <cell r="R943">
            <v>9</v>
          </cell>
          <cell r="S943">
            <v>0</v>
          </cell>
          <cell r="AK943">
            <v>2.8264306460906111E-3</v>
          </cell>
        </row>
        <row r="944">
          <cell r="C944" t="str">
            <v>Harris Insights &amp; Analytics</v>
          </cell>
          <cell r="E944" t="str">
            <v>US</v>
          </cell>
          <cell r="F944" t="str">
            <v>C+</v>
          </cell>
          <cell r="H944">
            <v>43481</v>
          </cell>
          <cell r="I944">
            <v>479</v>
          </cell>
          <cell r="J944" t="str">
            <v>rv</v>
          </cell>
          <cell r="K944">
            <v>23</v>
          </cell>
          <cell r="L944">
            <v>5</v>
          </cell>
          <cell r="M944">
            <v>3</v>
          </cell>
          <cell r="N944">
            <v>0</v>
          </cell>
          <cell r="O944">
            <v>0</v>
          </cell>
          <cell r="P944">
            <v>21</v>
          </cell>
          <cell r="Q944">
            <v>0</v>
          </cell>
          <cell r="R944">
            <v>4</v>
          </cell>
          <cell r="S944">
            <v>0</v>
          </cell>
          <cell r="AK944">
            <v>9.7699267121651066E-8</v>
          </cell>
        </row>
        <row r="945">
          <cell r="C945" t="str">
            <v>Harris Insights &amp; Analytics</v>
          </cell>
          <cell r="E945" t="str">
            <v>US</v>
          </cell>
          <cell r="F945" t="str">
            <v>C+</v>
          </cell>
          <cell r="H945">
            <v>43481</v>
          </cell>
          <cell r="I945">
            <v>488</v>
          </cell>
          <cell r="J945" t="str">
            <v>rv</v>
          </cell>
          <cell r="K945">
            <v>24</v>
          </cell>
          <cell r="L945">
            <v>5</v>
          </cell>
          <cell r="M945">
            <v>2</v>
          </cell>
          <cell r="N945">
            <v>0</v>
          </cell>
          <cell r="O945">
            <v>0</v>
          </cell>
          <cell r="P945">
            <v>13</v>
          </cell>
          <cell r="Q945">
            <v>0</v>
          </cell>
          <cell r="R945">
            <v>5</v>
          </cell>
          <cell r="S945">
            <v>0</v>
          </cell>
          <cell r="AK945">
            <v>0</v>
          </cell>
        </row>
        <row r="946">
          <cell r="C946" t="str">
            <v>Morning Consult</v>
          </cell>
          <cell r="E946" t="str">
            <v>US</v>
          </cell>
          <cell r="F946" t="str">
            <v>B/C</v>
          </cell>
          <cell r="H946">
            <v>43479</v>
          </cell>
          <cell r="I946">
            <v>674</v>
          </cell>
          <cell r="J946" t="str">
            <v>rv</v>
          </cell>
          <cell r="K946">
            <v>32</v>
          </cell>
          <cell r="L946">
            <v>1</v>
          </cell>
          <cell r="M946">
            <v>2</v>
          </cell>
          <cell r="N946">
            <v>0</v>
          </cell>
          <cell r="O946">
            <v>1</v>
          </cell>
          <cell r="P946">
            <v>15</v>
          </cell>
          <cell r="Q946">
            <v>0</v>
          </cell>
          <cell r="R946">
            <v>9</v>
          </cell>
          <cell r="S946">
            <v>0</v>
          </cell>
          <cell r="AK946">
            <v>2.9156006054649377E-6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43478</v>
          </cell>
          <cell r="I947">
            <v>4749</v>
          </cell>
          <cell r="J947" t="str">
            <v>lv</v>
          </cell>
          <cell r="K947">
            <v>31</v>
          </cell>
          <cell r="L947">
            <v>4</v>
          </cell>
          <cell r="M947">
            <v>3</v>
          </cell>
          <cell r="N947">
            <v>0</v>
          </cell>
          <cell r="O947">
            <v>2</v>
          </cell>
          <cell r="P947">
            <v>23</v>
          </cell>
          <cell r="Q947">
            <v>0</v>
          </cell>
          <cell r="R947">
            <v>11</v>
          </cell>
          <cell r="S947">
            <v>0</v>
          </cell>
          <cell r="AK947">
            <v>6.7985068155283521E-6</v>
          </cell>
        </row>
        <row r="948">
          <cell r="C948" t="str">
            <v>Morning Consult</v>
          </cell>
          <cell r="E948" t="str">
            <v>US</v>
          </cell>
          <cell r="F948" t="str">
            <v>B/C</v>
          </cell>
          <cell r="H948">
            <v>43471</v>
          </cell>
          <cell r="I948">
            <v>699</v>
          </cell>
          <cell r="J948" t="str">
            <v>rv</v>
          </cell>
          <cell r="K948">
            <v>27</v>
          </cell>
          <cell r="L948">
            <v>1</v>
          </cell>
          <cell r="M948">
            <v>3</v>
          </cell>
          <cell r="N948">
            <v>0</v>
          </cell>
          <cell r="O948">
            <v>2</v>
          </cell>
          <cell r="P948">
            <v>16</v>
          </cell>
          <cell r="Q948">
            <v>0</v>
          </cell>
          <cell r="R948">
            <v>4</v>
          </cell>
          <cell r="S948">
            <v>0</v>
          </cell>
          <cell r="AK948">
            <v>2.6671715492657507E-6</v>
          </cell>
        </row>
        <row r="949">
          <cell r="C949" t="str">
            <v>Change Research</v>
          </cell>
          <cell r="E949" t="str">
            <v>New Hampshire</v>
          </cell>
          <cell r="F949" t="str">
            <v>C</v>
          </cell>
          <cell r="H949">
            <v>43468</v>
          </cell>
          <cell r="I949">
            <v>1162</v>
          </cell>
          <cell r="J949" t="str">
            <v>lv</v>
          </cell>
          <cell r="K949">
            <v>24</v>
          </cell>
          <cell r="L949">
            <v>2</v>
          </cell>
          <cell r="M949">
            <v>3</v>
          </cell>
          <cell r="N949">
            <v>0</v>
          </cell>
          <cell r="O949">
            <v>2</v>
          </cell>
          <cell r="P949">
            <v>26</v>
          </cell>
          <cell r="Q949">
            <v>1</v>
          </cell>
          <cell r="R949">
            <v>11</v>
          </cell>
          <cell r="S949">
            <v>0</v>
          </cell>
          <cell r="AK949">
            <v>7.6278778105085595E-3</v>
          </cell>
        </row>
        <row r="950">
          <cell r="C950" t="str">
            <v>Change Research</v>
          </cell>
          <cell r="E950" t="str">
            <v>Iowa</v>
          </cell>
          <cell r="F950" t="str">
            <v>C</v>
          </cell>
          <cell r="H950">
            <v>43451</v>
          </cell>
          <cell r="I950">
            <v>1291</v>
          </cell>
          <cell r="J950" t="str">
            <v>lv</v>
          </cell>
          <cell r="K950">
            <v>20</v>
          </cell>
          <cell r="L950">
            <v>1</v>
          </cell>
          <cell r="M950">
            <v>4</v>
          </cell>
          <cell r="N950">
            <v>0</v>
          </cell>
          <cell r="O950">
            <v>5</v>
          </cell>
          <cell r="P950">
            <v>20</v>
          </cell>
          <cell r="Q950">
            <v>0</v>
          </cell>
          <cell r="R950">
            <v>7</v>
          </cell>
          <cell r="S950">
            <v>0</v>
          </cell>
          <cell r="AK950">
            <v>2.7645847544156038E-3</v>
          </cell>
        </row>
        <row r="951">
          <cell r="C951" t="str">
            <v>Change Research</v>
          </cell>
          <cell r="E951" t="str">
            <v>US</v>
          </cell>
          <cell r="F951" t="str">
            <v>C</v>
          </cell>
          <cell r="H951">
            <v>43451</v>
          </cell>
          <cell r="I951">
            <v>2968</v>
          </cell>
          <cell r="J951" t="str">
            <v>lv</v>
          </cell>
          <cell r="K951">
            <v>21</v>
          </cell>
          <cell r="L951">
            <v>2</v>
          </cell>
          <cell r="M951">
            <v>4</v>
          </cell>
          <cell r="N951">
            <v>0</v>
          </cell>
          <cell r="O951">
            <v>3</v>
          </cell>
          <cell r="P951">
            <v>16</v>
          </cell>
          <cell r="Q951">
            <v>1</v>
          </cell>
          <cell r="R951">
            <v>7</v>
          </cell>
          <cell r="S951">
            <v>0</v>
          </cell>
          <cell r="AK951">
            <v>4.6633002383367119E-4</v>
          </cell>
        </row>
        <row r="952">
          <cell r="C952" t="str">
            <v>Morning Consult</v>
          </cell>
          <cell r="E952" t="str">
            <v>US</v>
          </cell>
          <cell r="F952" t="str">
            <v>B/C</v>
          </cell>
          <cell r="H952">
            <v>43450</v>
          </cell>
          <cell r="I952">
            <v>706</v>
          </cell>
          <cell r="J952" t="str">
            <v>rv</v>
          </cell>
          <cell r="K952">
            <v>25</v>
          </cell>
          <cell r="L952">
            <v>2</v>
          </cell>
          <cell r="M952">
            <v>3</v>
          </cell>
          <cell r="N952">
            <v>0</v>
          </cell>
          <cell r="O952">
            <v>1</v>
          </cell>
          <cell r="P952">
            <v>15</v>
          </cell>
          <cell r="Q952">
            <v>0</v>
          </cell>
          <cell r="R952">
            <v>3</v>
          </cell>
          <cell r="S952">
            <v>0</v>
          </cell>
          <cell r="AK952">
            <v>2.444156662674436E-6</v>
          </cell>
        </row>
        <row r="953">
          <cell r="C953" t="str">
            <v>McLaughlin &amp; Associates</v>
          </cell>
          <cell r="E953" t="str">
            <v>US</v>
          </cell>
          <cell r="F953" t="str">
            <v>C/D</v>
          </cell>
          <cell r="H953">
            <v>43448</v>
          </cell>
          <cell r="I953">
            <v>468</v>
          </cell>
          <cell r="J953" t="str">
            <v>lv</v>
          </cell>
          <cell r="K953">
            <v>17</v>
          </cell>
          <cell r="L953">
            <v>2</v>
          </cell>
          <cell r="M953">
            <v>2</v>
          </cell>
          <cell r="N953">
            <v>0</v>
          </cell>
          <cell r="O953">
            <v>1</v>
          </cell>
          <cell r="P953">
            <v>18</v>
          </cell>
          <cell r="Q953">
            <v>0</v>
          </cell>
          <cell r="R953">
            <v>4</v>
          </cell>
          <cell r="S953">
            <v>0</v>
          </cell>
          <cell r="AK953">
            <v>3.4207999680070997E-4</v>
          </cell>
        </row>
        <row r="954">
          <cell r="C954" t="str">
            <v>Selzer &amp; Co.</v>
          </cell>
          <cell r="E954" t="str">
            <v>Iowa</v>
          </cell>
          <cell r="F954" t="str">
            <v>A+</v>
          </cell>
          <cell r="H954">
            <v>43447</v>
          </cell>
          <cell r="I954">
            <v>455</v>
          </cell>
          <cell r="J954" t="str">
            <v>lv</v>
          </cell>
          <cell r="K954">
            <v>32</v>
          </cell>
          <cell r="L954">
            <v>3</v>
          </cell>
          <cell r="M954">
            <v>4</v>
          </cell>
          <cell r="N954">
            <v>0</v>
          </cell>
          <cell r="O954">
            <v>3</v>
          </cell>
          <cell r="P954">
            <v>19</v>
          </cell>
          <cell r="Q954">
            <v>0</v>
          </cell>
          <cell r="R954">
            <v>8</v>
          </cell>
          <cell r="S954">
            <v>0</v>
          </cell>
          <cell r="AK954">
            <v>1.3108083246860299E-2</v>
          </cell>
        </row>
        <row r="955">
          <cell r="C955" t="str">
            <v>David Binder Research</v>
          </cell>
          <cell r="E955" t="str">
            <v>Iowa</v>
          </cell>
          <cell r="F955">
            <v>0</v>
          </cell>
          <cell r="H955">
            <v>43445</v>
          </cell>
          <cell r="I955">
            <v>500</v>
          </cell>
          <cell r="J955" t="str">
            <v>lv</v>
          </cell>
          <cell r="K955">
            <v>30</v>
          </cell>
          <cell r="L955">
            <v>2</v>
          </cell>
          <cell r="M955">
            <v>6</v>
          </cell>
          <cell r="N955">
            <v>0</v>
          </cell>
          <cell r="O955">
            <v>10</v>
          </cell>
          <cell r="P955">
            <v>13</v>
          </cell>
          <cell r="Q955">
            <v>0</v>
          </cell>
          <cell r="R955">
            <v>9</v>
          </cell>
          <cell r="S955">
            <v>0</v>
          </cell>
          <cell r="AK955">
            <v>1.8423931132088389E-3</v>
          </cell>
        </row>
        <row r="956">
          <cell r="C956" t="str">
            <v>SSRS</v>
          </cell>
          <cell r="E956" t="str">
            <v>US</v>
          </cell>
          <cell r="F956" t="str">
            <v>A/B</v>
          </cell>
          <cell r="H956">
            <v>43443</v>
          </cell>
          <cell r="I956">
            <v>424</v>
          </cell>
          <cell r="J956" t="str">
            <v>rv</v>
          </cell>
          <cell r="K956">
            <v>33</v>
          </cell>
          <cell r="L956">
            <v>2</v>
          </cell>
          <cell r="M956">
            <v>6</v>
          </cell>
          <cell r="N956">
            <v>0</v>
          </cell>
          <cell r="O956">
            <v>3</v>
          </cell>
          <cell r="P956">
            <v>14</v>
          </cell>
          <cell r="Q956">
            <v>0</v>
          </cell>
          <cell r="R956">
            <v>4</v>
          </cell>
          <cell r="S956">
            <v>0</v>
          </cell>
          <cell r="AK956">
            <v>6.4046791541812816E-4</v>
          </cell>
        </row>
        <row r="957">
          <cell r="C957" t="str">
            <v>SSRS</v>
          </cell>
          <cell r="E957" t="str">
            <v>US</v>
          </cell>
          <cell r="F957" t="str">
            <v>A/B</v>
          </cell>
          <cell r="H957">
            <v>43443</v>
          </cell>
          <cell r="I957">
            <v>463</v>
          </cell>
          <cell r="J957" t="str">
            <v>a</v>
          </cell>
          <cell r="K957">
            <v>30</v>
          </cell>
          <cell r="L957">
            <v>3</v>
          </cell>
          <cell r="M957">
            <v>5</v>
          </cell>
          <cell r="N957">
            <v>0</v>
          </cell>
          <cell r="O957">
            <v>3</v>
          </cell>
          <cell r="P957">
            <v>14</v>
          </cell>
          <cell r="Q957">
            <v>0</v>
          </cell>
          <cell r="R957">
            <v>3</v>
          </cell>
          <cell r="S957">
            <v>0</v>
          </cell>
          <cell r="AK957">
            <v>0</v>
          </cell>
        </row>
        <row r="958">
          <cell r="C958" t="str">
            <v>Emerson College</v>
          </cell>
          <cell r="E958" t="str">
            <v>US</v>
          </cell>
          <cell r="F958" t="str">
            <v>A-</v>
          </cell>
          <cell r="H958">
            <v>43443</v>
          </cell>
          <cell r="I958">
            <v>320</v>
          </cell>
          <cell r="J958" t="str">
            <v>lv</v>
          </cell>
          <cell r="K958">
            <v>25.5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22</v>
          </cell>
          <cell r="Q958">
            <v>0</v>
          </cell>
          <cell r="R958">
            <v>6.9</v>
          </cell>
          <cell r="S958">
            <v>0</v>
          </cell>
          <cell r="AK958">
            <v>0</v>
          </cell>
        </row>
        <row r="959">
          <cell r="C959" t="str">
            <v>Harris Insights &amp; Analytics</v>
          </cell>
          <cell r="E959" t="str">
            <v>US</v>
          </cell>
          <cell r="F959" t="str">
            <v>C+</v>
          </cell>
          <cell r="H959">
            <v>43432</v>
          </cell>
          <cell r="I959">
            <v>449</v>
          </cell>
          <cell r="J959" t="str">
            <v>rv</v>
          </cell>
          <cell r="K959">
            <v>28</v>
          </cell>
          <cell r="L959">
            <v>4</v>
          </cell>
          <cell r="M959">
            <v>4</v>
          </cell>
          <cell r="N959">
            <v>0</v>
          </cell>
          <cell r="O959">
            <v>0</v>
          </cell>
          <cell r="P959">
            <v>21</v>
          </cell>
          <cell r="Q959">
            <v>0</v>
          </cell>
          <cell r="R959">
            <v>5</v>
          </cell>
          <cell r="S959">
            <v>0</v>
          </cell>
          <cell r="AK959">
            <v>8.2367711676443381E-8</v>
          </cell>
        </row>
        <row r="960">
          <cell r="C960" t="str">
            <v>Harris Insights &amp; Analytics</v>
          </cell>
          <cell r="E960" t="str">
            <v>US</v>
          </cell>
          <cell r="F960" t="str">
            <v>C+</v>
          </cell>
          <cell r="H960">
            <v>43432</v>
          </cell>
          <cell r="I960">
            <v>459</v>
          </cell>
          <cell r="J960" t="str">
            <v>rv</v>
          </cell>
          <cell r="K960">
            <v>25</v>
          </cell>
          <cell r="L960">
            <v>2</v>
          </cell>
          <cell r="M960">
            <v>3</v>
          </cell>
          <cell r="N960">
            <v>0</v>
          </cell>
          <cell r="O960">
            <v>0</v>
          </cell>
          <cell r="P960">
            <v>15</v>
          </cell>
          <cell r="Q960">
            <v>0</v>
          </cell>
          <cell r="R960">
            <v>4</v>
          </cell>
          <cell r="S960">
            <v>0</v>
          </cell>
          <cell r="AK960">
            <v>0</v>
          </cell>
        </row>
        <row r="961">
          <cell r="C961" t="str">
            <v>YouGov</v>
          </cell>
          <cell r="E961" t="str">
            <v>Massachusetts</v>
          </cell>
          <cell r="F961" t="str">
            <v>B-</v>
          </cell>
          <cell r="H961">
            <v>43418</v>
          </cell>
          <cell r="I961">
            <v>655</v>
          </cell>
          <cell r="J961" t="str">
            <v>rv</v>
          </cell>
          <cell r="K961">
            <v>19</v>
          </cell>
          <cell r="L961">
            <v>0</v>
          </cell>
          <cell r="M961">
            <v>3</v>
          </cell>
          <cell r="N961">
            <v>0</v>
          </cell>
          <cell r="O961">
            <v>3</v>
          </cell>
          <cell r="P961">
            <v>14</v>
          </cell>
          <cell r="Q961">
            <v>0</v>
          </cell>
          <cell r="R961">
            <v>11</v>
          </cell>
          <cell r="S961">
            <v>0</v>
          </cell>
          <cell r="AK961">
            <v>0.86444351758585269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43413</v>
          </cell>
          <cell r="I962">
            <v>733</v>
          </cell>
          <cell r="J962" t="str">
            <v>rv</v>
          </cell>
          <cell r="K962">
            <v>26</v>
          </cell>
          <cell r="L962">
            <v>2</v>
          </cell>
          <cell r="M962">
            <v>3</v>
          </cell>
          <cell r="N962">
            <v>0</v>
          </cell>
          <cell r="O962">
            <v>1</v>
          </cell>
          <cell r="P962">
            <v>19</v>
          </cell>
          <cell r="Q962">
            <v>0</v>
          </cell>
          <cell r="R962">
            <v>5</v>
          </cell>
          <cell r="S962">
            <v>0</v>
          </cell>
          <cell r="AK962">
            <v>2.19506025568458E-6</v>
          </cell>
        </row>
        <row r="963">
          <cell r="C963" t="str">
            <v>Harris Insights &amp; Analytics</v>
          </cell>
          <cell r="E963" t="str">
            <v>US</v>
          </cell>
          <cell r="F963" t="str">
            <v>C+</v>
          </cell>
          <cell r="H963">
            <v>43410</v>
          </cell>
          <cell r="I963">
            <v>370</v>
          </cell>
          <cell r="J963" t="str">
            <v>rv</v>
          </cell>
          <cell r="K963">
            <v>30</v>
          </cell>
          <cell r="L963">
            <v>5</v>
          </cell>
          <cell r="M963">
            <v>5</v>
          </cell>
          <cell r="N963">
            <v>0</v>
          </cell>
          <cell r="O963">
            <v>0</v>
          </cell>
          <cell r="P963">
            <v>20</v>
          </cell>
          <cell r="Q963">
            <v>0</v>
          </cell>
          <cell r="R963">
            <v>5</v>
          </cell>
          <cell r="S963">
            <v>0</v>
          </cell>
          <cell r="AK963">
            <v>7.0618077873401459E-8</v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AK964" t="str">
            <v/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AK965" t="str">
            <v/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AK966" t="str">
            <v/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AK967" t="str">
            <v/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AK968" t="str">
            <v/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AK969" t="str">
            <v/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AK970" t="str">
            <v/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AK971" t="str">
            <v/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AK972" t="str">
            <v/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AK973" t="str">
            <v/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AK974" t="str">
            <v/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AK975" t="str">
            <v/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AK976" t="str">
            <v/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AK977" t="str">
            <v/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AK978" t="str">
            <v/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39.5</v>
          </cell>
          <cell r="V2" t="str">
            <v>Sanders</v>
          </cell>
          <cell r="W2">
            <v>17.100000000000001</v>
          </cell>
          <cell r="X2" t="str">
            <v>Warren</v>
          </cell>
          <cell r="Y2">
            <v>12.2</v>
          </cell>
          <cell r="Z2" t="str">
            <v>Bloomberg</v>
          </cell>
          <cell r="AA2">
            <v>12</v>
          </cell>
          <cell r="AB2" t="str">
            <v>Buttigieg</v>
          </cell>
          <cell r="AC2">
            <v>4.9000000000000004</v>
          </cell>
          <cell r="AD2" t="str">
            <v>Yang</v>
          </cell>
          <cell r="AE2">
            <v>3.7</v>
          </cell>
          <cell r="AF2" t="str">
            <v>Klobuchar</v>
          </cell>
          <cell r="AG2">
            <v>3.1</v>
          </cell>
          <cell r="AH2" t="str">
            <v>Steyer</v>
          </cell>
          <cell r="AI2">
            <v>2.5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31.4</v>
          </cell>
          <cell r="V3" t="str">
            <v>Sanders</v>
          </cell>
          <cell r="W3">
            <v>22.9</v>
          </cell>
          <cell r="X3" t="str">
            <v>Warren</v>
          </cell>
          <cell r="Y3">
            <v>15</v>
          </cell>
          <cell r="Z3" t="str">
            <v>Bloomberg</v>
          </cell>
          <cell r="AA3">
            <v>8.4</v>
          </cell>
          <cell r="AB3" t="str">
            <v>Buttigieg</v>
          </cell>
          <cell r="AC3">
            <v>7.2</v>
          </cell>
          <cell r="AD3" t="str">
            <v>Yang</v>
          </cell>
          <cell r="AE3">
            <v>4.5999999999999996</v>
          </cell>
          <cell r="AF3" t="str">
            <v>Klobuchar</v>
          </cell>
          <cell r="AG3">
            <v>3</v>
          </cell>
          <cell r="AH3" t="str">
            <v>Steyer</v>
          </cell>
          <cell r="AI3">
            <v>2.6</v>
          </cell>
          <cell r="AJ3" t="str">
            <v>Booker</v>
          </cell>
          <cell r="AK3">
            <v>0</v>
          </cell>
        </row>
        <row r="4">
          <cell r="A4" t="str">
            <v>Arizona</v>
          </cell>
          <cell r="T4" t="str">
            <v>Biden</v>
          </cell>
          <cell r="U4">
            <v>32.200000000000003</v>
          </cell>
          <cell r="V4" t="str">
            <v>Sanders</v>
          </cell>
          <cell r="W4">
            <v>22</v>
          </cell>
          <cell r="X4" t="str">
            <v>Warren</v>
          </cell>
          <cell r="Y4">
            <v>13.8</v>
          </cell>
          <cell r="Z4" t="str">
            <v>Bloomberg</v>
          </cell>
          <cell r="AA4">
            <v>9.3000000000000007</v>
          </cell>
          <cell r="AB4" t="str">
            <v>Buttigieg</v>
          </cell>
          <cell r="AC4">
            <v>7.6</v>
          </cell>
          <cell r="AD4" t="str">
            <v>Yang</v>
          </cell>
          <cell r="AE4">
            <v>4.9000000000000004</v>
          </cell>
          <cell r="AF4" t="str">
            <v>Klobuchar</v>
          </cell>
          <cell r="AG4">
            <v>2.9</v>
          </cell>
          <cell r="AH4" t="str">
            <v>Steyer</v>
          </cell>
          <cell r="AI4">
            <v>2.2999999999999998</v>
          </cell>
          <cell r="AJ4" t="str">
            <v>Booker</v>
          </cell>
          <cell r="AK4">
            <v>0</v>
          </cell>
        </row>
        <row r="5">
          <cell r="A5" t="str">
            <v>Arkansas</v>
          </cell>
          <cell r="T5" t="str">
            <v>Biden</v>
          </cell>
          <cell r="U5">
            <v>36.200000000000003</v>
          </cell>
          <cell r="V5" t="str">
            <v>Sanders</v>
          </cell>
          <cell r="W5">
            <v>18.3</v>
          </cell>
          <cell r="X5" t="str">
            <v>Warren</v>
          </cell>
          <cell r="Y5">
            <v>13</v>
          </cell>
          <cell r="Z5" t="str">
            <v>Bloomberg</v>
          </cell>
          <cell r="AA5">
            <v>12.1</v>
          </cell>
          <cell r="AB5" t="str">
            <v>Buttigieg</v>
          </cell>
          <cell r="AC5">
            <v>6</v>
          </cell>
          <cell r="AD5" t="str">
            <v>Yang</v>
          </cell>
          <cell r="AE5">
            <v>3.8</v>
          </cell>
          <cell r="AF5" t="str">
            <v>Klobuchar</v>
          </cell>
          <cell r="AG5">
            <v>3.6</v>
          </cell>
          <cell r="AH5" t="str">
            <v>Steyer</v>
          </cell>
          <cell r="AI5">
            <v>1.9</v>
          </cell>
          <cell r="AJ5" t="str">
            <v>Booker</v>
          </cell>
          <cell r="AK5">
            <v>0</v>
          </cell>
        </row>
        <row r="6">
          <cell r="A6" t="str">
            <v>California</v>
          </cell>
          <cell r="T6" t="str">
            <v>Sanders</v>
          </cell>
          <cell r="U6">
            <v>26.9</v>
          </cell>
          <cell r="V6" t="str">
            <v>Biden</v>
          </cell>
          <cell r="W6">
            <v>24.6</v>
          </cell>
          <cell r="X6" t="str">
            <v>Warren</v>
          </cell>
          <cell r="Y6">
            <v>17.7</v>
          </cell>
          <cell r="Z6" t="str">
            <v>Bloomberg</v>
          </cell>
          <cell r="AA6">
            <v>7.9</v>
          </cell>
          <cell r="AB6" t="str">
            <v>Buttigieg</v>
          </cell>
          <cell r="AC6">
            <v>6.7</v>
          </cell>
          <cell r="AD6" t="str">
            <v>Yang</v>
          </cell>
          <cell r="AE6">
            <v>5.3</v>
          </cell>
          <cell r="AF6" t="str">
            <v>Klobuchar</v>
          </cell>
          <cell r="AG6">
            <v>3.3</v>
          </cell>
          <cell r="AH6" t="str">
            <v>Steyer</v>
          </cell>
          <cell r="AI6">
            <v>2.5</v>
          </cell>
          <cell r="AJ6" t="str">
            <v>Booker</v>
          </cell>
          <cell r="AK6">
            <v>0</v>
          </cell>
        </row>
        <row r="7">
          <cell r="A7" t="str">
            <v>Colorado</v>
          </cell>
          <cell r="T7" t="str">
            <v>Sanders</v>
          </cell>
          <cell r="U7">
            <v>27</v>
          </cell>
          <cell r="V7" t="str">
            <v>Biden</v>
          </cell>
          <cell r="W7">
            <v>25.2</v>
          </cell>
          <cell r="X7" t="str">
            <v>Warren</v>
          </cell>
          <cell r="Y7">
            <v>15.1</v>
          </cell>
          <cell r="Z7" t="str">
            <v>Bloomberg</v>
          </cell>
          <cell r="AA7">
            <v>9</v>
          </cell>
          <cell r="AB7" t="str">
            <v>Buttigieg</v>
          </cell>
          <cell r="AC7">
            <v>7.7</v>
          </cell>
          <cell r="AD7" t="str">
            <v>Yang</v>
          </cell>
          <cell r="AE7">
            <v>5.2</v>
          </cell>
          <cell r="AF7" t="str">
            <v>Klobuchar</v>
          </cell>
          <cell r="AG7">
            <v>3.2</v>
          </cell>
          <cell r="AH7" t="str">
            <v>Steyer</v>
          </cell>
          <cell r="AI7">
            <v>2.6</v>
          </cell>
          <cell r="AJ7" t="str">
            <v>Booker</v>
          </cell>
          <cell r="AK7">
            <v>0</v>
          </cell>
        </row>
        <row r="8">
          <cell r="A8" t="str">
            <v>Connecticut</v>
          </cell>
          <cell r="T8" t="str">
            <v>Biden</v>
          </cell>
          <cell r="U8">
            <v>25.2</v>
          </cell>
          <cell r="V8" t="str">
            <v>Sanders</v>
          </cell>
          <cell r="W8">
            <v>22.7</v>
          </cell>
          <cell r="X8" t="str">
            <v>Warren</v>
          </cell>
          <cell r="Y8">
            <v>17.2</v>
          </cell>
          <cell r="Z8" t="str">
            <v>Bloomberg</v>
          </cell>
          <cell r="AA8">
            <v>10.4</v>
          </cell>
          <cell r="AB8" t="str">
            <v>Buttigieg</v>
          </cell>
          <cell r="AC8">
            <v>9.1999999999999993</v>
          </cell>
          <cell r="AD8" t="str">
            <v>Yang</v>
          </cell>
          <cell r="AE8">
            <v>4</v>
          </cell>
          <cell r="AF8" t="str">
            <v>Klobuchar</v>
          </cell>
          <cell r="AG8">
            <v>3.6</v>
          </cell>
          <cell r="AH8" t="str">
            <v>Steyer</v>
          </cell>
          <cell r="AI8">
            <v>2.6</v>
          </cell>
          <cell r="AJ8" t="str">
            <v>Booker</v>
          </cell>
          <cell r="AK8">
            <v>0</v>
          </cell>
        </row>
        <row r="9">
          <cell r="A9" t="str">
            <v>Delaware</v>
          </cell>
          <cell r="T9" t="str">
            <v>Biden</v>
          </cell>
          <cell r="U9">
            <v>36.5</v>
          </cell>
          <cell r="V9" t="str">
            <v>Sanders</v>
          </cell>
          <cell r="W9">
            <v>19.8</v>
          </cell>
          <cell r="X9" t="str">
            <v>Warren</v>
          </cell>
          <cell r="Y9">
            <v>13.5</v>
          </cell>
          <cell r="Z9" t="str">
            <v>Bloomberg</v>
          </cell>
          <cell r="AA9">
            <v>9.5</v>
          </cell>
          <cell r="AB9" t="str">
            <v>Buttigieg</v>
          </cell>
          <cell r="AC9">
            <v>7.7</v>
          </cell>
          <cell r="AD9" t="str">
            <v>Yang</v>
          </cell>
          <cell r="AE9">
            <v>3.4</v>
          </cell>
          <cell r="AF9" t="str">
            <v>Klobuchar</v>
          </cell>
          <cell r="AG9">
            <v>2.5</v>
          </cell>
          <cell r="AH9" t="str">
            <v>Steyer</v>
          </cell>
          <cell r="AI9">
            <v>2.1</v>
          </cell>
          <cell r="AJ9" t="str">
            <v>Booker</v>
          </cell>
          <cell r="AK9">
            <v>0</v>
          </cell>
        </row>
        <row r="10">
          <cell r="A10" t="str">
            <v>Florida</v>
          </cell>
          <cell r="T10" t="str">
            <v>Biden</v>
          </cell>
          <cell r="U10">
            <v>36.4</v>
          </cell>
          <cell r="V10" t="str">
            <v>Sanders</v>
          </cell>
          <cell r="W10">
            <v>16.8</v>
          </cell>
          <cell r="X10" t="str">
            <v>Bloomberg</v>
          </cell>
          <cell r="Y10">
            <v>13.7</v>
          </cell>
          <cell r="Z10" t="str">
            <v>Warren</v>
          </cell>
          <cell r="AA10">
            <v>13.3</v>
          </cell>
          <cell r="AB10" t="str">
            <v>Buttigieg</v>
          </cell>
          <cell r="AC10">
            <v>5.2</v>
          </cell>
          <cell r="AD10" t="str">
            <v>Klobuchar</v>
          </cell>
          <cell r="AE10">
            <v>4.3</v>
          </cell>
          <cell r="AF10" t="str">
            <v>Yang</v>
          </cell>
          <cell r="AG10">
            <v>3.4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0</v>
          </cell>
        </row>
        <row r="11">
          <cell r="A11" t="str">
            <v>Georgia</v>
          </cell>
          <cell r="T11" t="str">
            <v>Biden</v>
          </cell>
          <cell r="U11">
            <v>38.5</v>
          </cell>
          <cell r="V11" t="str">
            <v>Sanders</v>
          </cell>
          <cell r="W11">
            <v>17.7</v>
          </cell>
          <cell r="X11" t="str">
            <v>Bloomberg</v>
          </cell>
          <cell r="Y11">
            <v>12.3</v>
          </cell>
          <cell r="Z11" t="str">
            <v>Warren</v>
          </cell>
          <cell r="AA11">
            <v>11.9</v>
          </cell>
          <cell r="AB11" t="str">
            <v>Buttigieg</v>
          </cell>
          <cell r="AC11">
            <v>5.3</v>
          </cell>
          <cell r="AD11" t="str">
            <v>Yang</v>
          </cell>
          <cell r="AE11">
            <v>3.8</v>
          </cell>
          <cell r="AF11" t="str">
            <v>Klobuchar</v>
          </cell>
          <cell r="AG11">
            <v>3.1</v>
          </cell>
          <cell r="AH11" t="str">
            <v>Steyer</v>
          </cell>
          <cell r="AI11">
            <v>2.4</v>
          </cell>
          <cell r="AJ11" t="str">
            <v>Booker</v>
          </cell>
          <cell r="AK11">
            <v>0</v>
          </cell>
        </row>
        <row r="12">
          <cell r="A12" t="str">
            <v>Hawaii</v>
          </cell>
          <cell r="T12" t="str">
            <v>Sanders</v>
          </cell>
          <cell r="U12">
            <v>25.3</v>
          </cell>
          <cell r="V12" t="str">
            <v>Biden</v>
          </cell>
          <cell r="W12">
            <v>25.2</v>
          </cell>
          <cell r="X12" t="str">
            <v>Warren</v>
          </cell>
          <cell r="Y12">
            <v>16.3</v>
          </cell>
          <cell r="Z12" t="str">
            <v>Bloomberg</v>
          </cell>
          <cell r="AA12">
            <v>9.4</v>
          </cell>
          <cell r="AB12" t="str">
            <v>Buttigieg</v>
          </cell>
          <cell r="AC12">
            <v>6.8</v>
          </cell>
          <cell r="AD12" t="str">
            <v>Yang</v>
          </cell>
          <cell r="AE12">
            <v>5.8</v>
          </cell>
          <cell r="AF12" t="str">
            <v>Klobuchar</v>
          </cell>
          <cell r="AG12">
            <v>3.2</v>
          </cell>
          <cell r="AH12" t="str">
            <v>Steyer</v>
          </cell>
          <cell r="AI12">
            <v>3</v>
          </cell>
          <cell r="AJ12" t="str">
            <v>Booker</v>
          </cell>
          <cell r="AK12">
            <v>0</v>
          </cell>
        </row>
        <row r="13">
          <cell r="A13" t="str">
            <v>Idaho</v>
          </cell>
          <cell r="T13" t="str">
            <v>Sanders</v>
          </cell>
          <cell r="U13">
            <v>30</v>
          </cell>
          <cell r="V13" t="str">
            <v>Biden</v>
          </cell>
          <cell r="W13">
            <v>25.4</v>
          </cell>
          <cell r="X13" t="str">
            <v>Warren</v>
          </cell>
          <cell r="Y13">
            <v>12.3</v>
          </cell>
          <cell r="Z13" t="str">
            <v>Bloomberg</v>
          </cell>
          <cell r="AA13">
            <v>9.5</v>
          </cell>
          <cell r="AB13" t="str">
            <v>Buttigieg</v>
          </cell>
          <cell r="AC13">
            <v>7.6</v>
          </cell>
          <cell r="AD13" t="str">
            <v>Yang</v>
          </cell>
          <cell r="AE13">
            <v>5.0999999999999996</v>
          </cell>
          <cell r="AF13" t="str">
            <v>Klobuchar</v>
          </cell>
          <cell r="AG13">
            <v>2.8</v>
          </cell>
          <cell r="AH13" t="str">
            <v>Steyer</v>
          </cell>
          <cell r="AI13">
            <v>2.2999999999999998</v>
          </cell>
          <cell r="AJ13" t="str">
            <v>Booker</v>
          </cell>
          <cell r="AK13">
            <v>0</v>
          </cell>
        </row>
        <row r="14">
          <cell r="A14" t="str">
            <v>Illinois</v>
          </cell>
          <cell r="T14" t="str">
            <v>Biden</v>
          </cell>
          <cell r="U14">
            <v>29.3</v>
          </cell>
          <cell r="V14" t="str">
            <v>Sanders</v>
          </cell>
          <cell r="W14">
            <v>21.4</v>
          </cell>
          <cell r="X14" t="str">
            <v>Warren</v>
          </cell>
          <cell r="Y14">
            <v>14.4</v>
          </cell>
          <cell r="Z14" t="str">
            <v>Buttigieg</v>
          </cell>
          <cell r="AA14">
            <v>10.6</v>
          </cell>
          <cell r="AB14" t="str">
            <v>Bloomberg</v>
          </cell>
          <cell r="AC14">
            <v>9.4</v>
          </cell>
          <cell r="AD14" t="str">
            <v>Klobuchar</v>
          </cell>
          <cell r="AE14">
            <v>4.7</v>
          </cell>
          <cell r="AF14" t="str">
            <v>Yang</v>
          </cell>
          <cell r="AG14">
            <v>3.8</v>
          </cell>
          <cell r="AH14" t="str">
            <v>Steyer</v>
          </cell>
          <cell r="AI14">
            <v>1.4</v>
          </cell>
          <cell r="AJ14" t="str">
            <v>Booker</v>
          </cell>
          <cell r="AK14">
            <v>0</v>
          </cell>
        </row>
        <row r="15">
          <cell r="A15" t="str">
            <v>Indiana</v>
          </cell>
          <cell r="T15" t="str">
            <v>Biden</v>
          </cell>
          <cell r="U15">
            <v>27.8</v>
          </cell>
          <cell r="V15" t="str">
            <v>Sanders</v>
          </cell>
          <cell r="W15">
            <v>22.3</v>
          </cell>
          <cell r="X15" t="str">
            <v>Warren</v>
          </cell>
          <cell r="Y15">
            <v>14.8</v>
          </cell>
          <cell r="Z15" t="str">
            <v>Buttigieg</v>
          </cell>
          <cell r="AA15">
            <v>13.2</v>
          </cell>
          <cell r="AB15" t="str">
            <v>Bloomberg</v>
          </cell>
          <cell r="AC15">
            <v>6.4</v>
          </cell>
          <cell r="AD15" t="str">
            <v>Klobuchar</v>
          </cell>
          <cell r="AE15">
            <v>5.4</v>
          </cell>
          <cell r="AF15" t="str">
            <v>Yang</v>
          </cell>
          <cell r="AG15">
            <v>4</v>
          </cell>
          <cell r="AH15" t="str">
            <v>Steyer</v>
          </cell>
          <cell r="AI15">
            <v>1.1000000000000001</v>
          </cell>
          <cell r="AJ15" t="str">
            <v>Booker</v>
          </cell>
          <cell r="AK15">
            <v>0</v>
          </cell>
        </row>
        <row r="16">
          <cell r="A16" t="str">
            <v>Iowa</v>
          </cell>
          <cell r="T16" t="str">
            <v>Sanders</v>
          </cell>
          <cell r="U16">
            <v>23.2</v>
          </cell>
          <cell r="V16" t="str">
            <v>Biden</v>
          </cell>
          <cell r="W16">
            <v>19.899999999999999</v>
          </cell>
          <cell r="X16" t="str">
            <v>Buttigieg</v>
          </cell>
          <cell r="Y16">
            <v>15.8</v>
          </cell>
          <cell r="Z16" t="str">
            <v>Warren</v>
          </cell>
          <cell r="AA16">
            <v>15.5</v>
          </cell>
          <cell r="AB16" t="str">
            <v>Klobuchar</v>
          </cell>
          <cell r="AC16">
            <v>9</v>
          </cell>
          <cell r="AD16" t="str">
            <v>Yang</v>
          </cell>
          <cell r="AE16">
            <v>4</v>
          </cell>
          <cell r="AF16" t="str">
            <v>Steyer</v>
          </cell>
          <cell r="AG16">
            <v>3.5</v>
          </cell>
          <cell r="AH16" t="str">
            <v>Bloomberg</v>
          </cell>
          <cell r="AI16">
            <v>3.1</v>
          </cell>
          <cell r="AJ16" t="str">
            <v>Booker</v>
          </cell>
          <cell r="AK16">
            <v>1</v>
          </cell>
        </row>
        <row r="17">
          <cell r="A17" t="str">
            <v>Kansas</v>
          </cell>
          <cell r="T17" t="str">
            <v>Sanders</v>
          </cell>
          <cell r="U17">
            <v>25.9</v>
          </cell>
          <cell r="V17" t="str">
            <v>Biden</v>
          </cell>
          <cell r="W17">
            <v>22.8</v>
          </cell>
          <cell r="X17" t="str">
            <v>Warren</v>
          </cell>
          <cell r="Y17">
            <v>15.2</v>
          </cell>
          <cell r="Z17" t="str">
            <v>Buttigieg</v>
          </cell>
          <cell r="AA17">
            <v>11.2</v>
          </cell>
          <cell r="AB17" t="str">
            <v>Bloomberg</v>
          </cell>
          <cell r="AC17">
            <v>7.2</v>
          </cell>
          <cell r="AD17" t="str">
            <v>Klobuchar</v>
          </cell>
          <cell r="AE17">
            <v>7</v>
          </cell>
          <cell r="AF17" t="str">
            <v>Yang</v>
          </cell>
          <cell r="AG17">
            <v>4.4000000000000004</v>
          </cell>
          <cell r="AH17" t="str">
            <v>Steyer</v>
          </cell>
          <cell r="AI17">
            <v>1.3</v>
          </cell>
          <cell r="AJ17" t="str">
            <v>Booker</v>
          </cell>
          <cell r="AK17">
            <v>0</v>
          </cell>
        </row>
        <row r="18">
          <cell r="A18" t="str">
            <v>Kentucky</v>
          </cell>
          <cell r="T18" t="str">
            <v>Biden</v>
          </cell>
          <cell r="U18">
            <v>30.5</v>
          </cell>
          <cell r="V18" t="str">
            <v>Sanders</v>
          </cell>
          <cell r="W18">
            <v>23</v>
          </cell>
          <cell r="X18" t="str">
            <v>Warren</v>
          </cell>
          <cell r="Y18">
            <v>13.4</v>
          </cell>
          <cell r="Z18" t="str">
            <v>Bloomberg</v>
          </cell>
          <cell r="AA18">
            <v>11.9</v>
          </cell>
          <cell r="AB18" t="str">
            <v>Buttigieg</v>
          </cell>
          <cell r="AC18">
            <v>6.5</v>
          </cell>
          <cell r="AD18" t="str">
            <v>Klobuchar</v>
          </cell>
          <cell r="AE18">
            <v>4.0999999999999996</v>
          </cell>
          <cell r="AF18" t="str">
            <v>Yang</v>
          </cell>
          <cell r="AG18">
            <v>3.8</v>
          </cell>
          <cell r="AH18" t="str">
            <v>Steyer</v>
          </cell>
          <cell r="AI18">
            <v>1.8</v>
          </cell>
          <cell r="AJ18" t="str">
            <v>Booker</v>
          </cell>
          <cell r="AK18">
            <v>0</v>
          </cell>
        </row>
        <row r="19">
          <cell r="A19" t="str">
            <v>Louisiana</v>
          </cell>
          <cell r="T19" t="str">
            <v>Biden</v>
          </cell>
          <cell r="U19">
            <v>41.9</v>
          </cell>
          <cell r="V19" t="str">
            <v>Sanders</v>
          </cell>
          <cell r="W19">
            <v>17.399999999999999</v>
          </cell>
          <cell r="X19" t="str">
            <v>Warren</v>
          </cell>
          <cell r="Y19">
            <v>12</v>
          </cell>
          <cell r="Z19" t="str">
            <v>Bloomberg</v>
          </cell>
          <cell r="AA19">
            <v>9.4</v>
          </cell>
          <cell r="AB19" t="str">
            <v>Buttigieg</v>
          </cell>
          <cell r="AC19">
            <v>4.5999999999999996</v>
          </cell>
          <cell r="AD19" t="str">
            <v>Yang</v>
          </cell>
          <cell r="AE19">
            <v>3.8</v>
          </cell>
          <cell r="AF19" t="str">
            <v>Klobuchar</v>
          </cell>
          <cell r="AG19">
            <v>3.1</v>
          </cell>
          <cell r="AH19" t="str">
            <v>Steyer</v>
          </cell>
          <cell r="AI19">
            <v>2.7</v>
          </cell>
          <cell r="AJ19" t="str">
            <v>Booker</v>
          </cell>
          <cell r="AK19">
            <v>0</v>
          </cell>
        </row>
        <row r="20">
          <cell r="A20" t="str">
            <v>Maine</v>
          </cell>
          <cell r="T20" t="str">
            <v>Biden</v>
          </cell>
          <cell r="U20">
            <v>24.7</v>
          </cell>
          <cell r="V20" t="str">
            <v>Sanders</v>
          </cell>
          <cell r="W20">
            <v>21.9</v>
          </cell>
          <cell r="X20" t="str">
            <v>Warren</v>
          </cell>
          <cell r="Y20">
            <v>19</v>
          </cell>
          <cell r="Z20" t="str">
            <v>Bloomberg</v>
          </cell>
          <cell r="AA20">
            <v>10.199999999999999</v>
          </cell>
          <cell r="AB20" t="str">
            <v>Buttigieg</v>
          </cell>
          <cell r="AC20">
            <v>9.8000000000000007</v>
          </cell>
          <cell r="AD20" t="str">
            <v>Yang</v>
          </cell>
          <cell r="AE20">
            <v>4</v>
          </cell>
          <cell r="AF20" t="str">
            <v>Klobuchar</v>
          </cell>
          <cell r="AG20">
            <v>2.7</v>
          </cell>
          <cell r="AH20" t="str">
            <v>Steyer</v>
          </cell>
          <cell r="AI20">
            <v>2.6</v>
          </cell>
          <cell r="AJ20" t="str">
            <v>Booker</v>
          </cell>
          <cell r="AK20">
            <v>0</v>
          </cell>
        </row>
        <row r="21">
          <cell r="A21" t="str">
            <v>Maryland</v>
          </cell>
          <cell r="T21" t="str">
            <v>Biden</v>
          </cell>
          <cell r="U21">
            <v>33</v>
          </cell>
          <cell r="V21" t="str">
            <v>Sanders</v>
          </cell>
          <cell r="W21">
            <v>20.6</v>
          </cell>
          <cell r="X21" t="str">
            <v>Warren</v>
          </cell>
          <cell r="Y21">
            <v>14.8</v>
          </cell>
          <cell r="Z21" t="str">
            <v>Bloomberg</v>
          </cell>
          <cell r="AA21">
            <v>10</v>
          </cell>
          <cell r="AB21" t="str">
            <v>Buttigieg</v>
          </cell>
          <cell r="AC21">
            <v>7.5</v>
          </cell>
          <cell r="AD21" t="str">
            <v>Yang</v>
          </cell>
          <cell r="AE21">
            <v>3.7</v>
          </cell>
          <cell r="AF21" t="str">
            <v>Steyer</v>
          </cell>
          <cell r="AG21">
            <v>2.9</v>
          </cell>
          <cell r="AH21" t="str">
            <v>Klobuchar</v>
          </cell>
          <cell r="AI21">
            <v>2.5</v>
          </cell>
          <cell r="AJ21" t="str">
            <v>Booker</v>
          </cell>
          <cell r="AK21">
            <v>0</v>
          </cell>
        </row>
        <row r="22">
          <cell r="A22" t="str">
            <v>Massachusetts</v>
          </cell>
          <cell r="T22" t="str">
            <v>Biden</v>
          </cell>
          <cell r="U22">
            <v>23.4</v>
          </cell>
          <cell r="V22" t="str">
            <v>Sanders</v>
          </cell>
          <cell r="W22">
            <v>22.1</v>
          </cell>
          <cell r="X22" t="str">
            <v>Warren</v>
          </cell>
          <cell r="Y22">
            <v>20.399999999999999</v>
          </cell>
          <cell r="Z22" t="str">
            <v>Buttigieg</v>
          </cell>
          <cell r="AA22">
            <v>9.6999999999999993</v>
          </cell>
          <cell r="AB22" t="str">
            <v>Bloomberg</v>
          </cell>
          <cell r="AC22">
            <v>9.4</v>
          </cell>
          <cell r="AD22" t="str">
            <v>Yang</v>
          </cell>
          <cell r="AE22">
            <v>4</v>
          </cell>
          <cell r="AF22" t="str">
            <v>Klobuchar</v>
          </cell>
          <cell r="AG22">
            <v>3.7</v>
          </cell>
          <cell r="AH22" t="str">
            <v>Steyer</v>
          </cell>
          <cell r="AI22">
            <v>2.2999999999999998</v>
          </cell>
          <cell r="AJ22" t="str">
            <v>Booker</v>
          </cell>
          <cell r="AK22">
            <v>0</v>
          </cell>
        </row>
        <row r="23">
          <cell r="A23" t="str">
            <v>Michigan</v>
          </cell>
          <cell r="T23" t="str">
            <v>Biden</v>
          </cell>
          <cell r="U23">
            <v>29.9</v>
          </cell>
          <cell r="V23" t="str">
            <v>Sanders</v>
          </cell>
          <cell r="W23">
            <v>23.2</v>
          </cell>
          <cell r="X23" t="str">
            <v>Warren</v>
          </cell>
          <cell r="Y23">
            <v>14.2</v>
          </cell>
          <cell r="Z23" t="str">
            <v>Bloomberg</v>
          </cell>
          <cell r="AA23">
            <v>9.9</v>
          </cell>
          <cell r="AB23" t="str">
            <v>Buttigieg</v>
          </cell>
          <cell r="AC23">
            <v>8.9</v>
          </cell>
          <cell r="AD23" t="str">
            <v>Klobuchar</v>
          </cell>
          <cell r="AE23">
            <v>4</v>
          </cell>
          <cell r="AF23" t="str">
            <v>Yang</v>
          </cell>
          <cell r="AG23">
            <v>3.8</v>
          </cell>
          <cell r="AH23" t="str">
            <v>Steyer</v>
          </cell>
          <cell r="AI23">
            <v>1.2</v>
          </cell>
          <cell r="AJ23" t="str">
            <v>Booker</v>
          </cell>
          <cell r="AK23">
            <v>0</v>
          </cell>
        </row>
        <row r="24">
          <cell r="A24" t="str">
            <v>Minnesota</v>
          </cell>
          <cell r="T24" t="str">
            <v>Biden</v>
          </cell>
          <cell r="U24">
            <v>22.3</v>
          </cell>
          <cell r="V24" t="str">
            <v>Sanders</v>
          </cell>
          <cell r="W24">
            <v>19.3</v>
          </cell>
          <cell r="X24" t="str">
            <v>Klobuchar</v>
          </cell>
          <cell r="Y24">
            <v>17</v>
          </cell>
          <cell r="Z24" t="str">
            <v>Warren</v>
          </cell>
          <cell r="AA24">
            <v>14.2</v>
          </cell>
          <cell r="AB24" t="str">
            <v>Buttigieg</v>
          </cell>
          <cell r="AC24">
            <v>10.1</v>
          </cell>
          <cell r="AD24" t="str">
            <v>Bloomberg</v>
          </cell>
          <cell r="AE24">
            <v>7.5</v>
          </cell>
          <cell r="AF24" t="str">
            <v>Yang</v>
          </cell>
          <cell r="AG24">
            <v>3.5</v>
          </cell>
          <cell r="AH24" t="str">
            <v>Steyer</v>
          </cell>
          <cell r="AI24">
            <v>1.1000000000000001</v>
          </cell>
          <cell r="AJ24" t="str">
            <v>Booker</v>
          </cell>
          <cell r="AK24">
            <v>0</v>
          </cell>
        </row>
        <row r="25">
          <cell r="A25" t="str">
            <v>Mississippi</v>
          </cell>
          <cell r="T25" t="str">
            <v>Biden</v>
          </cell>
          <cell r="U25">
            <v>41.7</v>
          </cell>
          <cell r="V25" t="str">
            <v>Sanders</v>
          </cell>
          <cell r="W25">
            <v>16.399999999999999</v>
          </cell>
          <cell r="X25" t="str">
            <v>Bloomberg</v>
          </cell>
          <cell r="Y25">
            <v>11.9</v>
          </cell>
          <cell r="Z25" t="str">
            <v>Warren</v>
          </cell>
          <cell r="AA25">
            <v>11.4</v>
          </cell>
          <cell r="AB25" t="str">
            <v>Buttigieg</v>
          </cell>
          <cell r="AC25">
            <v>4.3</v>
          </cell>
          <cell r="AD25" t="str">
            <v>Yang</v>
          </cell>
          <cell r="AE25">
            <v>3.7</v>
          </cell>
          <cell r="AF25" t="str">
            <v>Klobuchar</v>
          </cell>
          <cell r="AG25">
            <v>2.9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Missouri</v>
          </cell>
          <cell r="T26" t="str">
            <v>Biden</v>
          </cell>
          <cell r="U26">
            <v>34.700000000000003</v>
          </cell>
          <cell r="V26" t="str">
            <v>Sanders</v>
          </cell>
          <cell r="W26">
            <v>16.899999999999999</v>
          </cell>
          <cell r="X26" t="str">
            <v>Bloomberg</v>
          </cell>
          <cell r="Y26">
            <v>15.3</v>
          </cell>
          <cell r="Z26" t="str">
            <v>Warren</v>
          </cell>
          <cell r="AA26">
            <v>12.3</v>
          </cell>
          <cell r="AB26" t="str">
            <v>Buttigieg</v>
          </cell>
          <cell r="AC26">
            <v>6.5</v>
          </cell>
          <cell r="AD26" t="str">
            <v>Klobuchar</v>
          </cell>
          <cell r="AE26">
            <v>4.3</v>
          </cell>
          <cell r="AF26" t="str">
            <v>Yang</v>
          </cell>
          <cell r="AG26">
            <v>3.4</v>
          </cell>
          <cell r="AH26" t="str">
            <v>Steyer</v>
          </cell>
          <cell r="AI26">
            <v>1.6</v>
          </cell>
          <cell r="AJ26" t="str">
            <v>Booker</v>
          </cell>
          <cell r="AK26">
            <v>0</v>
          </cell>
        </row>
        <row r="27">
          <cell r="A27" t="str">
            <v>Montana</v>
          </cell>
          <cell r="T27" t="str">
            <v>Biden</v>
          </cell>
          <cell r="U27">
            <v>29.7</v>
          </cell>
          <cell r="V27" t="str">
            <v>Sanders</v>
          </cell>
          <cell r="W27">
            <v>23.4</v>
          </cell>
          <cell r="X27" t="str">
            <v>Warren</v>
          </cell>
          <cell r="Y27">
            <v>14.7</v>
          </cell>
          <cell r="Z27" t="str">
            <v>Bloomberg</v>
          </cell>
          <cell r="AA27">
            <v>9.3000000000000007</v>
          </cell>
          <cell r="AB27" t="str">
            <v>Buttigieg</v>
          </cell>
          <cell r="AC27">
            <v>7.7</v>
          </cell>
          <cell r="AD27" t="str">
            <v>Yang</v>
          </cell>
          <cell r="AE27">
            <v>5.0999999999999996</v>
          </cell>
          <cell r="AF27" t="str">
            <v>Klobuchar</v>
          </cell>
          <cell r="AG27">
            <v>2.8</v>
          </cell>
          <cell r="AH27" t="str">
            <v>Steyer</v>
          </cell>
          <cell r="AI27">
            <v>2.2999999999999998</v>
          </cell>
          <cell r="AJ27" t="str">
            <v>Booker</v>
          </cell>
          <cell r="AK27">
            <v>0</v>
          </cell>
        </row>
        <row r="28">
          <cell r="A28" t="str">
            <v>Nebraska</v>
          </cell>
          <cell r="T28" t="str">
            <v>Sanders</v>
          </cell>
          <cell r="U28">
            <v>25</v>
          </cell>
          <cell r="V28" t="str">
            <v>Biden</v>
          </cell>
          <cell r="W28">
            <v>23</v>
          </cell>
          <cell r="X28" t="str">
            <v>Warren</v>
          </cell>
          <cell r="Y28">
            <v>14.7</v>
          </cell>
          <cell r="Z28" t="str">
            <v>Buttigieg</v>
          </cell>
          <cell r="AA28">
            <v>11</v>
          </cell>
          <cell r="AB28" t="str">
            <v>Bloomberg</v>
          </cell>
          <cell r="AC28">
            <v>8.8000000000000007</v>
          </cell>
          <cell r="AD28" t="str">
            <v>Klobuchar</v>
          </cell>
          <cell r="AE28">
            <v>6.9</v>
          </cell>
          <cell r="AF28" t="str">
            <v>Yang</v>
          </cell>
          <cell r="AG28">
            <v>4.3</v>
          </cell>
          <cell r="AH28" t="str">
            <v>Steyer</v>
          </cell>
          <cell r="AI28">
            <v>1.3</v>
          </cell>
          <cell r="AJ28" t="str">
            <v>Booker</v>
          </cell>
          <cell r="AK28">
            <v>0</v>
          </cell>
        </row>
        <row r="29">
          <cell r="A29" t="str">
            <v>Nevada</v>
          </cell>
          <cell r="T29" t="str">
            <v>Biden</v>
          </cell>
          <cell r="U29">
            <v>28.3</v>
          </cell>
          <cell r="V29" t="str">
            <v>Sanders</v>
          </cell>
          <cell r="W29">
            <v>25.1</v>
          </cell>
          <cell r="X29" t="str">
            <v>Warren</v>
          </cell>
          <cell r="Y29">
            <v>14.7</v>
          </cell>
          <cell r="Z29" t="str">
            <v>Steyer</v>
          </cell>
          <cell r="AA29">
            <v>7.9</v>
          </cell>
          <cell r="AB29" t="str">
            <v>Buttigieg</v>
          </cell>
          <cell r="AC29">
            <v>6.9</v>
          </cell>
          <cell r="AD29" t="str">
            <v>Yang</v>
          </cell>
          <cell r="AE29">
            <v>5.5</v>
          </cell>
          <cell r="AF29" t="str">
            <v>Klobuchar</v>
          </cell>
          <cell r="AG29">
            <v>3.1</v>
          </cell>
          <cell r="AH29" t="str">
            <v>Bloomberg</v>
          </cell>
          <cell r="AI29">
            <v>0</v>
          </cell>
          <cell r="AJ29" t="e">
            <v>#N/A</v>
          </cell>
          <cell r="AK29" t="e">
            <v>#N/A</v>
          </cell>
        </row>
        <row r="30">
          <cell r="A30" t="str">
            <v>New Hampshire</v>
          </cell>
          <cell r="T30" t="str">
            <v>Sanders</v>
          </cell>
          <cell r="U30">
            <v>27.7</v>
          </cell>
          <cell r="V30" t="str">
            <v>Biden</v>
          </cell>
          <cell r="W30">
            <v>19.8</v>
          </cell>
          <cell r="X30" t="str">
            <v>Warren</v>
          </cell>
          <cell r="Y30">
            <v>15.6</v>
          </cell>
          <cell r="Z30" t="str">
            <v>Buttigieg</v>
          </cell>
          <cell r="AA30">
            <v>13.8</v>
          </cell>
          <cell r="AB30" t="str">
            <v>Klobuchar</v>
          </cell>
          <cell r="AC30">
            <v>7.5</v>
          </cell>
          <cell r="AD30" t="str">
            <v>Yang</v>
          </cell>
          <cell r="AE30">
            <v>4.3</v>
          </cell>
          <cell r="AF30" t="str">
            <v>Steyer</v>
          </cell>
          <cell r="AG30">
            <v>3.9</v>
          </cell>
          <cell r="AH30" t="str">
            <v>Bloomberg</v>
          </cell>
          <cell r="AI30">
            <v>0</v>
          </cell>
          <cell r="AJ30" t="e">
            <v>#N/A</v>
          </cell>
          <cell r="AK30" t="e">
            <v>#N/A</v>
          </cell>
        </row>
        <row r="31">
          <cell r="A31" t="str">
            <v>New Jersey</v>
          </cell>
          <cell r="T31" t="str">
            <v>Biden</v>
          </cell>
          <cell r="U31">
            <v>30.3</v>
          </cell>
          <cell r="V31" t="str">
            <v>Sanders</v>
          </cell>
          <cell r="W31">
            <v>23.6</v>
          </cell>
          <cell r="X31" t="str">
            <v>Warren</v>
          </cell>
          <cell r="Y31">
            <v>15.6</v>
          </cell>
          <cell r="Z31" t="str">
            <v>Bloomberg</v>
          </cell>
          <cell r="AA31">
            <v>8.6999999999999993</v>
          </cell>
          <cell r="AB31" t="str">
            <v>Buttigieg</v>
          </cell>
          <cell r="AC31">
            <v>7.7</v>
          </cell>
          <cell r="AD31" t="str">
            <v>Yang</v>
          </cell>
          <cell r="AE31">
            <v>4.4000000000000004</v>
          </cell>
          <cell r="AF31" t="str">
            <v>Klobuchar</v>
          </cell>
          <cell r="AG31">
            <v>3.1</v>
          </cell>
          <cell r="AH31" t="str">
            <v>Steyer</v>
          </cell>
          <cell r="AI31">
            <v>1.7</v>
          </cell>
          <cell r="AJ31" t="str">
            <v>Booker</v>
          </cell>
          <cell r="AK31">
            <v>0</v>
          </cell>
        </row>
        <row r="32">
          <cell r="A32" t="str">
            <v>New Mexico</v>
          </cell>
          <cell r="T32" t="str">
            <v>Biden</v>
          </cell>
          <cell r="U32">
            <v>27.2</v>
          </cell>
          <cell r="V32" t="str">
            <v>Sanders</v>
          </cell>
          <cell r="W32">
            <v>27.1</v>
          </cell>
          <cell r="X32" t="str">
            <v>Warren</v>
          </cell>
          <cell r="Y32">
            <v>13.8</v>
          </cell>
          <cell r="Z32" t="str">
            <v>Bloomberg</v>
          </cell>
          <cell r="AA32">
            <v>7.7</v>
          </cell>
          <cell r="AB32" t="str">
            <v>Yang</v>
          </cell>
          <cell r="AC32">
            <v>7</v>
          </cell>
          <cell r="AD32" t="str">
            <v>Buttigieg</v>
          </cell>
          <cell r="AE32">
            <v>6.7</v>
          </cell>
          <cell r="AF32" t="str">
            <v>Klobuchar</v>
          </cell>
          <cell r="AG32">
            <v>3</v>
          </cell>
          <cell r="AH32" t="str">
            <v>Steyer</v>
          </cell>
          <cell r="AI32">
            <v>2.5</v>
          </cell>
          <cell r="AJ32" t="str">
            <v>Booker</v>
          </cell>
          <cell r="AK32">
            <v>0</v>
          </cell>
        </row>
        <row r="33">
          <cell r="A33" t="str">
            <v>New York</v>
          </cell>
          <cell r="T33" t="str">
            <v>Biden</v>
          </cell>
          <cell r="U33">
            <v>30.1</v>
          </cell>
          <cell r="V33" t="str">
            <v>Sanders</v>
          </cell>
          <cell r="W33">
            <v>19.8</v>
          </cell>
          <cell r="X33" t="str">
            <v>Bloomberg</v>
          </cell>
          <cell r="Y33">
            <v>16.100000000000001</v>
          </cell>
          <cell r="Z33" t="str">
            <v>Warren</v>
          </cell>
          <cell r="AA33">
            <v>13.5</v>
          </cell>
          <cell r="AB33" t="str">
            <v>Buttigieg</v>
          </cell>
          <cell r="AC33">
            <v>7.2</v>
          </cell>
          <cell r="AD33" t="str">
            <v>Yang</v>
          </cell>
          <cell r="AE33">
            <v>3.7</v>
          </cell>
          <cell r="AF33" t="str">
            <v>Klobuchar</v>
          </cell>
          <cell r="AG33">
            <v>2.4</v>
          </cell>
          <cell r="AH33" t="str">
            <v>Steyer</v>
          </cell>
          <cell r="AI33">
            <v>2.2999999999999998</v>
          </cell>
          <cell r="AJ33" t="str">
            <v>Booker</v>
          </cell>
          <cell r="AK33">
            <v>0</v>
          </cell>
        </row>
        <row r="34">
          <cell r="A34" t="str">
            <v>North Carolina</v>
          </cell>
          <cell r="T34" t="str">
            <v>Biden</v>
          </cell>
          <cell r="U34">
            <v>35.700000000000003</v>
          </cell>
          <cell r="V34" t="str">
            <v>Sanders</v>
          </cell>
          <cell r="W34">
            <v>20.3</v>
          </cell>
          <cell r="X34" t="str">
            <v>Warren</v>
          </cell>
          <cell r="Y34">
            <v>12.6</v>
          </cell>
          <cell r="Z34" t="str">
            <v>Bloomberg</v>
          </cell>
          <cell r="AA34">
            <v>11.6</v>
          </cell>
          <cell r="AB34" t="str">
            <v>Buttigieg</v>
          </cell>
          <cell r="AC34">
            <v>5.4</v>
          </cell>
          <cell r="AD34" t="str">
            <v>Yang</v>
          </cell>
          <cell r="AE34">
            <v>4.0999999999999996</v>
          </cell>
          <cell r="AF34" t="str">
            <v>Klobuchar</v>
          </cell>
          <cell r="AG34">
            <v>3.2</v>
          </cell>
          <cell r="AH34" t="str">
            <v>Steyer</v>
          </cell>
          <cell r="AI34">
            <v>2.2000000000000002</v>
          </cell>
          <cell r="AJ34" t="str">
            <v>Booker</v>
          </cell>
          <cell r="AK34">
            <v>0</v>
          </cell>
        </row>
        <row r="35">
          <cell r="A35" t="str">
            <v>North Dakota</v>
          </cell>
          <cell r="T35" t="str">
            <v>Sanders</v>
          </cell>
          <cell r="U35">
            <v>25.5</v>
          </cell>
          <cell r="V35" t="str">
            <v>Biden</v>
          </cell>
          <cell r="W35">
            <v>25.3</v>
          </cell>
          <cell r="X35" t="str">
            <v>Warren</v>
          </cell>
          <cell r="Y35">
            <v>15.1</v>
          </cell>
          <cell r="Z35" t="str">
            <v>Buttigieg</v>
          </cell>
          <cell r="AA35">
            <v>11.7</v>
          </cell>
          <cell r="AB35" t="str">
            <v>Bloomberg</v>
          </cell>
          <cell r="AC35">
            <v>6.4</v>
          </cell>
          <cell r="AD35" t="str">
            <v>Klobuchar</v>
          </cell>
          <cell r="AE35">
            <v>5.4</v>
          </cell>
          <cell r="AF35" t="str">
            <v>Yang</v>
          </cell>
          <cell r="AG35">
            <v>3.9</v>
          </cell>
          <cell r="AH35" t="str">
            <v>Steyer</v>
          </cell>
          <cell r="AI35">
            <v>1.6</v>
          </cell>
          <cell r="AJ35" t="str">
            <v>Booker</v>
          </cell>
          <cell r="AK35">
            <v>0</v>
          </cell>
        </row>
        <row r="36">
          <cell r="A36" t="str">
            <v>Ohio</v>
          </cell>
          <cell r="T36" t="str">
            <v>Biden</v>
          </cell>
          <cell r="U36">
            <v>30.4</v>
          </cell>
          <cell r="V36" t="str">
            <v>Sanders</v>
          </cell>
          <cell r="W36">
            <v>22.2</v>
          </cell>
          <cell r="X36" t="str">
            <v>Warren</v>
          </cell>
          <cell r="Y36">
            <v>13.7</v>
          </cell>
          <cell r="Z36" t="str">
            <v>Bloomberg</v>
          </cell>
          <cell r="AA36">
            <v>10</v>
          </cell>
          <cell r="AB36" t="str">
            <v>Buttigieg</v>
          </cell>
          <cell r="AC36">
            <v>9.3000000000000007</v>
          </cell>
          <cell r="AD36" t="str">
            <v>Klobuchar</v>
          </cell>
          <cell r="AE36">
            <v>4.2</v>
          </cell>
          <cell r="AF36" t="str">
            <v>Yang</v>
          </cell>
          <cell r="AG36">
            <v>3.9</v>
          </cell>
          <cell r="AH36" t="str">
            <v>Steyer</v>
          </cell>
          <cell r="AI36">
            <v>1.4</v>
          </cell>
          <cell r="AJ36" t="str">
            <v>Booker</v>
          </cell>
          <cell r="AK36">
            <v>0</v>
          </cell>
        </row>
        <row r="37">
          <cell r="A37" t="str">
            <v>Oklahoma</v>
          </cell>
          <cell r="T37" t="str">
            <v>Biden</v>
          </cell>
          <cell r="U37">
            <v>28.7</v>
          </cell>
          <cell r="V37" t="str">
            <v>Sanders</v>
          </cell>
          <cell r="W37">
            <v>24.6</v>
          </cell>
          <cell r="X37" t="str">
            <v>Bloomberg</v>
          </cell>
          <cell r="Y37">
            <v>12.2</v>
          </cell>
          <cell r="Z37" t="str">
            <v>Warren</v>
          </cell>
          <cell r="AA37">
            <v>12.1</v>
          </cell>
          <cell r="AB37" t="str">
            <v>Buttigieg</v>
          </cell>
          <cell r="AC37">
            <v>5.8</v>
          </cell>
          <cell r="AD37" t="str">
            <v>Steyer</v>
          </cell>
          <cell r="AE37">
            <v>4</v>
          </cell>
          <cell r="AF37" t="str">
            <v>Klobuchar</v>
          </cell>
          <cell r="AG37">
            <v>3.7</v>
          </cell>
          <cell r="AH37" t="str">
            <v>Yang</v>
          </cell>
          <cell r="AI37">
            <v>3.7</v>
          </cell>
          <cell r="AJ37" t="str">
            <v>Booker</v>
          </cell>
          <cell r="AK37">
            <v>0</v>
          </cell>
        </row>
        <row r="38">
          <cell r="A38" t="str">
            <v>Oregon</v>
          </cell>
          <cell r="T38" t="str">
            <v>Biden</v>
          </cell>
          <cell r="U38">
            <v>25.1</v>
          </cell>
          <cell r="V38" t="str">
            <v>Sanders</v>
          </cell>
          <cell r="W38">
            <v>25.1</v>
          </cell>
          <cell r="X38" t="str">
            <v>Warren</v>
          </cell>
          <cell r="Y38">
            <v>16.2</v>
          </cell>
          <cell r="Z38" t="str">
            <v>Bloomberg</v>
          </cell>
          <cell r="AA38">
            <v>9.6</v>
          </cell>
          <cell r="AB38" t="str">
            <v>Buttigieg</v>
          </cell>
          <cell r="AC38">
            <v>7.5</v>
          </cell>
          <cell r="AD38" t="str">
            <v>Yang</v>
          </cell>
          <cell r="AE38">
            <v>5</v>
          </cell>
          <cell r="AF38" t="str">
            <v>Klobuchar</v>
          </cell>
          <cell r="AG38">
            <v>4.0999999999999996</v>
          </cell>
          <cell r="AH38" t="str">
            <v>Steyer</v>
          </cell>
          <cell r="AI38">
            <v>2.4</v>
          </cell>
          <cell r="AJ38" t="str">
            <v>Booker</v>
          </cell>
          <cell r="AK38">
            <v>0</v>
          </cell>
        </row>
        <row r="39">
          <cell r="A39" t="str">
            <v>Pennsylvania</v>
          </cell>
          <cell r="T39" t="str">
            <v>Biden</v>
          </cell>
          <cell r="U39">
            <v>32</v>
          </cell>
          <cell r="V39" t="str">
            <v>Sanders</v>
          </cell>
          <cell r="W39">
            <v>21.1</v>
          </cell>
          <cell r="X39" t="str">
            <v>Warren</v>
          </cell>
          <cell r="Y39">
            <v>13.8</v>
          </cell>
          <cell r="Z39" t="str">
            <v>Buttigieg</v>
          </cell>
          <cell r="AA39">
            <v>9.3000000000000007</v>
          </cell>
          <cell r="AB39" t="str">
            <v>Bloomberg</v>
          </cell>
          <cell r="AC39">
            <v>9</v>
          </cell>
          <cell r="AD39" t="str">
            <v>Klobuchar</v>
          </cell>
          <cell r="AE39">
            <v>4.4000000000000004</v>
          </cell>
          <cell r="AF39" t="str">
            <v>Yang</v>
          </cell>
          <cell r="AG39">
            <v>4.0999999999999996</v>
          </cell>
          <cell r="AH39" t="str">
            <v>Steyer</v>
          </cell>
          <cell r="AI39">
            <v>1.2</v>
          </cell>
          <cell r="AJ39" t="str">
            <v>Booker</v>
          </cell>
          <cell r="AK39">
            <v>0</v>
          </cell>
        </row>
        <row r="40">
          <cell r="A40" t="str">
            <v>Rhode Island</v>
          </cell>
          <cell r="T40" t="str">
            <v>Biden</v>
          </cell>
          <cell r="U40">
            <v>26.4</v>
          </cell>
          <cell r="V40" t="str">
            <v>Sanders</v>
          </cell>
          <cell r="W40">
            <v>23.4</v>
          </cell>
          <cell r="X40" t="str">
            <v>Warren</v>
          </cell>
          <cell r="Y40">
            <v>16.899999999999999</v>
          </cell>
          <cell r="Z40" t="str">
            <v>Buttigieg</v>
          </cell>
          <cell r="AA40">
            <v>9.6</v>
          </cell>
          <cell r="AB40" t="str">
            <v>Bloomberg</v>
          </cell>
          <cell r="AC40">
            <v>9</v>
          </cell>
          <cell r="AD40" t="str">
            <v>Yang</v>
          </cell>
          <cell r="AE40">
            <v>4</v>
          </cell>
          <cell r="AF40" t="str">
            <v>Klobuchar</v>
          </cell>
          <cell r="AG40">
            <v>3</v>
          </cell>
          <cell r="AH40" t="str">
            <v>Steyer</v>
          </cell>
          <cell r="AI40">
            <v>2.6</v>
          </cell>
          <cell r="AJ40" t="str">
            <v>Booker</v>
          </cell>
          <cell r="AK40">
            <v>0</v>
          </cell>
        </row>
        <row r="41">
          <cell r="A41" t="str">
            <v>South Carolina</v>
          </cell>
          <cell r="T41" t="str">
            <v>Biden</v>
          </cell>
          <cell r="U41">
            <v>40.1</v>
          </cell>
          <cell r="V41" t="str">
            <v>Sanders</v>
          </cell>
          <cell r="W41">
            <v>18.100000000000001</v>
          </cell>
          <cell r="X41" t="str">
            <v>Warren</v>
          </cell>
          <cell r="Y41">
            <v>10.5</v>
          </cell>
          <cell r="Z41" t="str">
            <v>Steyer</v>
          </cell>
          <cell r="AA41">
            <v>10</v>
          </cell>
          <cell r="AB41" t="str">
            <v>Buttigieg</v>
          </cell>
          <cell r="AC41">
            <v>5</v>
          </cell>
          <cell r="AD41" t="str">
            <v>Yang</v>
          </cell>
          <cell r="AE41">
            <v>3.7</v>
          </cell>
          <cell r="AF41" t="str">
            <v>Klobuchar</v>
          </cell>
          <cell r="AG41">
            <v>2.7</v>
          </cell>
          <cell r="AH41" t="str">
            <v>Bloomberg</v>
          </cell>
          <cell r="AI41">
            <v>0</v>
          </cell>
          <cell r="AJ41" t="e">
            <v>#N/A</v>
          </cell>
          <cell r="AK41" t="e">
            <v>#N/A</v>
          </cell>
        </row>
        <row r="42">
          <cell r="A42" t="str">
            <v>South Dakota</v>
          </cell>
          <cell r="T42" t="str">
            <v>Sanders</v>
          </cell>
          <cell r="U42">
            <v>24.5</v>
          </cell>
          <cell r="V42" t="str">
            <v>Biden</v>
          </cell>
          <cell r="W42">
            <v>23</v>
          </cell>
          <cell r="X42" t="str">
            <v>Warren</v>
          </cell>
          <cell r="Y42">
            <v>15.2</v>
          </cell>
          <cell r="Z42" t="str">
            <v>Buttigieg</v>
          </cell>
          <cell r="AA42">
            <v>11.4</v>
          </cell>
          <cell r="AB42" t="str">
            <v>Bloomberg</v>
          </cell>
          <cell r="AC42">
            <v>8.1999999999999993</v>
          </cell>
          <cell r="AD42" t="str">
            <v>Klobuchar</v>
          </cell>
          <cell r="AE42">
            <v>6.9</v>
          </cell>
          <cell r="AF42" t="str">
            <v>Yang</v>
          </cell>
          <cell r="AG42">
            <v>4.5</v>
          </cell>
          <cell r="AH42" t="str">
            <v>Steyer</v>
          </cell>
          <cell r="AI42">
            <v>1.4</v>
          </cell>
          <cell r="AJ42" t="str">
            <v>Booker</v>
          </cell>
          <cell r="AK42">
            <v>0</v>
          </cell>
        </row>
        <row r="43">
          <cell r="A43" t="str">
            <v>Tennessee</v>
          </cell>
          <cell r="T43" t="str">
            <v>Biden</v>
          </cell>
          <cell r="U43">
            <v>36.200000000000003</v>
          </cell>
          <cell r="V43" t="str">
            <v>Sanders</v>
          </cell>
          <cell r="W43">
            <v>18.399999999999999</v>
          </cell>
          <cell r="X43" t="str">
            <v>Warren</v>
          </cell>
          <cell r="Y43">
            <v>12.8</v>
          </cell>
          <cell r="Z43" t="str">
            <v>Bloomberg</v>
          </cell>
          <cell r="AA43">
            <v>12</v>
          </cell>
          <cell r="AB43" t="str">
            <v>Buttigieg</v>
          </cell>
          <cell r="AC43">
            <v>6.3</v>
          </cell>
          <cell r="AD43" t="str">
            <v>Yang</v>
          </cell>
          <cell r="AE43">
            <v>3.8</v>
          </cell>
          <cell r="AF43" t="str">
            <v>Klobuchar</v>
          </cell>
          <cell r="AG43">
            <v>3.5</v>
          </cell>
          <cell r="AH43" t="str">
            <v>Steyer</v>
          </cell>
          <cell r="AI43">
            <v>1.9</v>
          </cell>
          <cell r="AJ43" t="str">
            <v>Booker</v>
          </cell>
          <cell r="AK43">
            <v>0</v>
          </cell>
        </row>
        <row r="44">
          <cell r="A44" t="str">
            <v>Texas</v>
          </cell>
          <cell r="T44" t="str">
            <v>Biden</v>
          </cell>
          <cell r="U44">
            <v>30.3</v>
          </cell>
          <cell r="V44" t="str">
            <v>Sanders</v>
          </cell>
          <cell r="W44">
            <v>22</v>
          </cell>
          <cell r="X44" t="str">
            <v>Warren</v>
          </cell>
          <cell r="Y44">
            <v>15.6</v>
          </cell>
          <cell r="Z44" t="str">
            <v>Bloomberg</v>
          </cell>
          <cell r="AA44">
            <v>11.7</v>
          </cell>
          <cell r="AB44" t="str">
            <v>Buttigieg</v>
          </cell>
          <cell r="AC44">
            <v>6.2</v>
          </cell>
          <cell r="AD44" t="str">
            <v>Yang</v>
          </cell>
          <cell r="AE44">
            <v>3.9</v>
          </cell>
          <cell r="AF44" t="str">
            <v>Klobuchar</v>
          </cell>
          <cell r="AG44">
            <v>3.4</v>
          </cell>
          <cell r="AH44" t="str">
            <v>Steyer</v>
          </cell>
          <cell r="AI44">
            <v>1.9</v>
          </cell>
          <cell r="AJ44" t="str">
            <v>Booker</v>
          </cell>
          <cell r="AK44">
            <v>0</v>
          </cell>
        </row>
        <row r="45">
          <cell r="A45" t="str">
            <v>Utah</v>
          </cell>
          <cell r="T45" t="str">
            <v>Sanders</v>
          </cell>
          <cell r="U45">
            <v>27.8</v>
          </cell>
          <cell r="V45" t="str">
            <v>Biden</v>
          </cell>
          <cell r="W45">
            <v>21.7</v>
          </cell>
          <cell r="X45" t="str">
            <v>Warren</v>
          </cell>
          <cell r="Y45">
            <v>15.9</v>
          </cell>
          <cell r="Z45" t="str">
            <v>Bloomberg</v>
          </cell>
          <cell r="AA45">
            <v>9.3000000000000007</v>
          </cell>
          <cell r="AB45" t="str">
            <v>Buttigieg</v>
          </cell>
          <cell r="AC45">
            <v>7.8</v>
          </cell>
          <cell r="AD45" t="str">
            <v>Yang</v>
          </cell>
          <cell r="AE45">
            <v>5.4</v>
          </cell>
          <cell r="AF45" t="str">
            <v>Klobuchar</v>
          </cell>
          <cell r="AG45">
            <v>4.9000000000000004</v>
          </cell>
          <cell r="AH45" t="str">
            <v>Steyer</v>
          </cell>
          <cell r="AI45">
            <v>2.2999999999999998</v>
          </cell>
          <cell r="AJ45" t="str">
            <v>Booker</v>
          </cell>
          <cell r="AK45">
            <v>0</v>
          </cell>
        </row>
        <row r="46">
          <cell r="A46" t="str">
            <v>Vermont</v>
          </cell>
          <cell r="T46" t="str">
            <v>Sanders</v>
          </cell>
          <cell r="U46">
            <v>39</v>
          </cell>
          <cell r="V46" t="str">
            <v>Biden</v>
          </cell>
          <cell r="W46">
            <v>18.399999999999999</v>
          </cell>
          <cell r="X46" t="str">
            <v>Warren</v>
          </cell>
          <cell r="Y46">
            <v>14.1</v>
          </cell>
          <cell r="Z46" t="str">
            <v>Buttigieg</v>
          </cell>
          <cell r="AA46">
            <v>8</v>
          </cell>
          <cell r="AB46" t="str">
            <v>Bloomberg</v>
          </cell>
          <cell r="AC46">
            <v>6.9</v>
          </cell>
          <cell r="AD46" t="str">
            <v>Klobuchar</v>
          </cell>
          <cell r="AE46">
            <v>3.4</v>
          </cell>
          <cell r="AF46" t="str">
            <v>Yang</v>
          </cell>
          <cell r="AG46">
            <v>3.1</v>
          </cell>
          <cell r="AH46" t="str">
            <v>Steyer</v>
          </cell>
          <cell r="AI46">
            <v>2.1</v>
          </cell>
          <cell r="AJ46" t="str">
            <v>Booker</v>
          </cell>
          <cell r="AK46">
            <v>0</v>
          </cell>
        </row>
        <row r="47">
          <cell r="A47" t="str">
            <v>Virginia</v>
          </cell>
          <cell r="T47" t="str">
            <v>Biden</v>
          </cell>
          <cell r="U47">
            <v>31.9</v>
          </cell>
          <cell r="V47" t="str">
            <v>Sanders</v>
          </cell>
          <cell r="W47">
            <v>21.6</v>
          </cell>
          <cell r="X47" t="str">
            <v>Warren</v>
          </cell>
          <cell r="Y47">
            <v>13.6</v>
          </cell>
          <cell r="Z47" t="str">
            <v>Bloomberg</v>
          </cell>
          <cell r="AA47">
            <v>11.2</v>
          </cell>
          <cell r="AB47" t="str">
            <v>Buttigieg</v>
          </cell>
          <cell r="AC47">
            <v>5.9</v>
          </cell>
          <cell r="AD47" t="str">
            <v>Klobuchar</v>
          </cell>
          <cell r="AE47">
            <v>4.8</v>
          </cell>
          <cell r="AF47" t="str">
            <v>Yang</v>
          </cell>
          <cell r="AG47">
            <v>4.2</v>
          </cell>
          <cell r="AH47" t="str">
            <v>Steyer</v>
          </cell>
          <cell r="AI47">
            <v>1.8</v>
          </cell>
          <cell r="AJ47" t="str">
            <v>Booker</v>
          </cell>
          <cell r="AK47">
            <v>0</v>
          </cell>
        </row>
        <row r="48">
          <cell r="A48" t="str">
            <v>Washington</v>
          </cell>
          <cell r="T48" t="str">
            <v>Sanders</v>
          </cell>
          <cell r="U48">
            <v>26.4</v>
          </cell>
          <cell r="V48" t="str">
            <v>Biden</v>
          </cell>
          <cell r="W48">
            <v>22</v>
          </cell>
          <cell r="X48" t="str">
            <v>Warren</v>
          </cell>
          <cell r="Y48">
            <v>16.600000000000001</v>
          </cell>
          <cell r="Z48" t="str">
            <v>Bloomberg</v>
          </cell>
          <cell r="AA48">
            <v>11.2</v>
          </cell>
          <cell r="AB48" t="str">
            <v>Buttigieg</v>
          </cell>
          <cell r="AC48">
            <v>8</v>
          </cell>
          <cell r="AD48" t="str">
            <v>Yang</v>
          </cell>
          <cell r="AE48">
            <v>4.8</v>
          </cell>
          <cell r="AF48" t="str">
            <v>Klobuchar</v>
          </cell>
          <cell r="AG48">
            <v>3.7</v>
          </cell>
          <cell r="AH48" t="str">
            <v>Steyer</v>
          </cell>
          <cell r="AI48">
            <v>2.2999999999999998</v>
          </cell>
          <cell r="AJ48" t="str">
            <v>Booker</v>
          </cell>
          <cell r="AK48">
            <v>0</v>
          </cell>
        </row>
        <row r="49">
          <cell r="A49" t="str">
            <v>West Virginia</v>
          </cell>
          <cell r="T49" t="str">
            <v>Biden</v>
          </cell>
          <cell r="U49">
            <v>29.1</v>
          </cell>
          <cell r="V49" t="str">
            <v>Sanders</v>
          </cell>
          <cell r="W49">
            <v>26</v>
          </cell>
          <cell r="X49" t="str">
            <v>Bloomberg</v>
          </cell>
          <cell r="Y49">
            <v>11.6</v>
          </cell>
          <cell r="Z49" t="str">
            <v>Warren</v>
          </cell>
          <cell r="AA49">
            <v>10.4</v>
          </cell>
          <cell r="AB49" t="str">
            <v>Buttigieg</v>
          </cell>
          <cell r="AC49">
            <v>7.7</v>
          </cell>
          <cell r="AD49" t="str">
            <v>Klobuchar</v>
          </cell>
          <cell r="AE49">
            <v>4.2</v>
          </cell>
          <cell r="AF49" t="str">
            <v>Yang</v>
          </cell>
          <cell r="AG49">
            <v>3.7</v>
          </cell>
          <cell r="AH49" t="str">
            <v>Steyer</v>
          </cell>
          <cell r="AI49">
            <v>2.2000000000000002</v>
          </cell>
          <cell r="AJ49" t="str">
            <v>Booker</v>
          </cell>
          <cell r="AK49">
            <v>0</v>
          </cell>
        </row>
        <row r="50">
          <cell r="A50" t="str">
            <v>Wisconsin</v>
          </cell>
          <cell r="T50" t="str">
            <v>Biden</v>
          </cell>
          <cell r="U50">
            <v>24.7</v>
          </cell>
          <cell r="V50" t="str">
            <v>Sanders</v>
          </cell>
          <cell r="W50">
            <v>24.1</v>
          </cell>
          <cell r="X50" t="str">
            <v>Warren</v>
          </cell>
          <cell r="Y50">
            <v>15.8</v>
          </cell>
          <cell r="Z50" t="str">
            <v>Buttigieg</v>
          </cell>
          <cell r="AA50">
            <v>10.4</v>
          </cell>
          <cell r="AB50" t="str">
            <v>Bloomberg</v>
          </cell>
          <cell r="AC50">
            <v>9.3000000000000007</v>
          </cell>
          <cell r="AD50" t="str">
            <v>Klobuchar</v>
          </cell>
          <cell r="AE50">
            <v>5</v>
          </cell>
          <cell r="AF50" t="str">
            <v>Yang</v>
          </cell>
          <cell r="AG50">
            <v>4.3</v>
          </cell>
          <cell r="AH50" t="str">
            <v>Steyer</v>
          </cell>
          <cell r="AI50">
            <v>1.3</v>
          </cell>
          <cell r="AJ50" t="str">
            <v>Booker</v>
          </cell>
          <cell r="AK50">
            <v>0</v>
          </cell>
        </row>
        <row r="51">
          <cell r="A51" t="str">
            <v>Wyoming</v>
          </cell>
          <cell r="T51" t="str">
            <v>Biden</v>
          </cell>
          <cell r="U51">
            <v>29.6</v>
          </cell>
          <cell r="V51" t="str">
            <v>Sanders</v>
          </cell>
          <cell r="W51">
            <v>24.3</v>
          </cell>
          <cell r="X51" t="str">
            <v>Warren</v>
          </cell>
          <cell r="Y51">
            <v>13.9</v>
          </cell>
          <cell r="Z51" t="str">
            <v>Buttigieg</v>
          </cell>
          <cell r="AA51">
            <v>8.5</v>
          </cell>
          <cell r="AB51" t="str">
            <v>Bloomberg</v>
          </cell>
          <cell r="AC51">
            <v>8</v>
          </cell>
          <cell r="AD51" t="str">
            <v>Yang</v>
          </cell>
          <cell r="AE51">
            <v>4.7</v>
          </cell>
          <cell r="AF51" t="str">
            <v>Klobuchar</v>
          </cell>
          <cell r="AG51">
            <v>3.3</v>
          </cell>
          <cell r="AH51" t="str">
            <v>Steyer</v>
          </cell>
          <cell r="AI51">
            <v>2.8</v>
          </cell>
          <cell r="AJ51" t="str">
            <v>Booker</v>
          </cell>
          <cell r="AK51">
            <v>0</v>
          </cell>
        </row>
        <row r="52">
          <cell r="A52" t="str">
            <v>District of Columbia</v>
          </cell>
          <cell r="T52" t="str">
            <v>Biden</v>
          </cell>
          <cell r="U52">
            <v>40.299999999999997</v>
          </cell>
          <cell r="V52" t="str">
            <v>Sanders</v>
          </cell>
          <cell r="W52">
            <v>17.8</v>
          </cell>
          <cell r="X52" t="str">
            <v>Bloomberg</v>
          </cell>
          <cell r="Y52">
            <v>11.8</v>
          </cell>
          <cell r="Z52" t="str">
            <v>Warren</v>
          </cell>
          <cell r="AA52">
            <v>11.7</v>
          </cell>
          <cell r="AB52" t="str">
            <v>Buttigieg</v>
          </cell>
          <cell r="AC52">
            <v>4</v>
          </cell>
          <cell r="AD52" t="str">
            <v>Yang</v>
          </cell>
          <cell r="AE52">
            <v>3.9</v>
          </cell>
          <cell r="AF52" t="str">
            <v>Klobuchar</v>
          </cell>
          <cell r="AG52">
            <v>2.8</v>
          </cell>
          <cell r="AH52" t="str">
            <v>Steyer</v>
          </cell>
          <cell r="AI52">
            <v>2.7</v>
          </cell>
          <cell r="AJ52" t="str">
            <v>Booker</v>
          </cell>
          <cell r="AK52">
            <v>0</v>
          </cell>
        </row>
        <row r="53">
          <cell r="A53" t="str">
            <v>Puerto Rico</v>
          </cell>
          <cell r="T53" t="str">
            <v>Biden</v>
          </cell>
          <cell r="U53">
            <v>29.7</v>
          </cell>
          <cell r="V53" t="str">
            <v>Sanders</v>
          </cell>
          <cell r="W53">
            <v>23.3</v>
          </cell>
          <cell r="X53" t="str">
            <v>Warren</v>
          </cell>
          <cell r="Y53">
            <v>15.6</v>
          </cell>
          <cell r="Z53" t="str">
            <v>Bloomberg</v>
          </cell>
          <cell r="AA53">
            <v>9</v>
          </cell>
          <cell r="AB53" t="str">
            <v>Buttigieg</v>
          </cell>
          <cell r="AC53">
            <v>7.5</v>
          </cell>
          <cell r="AD53" t="str">
            <v>Yang</v>
          </cell>
          <cell r="AE53">
            <v>4.2</v>
          </cell>
          <cell r="AF53" t="str">
            <v>Klobuchar</v>
          </cell>
          <cell r="AG53">
            <v>3.5</v>
          </cell>
          <cell r="AH53" t="str">
            <v>Steyer</v>
          </cell>
          <cell r="AI53">
            <v>2.1</v>
          </cell>
          <cell r="AJ53" t="str">
            <v>Booker</v>
          </cell>
          <cell r="AK53">
            <v>0</v>
          </cell>
        </row>
      </sheetData>
      <sheetData sheetId="4">
        <row r="1">
          <cell r="W1" t="str">
            <v>date</v>
          </cell>
        </row>
        <row r="2">
          <cell r="W2">
            <v>43864</v>
          </cell>
          <cell r="X2">
            <v>0.29567980313605435</v>
          </cell>
          <cell r="Y2">
            <v>8.3371009881803446E-2</v>
          </cell>
          <cell r="Z2">
            <v>2.0323485613437824E-3</v>
          </cell>
          <cell r="AA2">
            <v>6.535927551092896E-2</v>
          </cell>
          <cell r="AB2">
            <v>3.018990598255018E-2</v>
          </cell>
          <cell r="AC2">
            <v>0.22230327104199271</v>
          </cell>
          <cell r="AD2">
            <v>1.9032589031839447E-2</v>
          </cell>
          <cell r="AE2">
            <v>0.14477218759420463</v>
          </cell>
          <cell r="AF2">
            <v>4.1052358592084191E-2</v>
          </cell>
        </row>
        <row r="3">
          <cell r="W3">
            <v>43863</v>
          </cell>
          <cell r="X3">
            <v>0.29567980313605435</v>
          </cell>
          <cell r="Y3">
            <v>8.3371009881803446E-2</v>
          </cell>
          <cell r="Z3">
            <v>2.0323485613437824E-3</v>
          </cell>
          <cell r="AA3">
            <v>6.535927551092896E-2</v>
          </cell>
          <cell r="AB3">
            <v>3.018990598255018E-2</v>
          </cell>
          <cell r="AC3">
            <v>0.22230327104199271</v>
          </cell>
          <cell r="AD3">
            <v>1.9032589031839447E-2</v>
          </cell>
          <cell r="AE3">
            <v>0.14477218759420463</v>
          </cell>
          <cell r="AF3">
            <v>4.1052358592084191E-2</v>
          </cell>
        </row>
        <row r="4">
          <cell r="W4">
            <v>43862</v>
          </cell>
          <cell r="X4">
            <v>0.29690833071302397</v>
          </cell>
          <cell r="Y4">
            <v>7.8041260366741971E-2</v>
          </cell>
          <cell r="Z4">
            <v>2.2833421567447737E-3</v>
          </cell>
          <cell r="AA4">
            <v>6.6428088976790395E-2</v>
          </cell>
          <cell r="AB4">
            <v>3.0406441303938901E-2</v>
          </cell>
          <cell r="AC4">
            <v>0.21862492766822511</v>
          </cell>
          <cell r="AD4">
            <v>1.8469781844712659E-2</v>
          </cell>
          <cell r="AE4">
            <v>0.14745077020515202</v>
          </cell>
          <cell r="AF4">
            <v>4.1055160269511455E-2</v>
          </cell>
        </row>
        <row r="5">
          <cell r="W5">
            <v>43861</v>
          </cell>
          <cell r="X5">
            <v>0.29690833071302397</v>
          </cell>
          <cell r="Y5">
            <v>7.8041260366741971E-2</v>
          </cell>
          <cell r="Z5">
            <v>2.2833421567447737E-3</v>
          </cell>
          <cell r="AA5">
            <v>6.6428088976790395E-2</v>
          </cell>
          <cell r="AB5">
            <v>3.0406441303938901E-2</v>
          </cell>
          <cell r="AC5">
            <v>0.21862492766822511</v>
          </cell>
          <cell r="AD5">
            <v>1.8469781844712659E-2</v>
          </cell>
          <cell r="AE5">
            <v>0.14745077020515202</v>
          </cell>
          <cell r="AF5">
            <v>4.1055160269511455E-2</v>
          </cell>
        </row>
        <row r="6">
          <cell r="W6">
            <v>43860</v>
          </cell>
          <cell r="X6">
            <v>0.29690833071302397</v>
          </cell>
          <cell r="Y6">
            <v>7.8041260366741971E-2</v>
          </cell>
          <cell r="Z6">
            <v>2.2833421567447737E-3</v>
          </cell>
          <cell r="AA6">
            <v>6.6428088976790395E-2</v>
          </cell>
          <cell r="AB6">
            <v>3.0406441303938901E-2</v>
          </cell>
          <cell r="AC6">
            <v>0.21862492766822511</v>
          </cell>
          <cell r="AD6">
            <v>1.8469781844712659E-2</v>
          </cell>
          <cell r="AE6">
            <v>0.14745077020515202</v>
          </cell>
          <cell r="AF6">
            <v>4.1055160269511455E-2</v>
          </cell>
        </row>
        <row r="7">
          <cell r="W7">
            <v>43859</v>
          </cell>
          <cell r="X7">
            <v>0.29861171370759559</v>
          </cell>
          <cell r="Y7">
            <v>7.6846386939281058E-2</v>
          </cell>
          <cell r="Z7">
            <v>2.9741425446390612E-3</v>
          </cell>
          <cell r="AA7">
            <v>6.7535760115646035E-2</v>
          </cell>
          <cell r="AB7">
            <v>3.0572451247822367E-2</v>
          </cell>
          <cell r="AC7">
            <v>0.2197098026978779</v>
          </cell>
          <cell r="AD7">
            <v>1.8705230237246014E-2</v>
          </cell>
          <cell r="AE7">
            <v>0.14800882274575086</v>
          </cell>
          <cell r="AF7">
            <v>4.1022724200285528E-2</v>
          </cell>
        </row>
        <row r="8">
          <cell r="W8">
            <v>43858</v>
          </cell>
          <cell r="X8">
            <v>0.29989682018445646</v>
          </cell>
          <cell r="Y8">
            <v>7.5153348922040009E-2</v>
          </cell>
          <cell r="Z8">
            <v>3.4309699207845908E-3</v>
          </cell>
          <cell r="AA8">
            <v>6.7678179255436163E-2</v>
          </cell>
          <cell r="AB8">
            <v>3.0206182068868555E-2</v>
          </cell>
          <cell r="AC8">
            <v>0.21730961031263887</v>
          </cell>
          <cell r="AD8">
            <v>1.8907527615965238E-2</v>
          </cell>
          <cell r="AE8">
            <v>0.14838406507728649</v>
          </cell>
          <cell r="AF8">
            <v>4.1368540307548239E-2</v>
          </cell>
        </row>
        <row r="9">
          <cell r="W9">
            <v>43857</v>
          </cell>
          <cell r="X9">
            <v>0.30256173433770001</v>
          </cell>
          <cell r="Y9">
            <v>7.5506842428576665E-2</v>
          </cell>
          <cell r="Z9">
            <v>4.6114347958840299E-3</v>
          </cell>
          <cell r="AA9">
            <v>6.7923463425450678E-2</v>
          </cell>
          <cell r="AB9">
            <v>2.9920612216064006E-2</v>
          </cell>
          <cell r="AC9">
            <v>0.21702086239708546</v>
          </cell>
          <cell r="AD9">
            <v>1.9456978478624782E-2</v>
          </cell>
          <cell r="AE9">
            <v>0.14725181715137106</v>
          </cell>
          <cell r="AF9">
            <v>4.1262297353573965E-2</v>
          </cell>
        </row>
        <row r="10">
          <cell r="W10">
            <v>43856</v>
          </cell>
          <cell r="X10">
            <v>0.30424583693876661</v>
          </cell>
          <cell r="Y10">
            <v>7.4980406365573751E-2</v>
          </cell>
          <cell r="Z10">
            <v>4.9465681681433882E-3</v>
          </cell>
          <cell r="AA10">
            <v>6.8261865933347876E-2</v>
          </cell>
          <cell r="AB10">
            <v>2.8506897351253082E-2</v>
          </cell>
          <cell r="AC10">
            <v>0.21684456801965113</v>
          </cell>
          <cell r="AD10">
            <v>1.9343015425896282E-2</v>
          </cell>
          <cell r="AE10">
            <v>0.14755804383942173</v>
          </cell>
          <cell r="AF10">
            <v>4.1604784147025772E-2</v>
          </cell>
        </row>
        <row r="11">
          <cell r="W11">
            <v>43855</v>
          </cell>
          <cell r="X11">
            <v>0.29580416801389864</v>
          </cell>
          <cell r="Y11">
            <v>7.5057808208598212E-2</v>
          </cell>
          <cell r="Z11">
            <v>6.6392793578022033E-3</v>
          </cell>
          <cell r="AA11">
            <v>7.1694545034025489E-2</v>
          </cell>
          <cell r="AB11">
            <v>2.9404171731803028E-2</v>
          </cell>
          <cell r="AC11">
            <v>0.21527196039562976</v>
          </cell>
          <cell r="AD11">
            <v>1.9877915154261277E-2</v>
          </cell>
          <cell r="AE11">
            <v>0.141975298564056</v>
          </cell>
          <cell r="AF11">
            <v>4.3131345524093763E-2</v>
          </cell>
        </row>
        <row r="12">
          <cell r="W12">
            <v>43854</v>
          </cell>
          <cell r="X12">
            <v>0.29580416801389864</v>
          </cell>
          <cell r="Y12">
            <v>7.5057808208598212E-2</v>
          </cell>
          <cell r="Z12">
            <v>6.6392793578022033E-3</v>
          </cell>
          <cell r="AA12">
            <v>7.1694545034025489E-2</v>
          </cell>
          <cell r="AB12">
            <v>2.9404171731803028E-2</v>
          </cell>
          <cell r="AC12">
            <v>0.21527196039562976</v>
          </cell>
          <cell r="AD12">
            <v>1.9877915154261277E-2</v>
          </cell>
          <cell r="AE12">
            <v>0.141975298564056</v>
          </cell>
          <cell r="AF12">
            <v>4.3131345524093763E-2</v>
          </cell>
        </row>
        <row r="13">
          <cell r="W13">
            <v>43853</v>
          </cell>
          <cell r="X13">
            <v>0.29580416801389864</v>
          </cell>
          <cell r="Y13">
            <v>7.5057808208598212E-2</v>
          </cell>
          <cell r="Z13">
            <v>6.6392793578022033E-3</v>
          </cell>
          <cell r="AA13">
            <v>7.1694545034025489E-2</v>
          </cell>
          <cell r="AB13">
            <v>2.9404171731803028E-2</v>
          </cell>
          <cell r="AC13">
            <v>0.21527196039562976</v>
          </cell>
          <cell r="AD13">
            <v>1.9877915154261277E-2</v>
          </cell>
          <cell r="AE13">
            <v>0.141975298564056</v>
          </cell>
          <cell r="AF13">
            <v>4.3131345524093763E-2</v>
          </cell>
        </row>
        <row r="14">
          <cell r="W14">
            <v>43852</v>
          </cell>
          <cell r="X14">
            <v>0.28202719991323322</v>
          </cell>
          <cell r="Y14">
            <v>7.2612839402164384E-2</v>
          </cell>
          <cell r="Z14">
            <v>1.1767946861525181E-2</v>
          </cell>
          <cell r="AA14">
            <v>7.6904615956760874E-2</v>
          </cell>
          <cell r="AB14">
            <v>2.9429468954280846E-2</v>
          </cell>
          <cell r="AC14">
            <v>0.21140502283095058</v>
          </cell>
          <cell r="AD14">
            <v>2.4279789142152845E-2</v>
          </cell>
          <cell r="AE14">
            <v>0.14840393868510524</v>
          </cell>
          <cell r="AF14">
            <v>3.8493638273590841E-2</v>
          </cell>
        </row>
        <row r="15">
          <cell r="W15">
            <v>43851</v>
          </cell>
          <cell r="X15">
            <v>0.28706016041525506</v>
          </cell>
          <cell r="Y15">
            <v>6.9475328857332361E-2</v>
          </cell>
          <cell r="Z15">
            <v>1.2519556885402858E-2</v>
          </cell>
          <cell r="AA15">
            <v>7.8115452790079171E-2</v>
          </cell>
          <cell r="AB15">
            <v>2.9246744071751794E-2</v>
          </cell>
          <cell r="AC15">
            <v>0.20874943235626436</v>
          </cell>
          <cell r="AD15">
            <v>2.3352452813509703E-2</v>
          </cell>
          <cell r="AE15">
            <v>0.15003897688891393</v>
          </cell>
          <cell r="AF15">
            <v>3.7376357943140107E-2</v>
          </cell>
        </row>
        <row r="16">
          <cell r="W16">
            <v>43850</v>
          </cell>
          <cell r="X16">
            <v>0.28898542144379674</v>
          </cell>
          <cell r="Y16">
            <v>6.9280847871324269E-2</v>
          </cell>
          <cell r="Z16">
            <v>1.2738697891090313E-2</v>
          </cell>
          <cell r="AA16">
            <v>7.7602017681074692E-2</v>
          </cell>
          <cell r="AB16">
            <v>2.8818296115543894E-2</v>
          </cell>
          <cell r="AC16">
            <v>0.21009344373137009</v>
          </cell>
          <cell r="AD16">
            <v>2.3291021746356784E-2</v>
          </cell>
          <cell r="AE16">
            <v>0.14772824894621839</v>
          </cell>
          <cell r="AF16">
            <v>3.7325304863616876E-2</v>
          </cell>
        </row>
        <row r="17">
          <cell r="W17">
            <v>43849</v>
          </cell>
          <cell r="X17">
            <v>0.28871045738774698</v>
          </cell>
          <cell r="Y17">
            <v>6.7728940994430525E-2</v>
          </cell>
          <cell r="Z17">
            <v>1.3638807504582469E-2</v>
          </cell>
          <cell r="AA17">
            <v>7.8757336378162207E-2</v>
          </cell>
          <cell r="AB17">
            <v>2.7236029384370627E-2</v>
          </cell>
          <cell r="AC17">
            <v>0.20821088557324402</v>
          </cell>
          <cell r="AD17">
            <v>2.4163385710828475E-2</v>
          </cell>
          <cell r="AE17">
            <v>0.14823549707339825</v>
          </cell>
          <cell r="AF17">
            <v>3.7742107773502766E-2</v>
          </cell>
        </row>
        <row r="18">
          <cell r="W18">
            <v>43848</v>
          </cell>
          <cell r="X18">
            <v>0.28773866816205362</v>
          </cell>
          <cell r="Y18">
            <v>6.4245578078490087E-2</v>
          </cell>
          <cell r="Z18">
            <v>1.7003262867686893E-2</v>
          </cell>
          <cell r="AA18">
            <v>8.0170632024415212E-2</v>
          </cell>
          <cell r="AB18">
            <v>2.7003384545970663E-2</v>
          </cell>
          <cell r="AC18">
            <v>0.203090470884394</v>
          </cell>
          <cell r="AD18">
            <v>2.2535989146000978E-2</v>
          </cell>
          <cell r="AE18">
            <v>0.14950034756709968</v>
          </cell>
          <cell r="AF18">
            <v>3.7824189742072481E-2</v>
          </cell>
        </row>
        <row r="19">
          <cell r="W19">
            <v>43847</v>
          </cell>
          <cell r="X19">
            <v>0.28773866816205362</v>
          </cell>
          <cell r="Y19">
            <v>6.4245578078490087E-2</v>
          </cell>
          <cell r="Z19">
            <v>1.7003262867686893E-2</v>
          </cell>
          <cell r="AA19">
            <v>8.0170632024415212E-2</v>
          </cell>
          <cell r="AB19">
            <v>2.7003384545970663E-2</v>
          </cell>
          <cell r="AC19">
            <v>0.203090470884394</v>
          </cell>
          <cell r="AD19">
            <v>2.2535989146000978E-2</v>
          </cell>
          <cell r="AE19">
            <v>0.14950034756709968</v>
          </cell>
          <cell r="AF19">
            <v>3.7824189742072481E-2</v>
          </cell>
        </row>
        <row r="20">
          <cell r="W20">
            <v>43846</v>
          </cell>
          <cell r="X20">
            <v>0.28773866816205362</v>
          </cell>
          <cell r="Y20">
            <v>6.4245578078490087E-2</v>
          </cell>
          <cell r="Z20">
            <v>1.7003262867686893E-2</v>
          </cell>
          <cell r="AA20">
            <v>8.0170632024415212E-2</v>
          </cell>
          <cell r="AB20">
            <v>2.7003384545970663E-2</v>
          </cell>
          <cell r="AC20">
            <v>0.203090470884394</v>
          </cell>
          <cell r="AD20">
            <v>2.2535989146000978E-2</v>
          </cell>
          <cell r="AE20">
            <v>0.14950034756709968</v>
          </cell>
          <cell r="AF20">
            <v>3.7824189742072481E-2</v>
          </cell>
        </row>
        <row r="21">
          <cell r="W21">
            <v>43845</v>
          </cell>
          <cell r="X21">
            <v>0.28849753039093928</v>
          </cell>
          <cell r="Y21">
            <v>5.7757115265844275E-2</v>
          </cell>
          <cell r="Z21">
            <v>2.0367578229796835E-2</v>
          </cell>
          <cell r="AA21">
            <v>7.9570450631588338E-2</v>
          </cell>
          <cell r="AB21">
            <v>2.874905855155737E-2</v>
          </cell>
          <cell r="AC21">
            <v>0.19994204499406315</v>
          </cell>
          <cell r="AD21">
            <v>2.1362024024082424E-2</v>
          </cell>
          <cell r="AE21">
            <v>0.15275696795879248</v>
          </cell>
          <cell r="AF21">
            <v>3.6758135631489428E-2</v>
          </cell>
        </row>
        <row r="22">
          <cell r="W22">
            <v>43844</v>
          </cell>
          <cell r="X22">
            <v>0.28849753039093928</v>
          </cell>
          <cell r="Y22">
            <v>5.7757115265844275E-2</v>
          </cell>
          <cell r="Z22">
            <v>2.0367578229796835E-2</v>
          </cell>
          <cell r="AA22">
            <v>7.9570450631588338E-2</v>
          </cell>
          <cell r="AB22">
            <v>2.874905855155737E-2</v>
          </cell>
          <cell r="AC22">
            <v>0.19994204499406315</v>
          </cell>
          <cell r="AD22">
            <v>2.1362024024082424E-2</v>
          </cell>
          <cell r="AE22">
            <v>0.15275696795879248</v>
          </cell>
          <cell r="AF22">
            <v>3.6758135631489428E-2</v>
          </cell>
        </row>
        <row r="23">
          <cell r="W23">
            <v>43843</v>
          </cell>
          <cell r="X23">
            <v>0.28973715730492267</v>
          </cell>
          <cell r="Y23">
            <v>5.7739719651299516E-2</v>
          </cell>
          <cell r="Z23">
            <v>2.1421717687073554E-2</v>
          </cell>
          <cell r="AA23">
            <v>8.1670208896366975E-2</v>
          </cell>
          <cell r="AB23">
            <v>2.9230022205279284E-2</v>
          </cell>
          <cell r="AC23">
            <v>0.20005398271206737</v>
          </cell>
          <cell r="AD23">
            <v>2.1754514322404103E-2</v>
          </cell>
          <cell r="AE23">
            <v>0.15302324214329646</v>
          </cell>
          <cell r="AF23">
            <v>3.7509373419976025E-2</v>
          </cell>
        </row>
        <row r="24">
          <cell r="W24">
            <v>43842</v>
          </cell>
          <cell r="X24">
            <v>0.28973715730492267</v>
          </cell>
          <cell r="Y24">
            <v>5.7739719651299516E-2</v>
          </cell>
          <cell r="Z24">
            <v>2.1421717687073554E-2</v>
          </cell>
          <cell r="AA24">
            <v>8.1670208896366975E-2</v>
          </cell>
          <cell r="AB24">
            <v>2.9230022205279284E-2</v>
          </cell>
          <cell r="AC24">
            <v>0.20005398271206737</v>
          </cell>
          <cell r="AD24">
            <v>2.1754514322404103E-2</v>
          </cell>
          <cell r="AE24">
            <v>0.15302324214329646</v>
          </cell>
          <cell r="AF24">
            <v>3.7509373419976025E-2</v>
          </cell>
        </row>
        <row r="25">
          <cell r="W25">
            <v>43841</v>
          </cell>
          <cell r="X25">
            <v>0.29469203956311807</v>
          </cell>
          <cell r="Y25">
            <v>5.416825489075329E-2</v>
          </cell>
          <cell r="Z25">
            <v>2.1558869356738772E-2</v>
          </cell>
          <cell r="AA25">
            <v>8.3369902964719272E-2</v>
          </cell>
          <cell r="AB25">
            <v>2.9099677400457661E-2</v>
          </cell>
          <cell r="AC25">
            <v>0.19536329191463894</v>
          </cell>
          <cell r="AD25">
            <v>1.9363196625122182E-2</v>
          </cell>
          <cell r="AE25">
            <v>0.15395854240872278</v>
          </cell>
          <cell r="AF25">
            <v>3.5641750571691048E-2</v>
          </cell>
        </row>
        <row r="26">
          <cell r="W26">
            <v>43840</v>
          </cell>
          <cell r="X26">
            <v>0.29079259864732365</v>
          </cell>
          <cell r="Y26">
            <v>5.5583380343240556E-2</v>
          </cell>
          <cell r="Z26">
            <v>2.1681251596481987E-2</v>
          </cell>
          <cell r="AA26">
            <v>8.2045032495839318E-2</v>
          </cell>
          <cell r="AB26">
            <v>2.8347950302853045E-2</v>
          </cell>
          <cell r="AC26">
            <v>0.19733728258274205</v>
          </cell>
          <cell r="AD26">
            <v>2.0401321493503956E-2</v>
          </cell>
          <cell r="AE26">
            <v>0.15323500571326948</v>
          </cell>
          <cell r="AF26">
            <v>3.5970555601729244E-2</v>
          </cell>
        </row>
        <row r="27">
          <cell r="W27">
            <v>43839</v>
          </cell>
          <cell r="X27">
            <v>0.29079259864732365</v>
          </cell>
          <cell r="Y27">
            <v>5.5583380343240556E-2</v>
          </cell>
          <cell r="Z27">
            <v>2.1681251596481987E-2</v>
          </cell>
          <cell r="AA27">
            <v>8.2045032495839318E-2</v>
          </cell>
          <cell r="AB27">
            <v>2.8347950302853045E-2</v>
          </cell>
          <cell r="AC27">
            <v>0.19733728258274205</v>
          </cell>
          <cell r="AD27">
            <v>2.0401321493503956E-2</v>
          </cell>
          <cell r="AE27">
            <v>0.15323500571326948</v>
          </cell>
          <cell r="AF27">
            <v>3.5970555601729244E-2</v>
          </cell>
        </row>
        <row r="28">
          <cell r="W28">
            <v>43838</v>
          </cell>
          <cell r="X28">
            <v>0.29592742168033548</v>
          </cell>
          <cell r="Y28">
            <v>5.3850326038238826E-2</v>
          </cell>
          <cell r="Z28">
            <v>2.2340660825912052E-2</v>
          </cell>
          <cell r="AA28">
            <v>8.3297072392278571E-2</v>
          </cell>
          <cell r="AB28">
            <v>2.897192511144871E-2</v>
          </cell>
          <cell r="AC28">
            <v>0.196571604244929</v>
          </cell>
          <cell r="AD28">
            <v>1.9346234510219176E-2</v>
          </cell>
          <cell r="AE28">
            <v>0.15210954031348767</v>
          </cell>
          <cell r="AF28">
            <v>3.5688255205952472E-2</v>
          </cell>
        </row>
        <row r="29">
          <cell r="W29">
            <v>43837</v>
          </cell>
          <cell r="X29">
            <v>0.29592742168033548</v>
          </cell>
          <cell r="Y29">
            <v>5.3850326038238826E-2</v>
          </cell>
          <cell r="Z29">
            <v>2.2340660825912052E-2</v>
          </cell>
          <cell r="AA29">
            <v>8.3297072392278571E-2</v>
          </cell>
          <cell r="AB29">
            <v>2.897192511144871E-2</v>
          </cell>
          <cell r="AC29">
            <v>0.196571604244929</v>
          </cell>
          <cell r="AD29">
            <v>1.9346234510219176E-2</v>
          </cell>
          <cell r="AE29">
            <v>0.15210954031348767</v>
          </cell>
          <cell r="AF29">
            <v>3.5688255205952472E-2</v>
          </cell>
        </row>
        <row r="30">
          <cell r="W30">
            <v>43836</v>
          </cell>
          <cell r="X30">
            <v>0.29645426837032712</v>
          </cell>
          <cell r="Y30">
            <v>5.4514114626608004E-2</v>
          </cell>
          <cell r="Z30">
            <v>2.2579785863631407E-2</v>
          </cell>
          <cell r="AA30">
            <v>8.3508861045345786E-2</v>
          </cell>
          <cell r="AB30">
            <v>2.8934484165406098E-2</v>
          </cell>
          <cell r="AC30">
            <v>0.19617033417301255</v>
          </cell>
          <cell r="AD30">
            <v>1.9424635607770677E-2</v>
          </cell>
          <cell r="AE30">
            <v>0.15000815156900571</v>
          </cell>
          <cell r="AF30">
            <v>3.5756814200167825E-2</v>
          </cell>
        </row>
        <row r="31">
          <cell r="W31">
            <v>43835</v>
          </cell>
          <cell r="X31">
            <v>0.29645426837032712</v>
          </cell>
          <cell r="Y31">
            <v>5.4514114626608004E-2</v>
          </cell>
          <cell r="Z31">
            <v>2.2579785863631407E-2</v>
          </cell>
          <cell r="AA31">
            <v>8.3508861045345786E-2</v>
          </cell>
          <cell r="AB31">
            <v>2.8934484165406098E-2</v>
          </cell>
          <cell r="AC31">
            <v>0.19617033417301255</v>
          </cell>
          <cell r="AD31">
            <v>1.9424635607770677E-2</v>
          </cell>
          <cell r="AE31">
            <v>0.15000815156900571</v>
          </cell>
          <cell r="AF31">
            <v>3.5756814200167825E-2</v>
          </cell>
        </row>
        <row r="32">
          <cell r="W32">
            <v>43834</v>
          </cell>
          <cell r="X32">
            <v>0.29516320288725767</v>
          </cell>
          <cell r="Y32">
            <v>5.3309037593009326E-2</v>
          </cell>
          <cell r="Z32">
            <v>2.26620555995924E-2</v>
          </cell>
          <cell r="AA32">
            <v>8.3781912779740064E-2</v>
          </cell>
          <cell r="AB32">
            <v>2.873308465991593E-2</v>
          </cell>
          <cell r="AC32">
            <v>0.19270840099868788</v>
          </cell>
          <cell r="AD32">
            <v>1.7586539794014071E-2</v>
          </cell>
          <cell r="AE32">
            <v>0.15066848014324918</v>
          </cell>
          <cell r="AF32">
            <v>3.5308135510883333E-2</v>
          </cell>
        </row>
        <row r="33">
          <cell r="W33">
            <v>43833</v>
          </cell>
          <cell r="X33">
            <v>0.29516320288725767</v>
          </cell>
          <cell r="Y33">
            <v>5.3309037593009326E-2</v>
          </cell>
          <cell r="Z33">
            <v>2.26620555995924E-2</v>
          </cell>
          <cell r="AA33">
            <v>8.3781912779740064E-2</v>
          </cell>
          <cell r="AB33">
            <v>2.873308465991593E-2</v>
          </cell>
          <cell r="AC33">
            <v>0.19270840099868788</v>
          </cell>
          <cell r="AD33">
            <v>1.7586539794014071E-2</v>
          </cell>
          <cell r="AE33">
            <v>0.15066848014324918</v>
          </cell>
          <cell r="AF33">
            <v>3.5308135510883333E-2</v>
          </cell>
        </row>
        <row r="34">
          <cell r="W34">
            <v>43832</v>
          </cell>
          <cell r="X34">
            <v>0.29516320288725767</v>
          </cell>
          <cell r="Y34">
            <v>5.3309037593009326E-2</v>
          </cell>
          <cell r="Z34">
            <v>2.26620555995924E-2</v>
          </cell>
          <cell r="AA34">
            <v>8.3781912779740064E-2</v>
          </cell>
          <cell r="AB34">
            <v>2.873308465991593E-2</v>
          </cell>
          <cell r="AC34">
            <v>0.19270840099868788</v>
          </cell>
          <cell r="AD34">
            <v>1.7586539794014071E-2</v>
          </cell>
          <cell r="AE34">
            <v>0.15066848014324918</v>
          </cell>
          <cell r="AF34">
            <v>3.5308135510883333E-2</v>
          </cell>
        </row>
        <row r="35">
          <cell r="W35">
            <v>43831</v>
          </cell>
          <cell r="X35">
            <v>0.29516320288725767</v>
          </cell>
          <cell r="Y35">
            <v>5.3309037593009326E-2</v>
          </cell>
          <cell r="Z35">
            <v>2.26620555995924E-2</v>
          </cell>
          <cell r="AA35">
            <v>8.3781912779740064E-2</v>
          </cell>
          <cell r="AB35">
            <v>2.873308465991593E-2</v>
          </cell>
          <cell r="AC35">
            <v>0.19270840099868788</v>
          </cell>
          <cell r="AD35">
            <v>1.7586539794014071E-2</v>
          </cell>
          <cell r="AE35">
            <v>0.15066848014324918</v>
          </cell>
          <cell r="AF35">
            <v>3.5308135510883333E-2</v>
          </cell>
        </row>
        <row r="36">
          <cell r="W36">
            <v>43830</v>
          </cell>
          <cell r="X36">
            <v>0.29516320288725767</v>
          </cell>
          <cell r="Y36">
            <v>5.3309037593009326E-2</v>
          </cell>
          <cell r="Z36">
            <v>2.26620555995924E-2</v>
          </cell>
          <cell r="AA36">
            <v>8.3781912779740064E-2</v>
          </cell>
          <cell r="AB36">
            <v>2.873308465991593E-2</v>
          </cell>
          <cell r="AC36">
            <v>0.19270840099868788</v>
          </cell>
          <cell r="AD36">
            <v>1.7586539794014071E-2</v>
          </cell>
          <cell r="AE36">
            <v>0.15066848014324918</v>
          </cell>
          <cell r="AF36">
            <v>3.5308135510883333E-2</v>
          </cell>
        </row>
        <row r="37">
          <cell r="W37">
            <v>43829</v>
          </cell>
          <cell r="X37">
            <v>0.29502899244076553</v>
          </cell>
          <cell r="Y37">
            <v>5.3697551446178909E-2</v>
          </cell>
          <cell r="Z37">
            <v>2.259285907983331E-2</v>
          </cell>
          <cell r="AA37">
            <v>8.4180807407309738E-2</v>
          </cell>
          <cell r="AB37">
            <v>2.8031552194158621E-2</v>
          </cell>
          <cell r="AC37">
            <v>0.1931352001069831</v>
          </cell>
          <cell r="AD37">
            <v>1.7649274414153805E-2</v>
          </cell>
          <cell r="AE37">
            <v>0.14993931222314855</v>
          </cell>
          <cell r="AF37">
            <v>3.5667358051443082E-2</v>
          </cell>
        </row>
        <row r="38">
          <cell r="W38">
            <v>43828</v>
          </cell>
          <cell r="X38">
            <v>0.29502899244076553</v>
          </cell>
          <cell r="Y38">
            <v>5.3697551446178909E-2</v>
          </cell>
          <cell r="Z38">
            <v>2.259285907983331E-2</v>
          </cell>
          <cell r="AA38">
            <v>8.4180807407309738E-2</v>
          </cell>
          <cell r="AB38">
            <v>2.8031552194158621E-2</v>
          </cell>
          <cell r="AC38">
            <v>0.1931352001069831</v>
          </cell>
          <cell r="AD38">
            <v>1.7649274414153805E-2</v>
          </cell>
          <cell r="AE38">
            <v>0.14993931222314855</v>
          </cell>
          <cell r="AF38">
            <v>3.5667358051443082E-2</v>
          </cell>
        </row>
        <row r="39">
          <cell r="W39">
            <v>43827</v>
          </cell>
          <cell r="X39">
            <v>0.2940367662352148</v>
          </cell>
          <cell r="Y39">
            <v>5.3064064801739891E-2</v>
          </cell>
          <cell r="Z39">
            <v>2.2605752867511684E-2</v>
          </cell>
          <cell r="AA39">
            <v>8.4979598713776319E-2</v>
          </cell>
          <cell r="AB39">
            <v>2.821088053669241E-2</v>
          </cell>
          <cell r="AC39">
            <v>0.19295448675385021</v>
          </cell>
          <cell r="AD39">
            <v>1.7497493490223715E-2</v>
          </cell>
          <cell r="AE39">
            <v>0.15080331044044895</v>
          </cell>
          <cell r="AF39">
            <v>3.5693018809886304E-2</v>
          </cell>
        </row>
        <row r="40">
          <cell r="W40">
            <v>43826</v>
          </cell>
          <cell r="X40">
            <v>0.29237734502157187</v>
          </cell>
          <cell r="Y40">
            <v>4.9851353486226969E-2</v>
          </cell>
          <cell r="Z40">
            <v>2.1458616175002422E-2</v>
          </cell>
          <cell r="AA40">
            <v>8.9743894821958201E-2</v>
          </cell>
          <cell r="AB40">
            <v>2.7588462635257379E-2</v>
          </cell>
          <cell r="AC40">
            <v>0.19154024864111149</v>
          </cell>
          <cell r="AD40">
            <v>1.5599319530169744E-2</v>
          </cell>
          <cell r="AE40">
            <v>0.15334073532527487</v>
          </cell>
          <cell r="AF40">
            <v>3.4368104839008609E-2</v>
          </cell>
        </row>
        <row r="41">
          <cell r="W41">
            <v>43825</v>
          </cell>
          <cell r="X41">
            <v>0.29237734502157187</v>
          </cell>
          <cell r="Y41">
            <v>4.9851353486226969E-2</v>
          </cell>
          <cell r="Z41">
            <v>2.1458616175002422E-2</v>
          </cell>
          <cell r="AA41">
            <v>8.9743894821958201E-2</v>
          </cell>
          <cell r="AB41">
            <v>2.7588462635257379E-2</v>
          </cell>
          <cell r="AC41">
            <v>0.19154024864111149</v>
          </cell>
          <cell r="AD41">
            <v>1.5599319530169744E-2</v>
          </cell>
          <cell r="AE41">
            <v>0.15334073532527487</v>
          </cell>
          <cell r="AF41">
            <v>3.4368104839008609E-2</v>
          </cell>
        </row>
        <row r="42">
          <cell r="W42">
            <v>43824</v>
          </cell>
          <cell r="X42">
            <v>0.29237734502157187</v>
          </cell>
          <cell r="Y42">
            <v>4.9851353486226969E-2</v>
          </cell>
          <cell r="Z42">
            <v>2.1458616175002422E-2</v>
          </cell>
          <cell r="AA42">
            <v>8.9743894821958201E-2</v>
          </cell>
          <cell r="AB42">
            <v>2.7588462635257379E-2</v>
          </cell>
          <cell r="AC42">
            <v>0.19154024864111149</v>
          </cell>
          <cell r="AD42">
            <v>1.5599319530169744E-2</v>
          </cell>
          <cell r="AE42">
            <v>0.15334073532527487</v>
          </cell>
          <cell r="AF42">
            <v>3.4368104839008609E-2</v>
          </cell>
        </row>
        <row r="43">
          <cell r="W43">
            <v>43823</v>
          </cell>
          <cell r="X43">
            <v>0.29237734502157187</v>
          </cell>
          <cell r="Y43">
            <v>4.9851353486226969E-2</v>
          </cell>
          <cell r="Z43">
            <v>2.1458616175002422E-2</v>
          </cell>
          <cell r="AA43">
            <v>8.9743894821958201E-2</v>
          </cell>
          <cell r="AB43">
            <v>2.7588462635257379E-2</v>
          </cell>
          <cell r="AC43">
            <v>0.19154024864111149</v>
          </cell>
          <cell r="AD43">
            <v>1.5599319530169744E-2</v>
          </cell>
          <cell r="AE43">
            <v>0.15334073532527487</v>
          </cell>
          <cell r="AF43">
            <v>3.4368104839008609E-2</v>
          </cell>
        </row>
        <row r="44">
          <cell r="W44">
            <v>43822</v>
          </cell>
          <cell r="X44">
            <v>0.29190866445798147</v>
          </cell>
          <cell r="Y44">
            <v>4.9605360741964977E-2</v>
          </cell>
          <cell r="Z44">
            <v>2.1457372168041916E-2</v>
          </cell>
          <cell r="AA44">
            <v>9.0677419250369096E-2</v>
          </cell>
          <cell r="AB44">
            <v>2.6894804194413324E-2</v>
          </cell>
          <cell r="AC44">
            <v>0.19152187765380191</v>
          </cell>
          <cell r="AD44">
            <v>1.6069725731679363E-2</v>
          </cell>
          <cell r="AE44">
            <v>0.15218404663257798</v>
          </cell>
          <cell r="AF44">
            <v>3.4364379422468554E-2</v>
          </cell>
        </row>
        <row r="45">
          <cell r="W45">
            <v>43821</v>
          </cell>
          <cell r="X45">
            <v>0.29130502065799618</v>
          </cell>
          <cell r="Y45">
            <v>4.8691733603498107E-2</v>
          </cell>
          <cell r="Z45">
            <v>2.1243188016939467E-2</v>
          </cell>
          <cell r="AA45">
            <v>9.1040478865239166E-2</v>
          </cell>
          <cell r="AB45">
            <v>2.6769450601646618E-2</v>
          </cell>
          <cell r="AC45">
            <v>0.19223320183033527</v>
          </cell>
          <cell r="AD45">
            <v>1.6516557259521787E-2</v>
          </cell>
          <cell r="AE45">
            <v>0.15120589951879812</v>
          </cell>
          <cell r="AF45">
            <v>3.4466839951722734E-2</v>
          </cell>
        </row>
        <row r="46">
          <cell r="W46">
            <v>43820</v>
          </cell>
          <cell r="X46">
            <v>0.28985710526663133</v>
          </cell>
          <cell r="Y46">
            <v>4.740601232269949E-2</v>
          </cell>
          <cell r="Z46">
            <v>2.0478301990314664E-2</v>
          </cell>
          <cell r="AA46">
            <v>9.1241304168506676E-2</v>
          </cell>
          <cell r="AB46">
            <v>2.6537767469604151E-2</v>
          </cell>
          <cell r="AC46">
            <v>0.19111790992626501</v>
          </cell>
          <cell r="AD46">
            <v>1.588163764804517E-2</v>
          </cell>
          <cell r="AE46">
            <v>0.15120397322399393</v>
          </cell>
          <cell r="AF46">
            <v>3.4102701479844337E-2</v>
          </cell>
        </row>
        <row r="47">
          <cell r="W47">
            <v>43819</v>
          </cell>
          <cell r="X47">
            <v>0.28985710526663133</v>
          </cell>
          <cell r="Y47">
            <v>4.740601232269949E-2</v>
          </cell>
          <cell r="Z47">
            <v>2.0478301990314664E-2</v>
          </cell>
          <cell r="AA47">
            <v>9.1241304168506676E-2</v>
          </cell>
          <cell r="AB47">
            <v>2.6537767469604151E-2</v>
          </cell>
          <cell r="AC47">
            <v>0.19111790992626501</v>
          </cell>
          <cell r="AD47">
            <v>1.588163764804517E-2</v>
          </cell>
          <cell r="AE47">
            <v>0.15120397322399393</v>
          </cell>
          <cell r="AF47">
            <v>3.4102701479844337E-2</v>
          </cell>
        </row>
        <row r="48">
          <cell r="W48">
            <v>43818</v>
          </cell>
          <cell r="X48">
            <v>0.28985710526663133</v>
          </cell>
          <cell r="Y48">
            <v>4.740601232269949E-2</v>
          </cell>
          <cell r="Z48">
            <v>2.0478301990314664E-2</v>
          </cell>
          <cell r="AA48">
            <v>9.1241304168506676E-2</v>
          </cell>
          <cell r="AB48">
            <v>2.6537767469604151E-2</v>
          </cell>
          <cell r="AC48">
            <v>0.19111790992626501</v>
          </cell>
          <cell r="AD48">
            <v>1.588163764804517E-2</v>
          </cell>
          <cell r="AE48">
            <v>0.15120397322399393</v>
          </cell>
          <cell r="AF48">
            <v>3.4102701479844337E-2</v>
          </cell>
        </row>
        <row r="49">
          <cell r="W49">
            <v>43817</v>
          </cell>
          <cell r="X49">
            <v>0.29189215253943751</v>
          </cell>
          <cell r="Y49">
            <v>4.4704937613997527E-2</v>
          </cell>
          <cell r="Z49">
            <v>2.0848955303292938E-2</v>
          </cell>
          <cell r="AA49">
            <v>9.372714696960012E-2</v>
          </cell>
          <cell r="AB49">
            <v>2.6395801939398229E-2</v>
          </cell>
          <cell r="AC49">
            <v>0.18968194360521581</v>
          </cell>
          <cell r="AD49">
            <v>1.5665882878077169E-2</v>
          </cell>
          <cell r="AE49">
            <v>0.15110790810933208</v>
          </cell>
          <cell r="AF49">
            <v>3.4982168006156389E-2</v>
          </cell>
        </row>
        <row r="50">
          <cell r="W50">
            <v>43816</v>
          </cell>
          <cell r="X50">
            <v>0.29361410111510039</v>
          </cell>
          <cell r="Y50">
            <v>4.0922777618015514E-2</v>
          </cell>
          <cell r="Z50">
            <v>2.0229108255354133E-2</v>
          </cell>
          <cell r="AA50">
            <v>9.5342153951735981E-2</v>
          </cell>
          <cell r="AB50">
            <v>2.5751366402597741E-2</v>
          </cell>
          <cell r="AC50">
            <v>0.19077021044122563</v>
          </cell>
          <cell r="AD50">
            <v>1.5707134887193164E-2</v>
          </cell>
          <cell r="AE50">
            <v>0.15283051115543519</v>
          </cell>
          <cell r="AF50">
            <v>3.5285011230475574E-2</v>
          </cell>
        </row>
        <row r="51">
          <cell r="W51">
            <v>43815</v>
          </cell>
          <cell r="X51">
            <v>0.29245716052214921</v>
          </cell>
          <cell r="Y51">
            <v>4.0349007977234723E-2</v>
          </cell>
          <cell r="Z51">
            <v>2.0007107691802382E-2</v>
          </cell>
          <cell r="AA51">
            <v>9.6649159168650231E-2</v>
          </cell>
          <cell r="AB51">
            <v>2.4571411666462147E-2</v>
          </cell>
          <cell r="AC51">
            <v>0.18773192297558564</v>
          </cell>
          <cell r="AD51">
            <v>1.5587802096437399E-2</v>
          </cell>
          <cell r="AE51">
            <v>0.15410363890407447</v>
          </cell>
          <cell r="AF51">
            <v>3.4267827240204572E-2</v>
          </cell>
        </row>
        <row r="52">
          <cell r="W52">
            <v>43814</v>
          </cell>
          <cell r="X52">
            <v>0.29245716052214921</v>
          </cell>
          <cell r="Y52">
            <v>4.0349007977234723E-2</v>
          </cell>
          <cell r="Z52">
            <v>2.0007107691802382E-2</v>
          </cell>
          <cell r="AA52">
            <v>9.6649159168650231E-2</v>
          </cell>
          <cell r="AB52">
            <v>2.4571411666462147E-2</v>
          </cell>
          <cell r="AC52">
            <v>0.18773192297558564</v>
          </cell>
          <cell r="AD52">
            <v>1.5587802096437399E-2</v>
          </cell>
          <cell r="AE52">
            <v>0.15410363890407447</v>
          </cell>
          <cell r="AF52">
            <v>3.4267827240204572E-2</v>
          </cell>
        </row>
        <row r="53">
          <cell r="W53">
            <v>43813</v>
          </cell>
          <cell r="X53">
            <v>0.29352757087627235</v>
          </cell>
          <cell r="Y53">
            <v>3.9604312794275932E-2</v>
          </cell>
          <cell r="Z53">
            <v>1.9691745165331252E-2</v>
          </cell>
          <cell r="AA53">
            <v>9.6853828230891517E-2</v>
          </cell>
          <cell r="AB53">
            <v>2.4360205282411149E-2</v>
          </cell>
          <cell r="AC53">
            <v>0.18721564756666872</v>
          </cell>
          <cell r="AD53">
            <v>1.5836217416202916E-2</v>
          </cell>
          <cell r="AE53">
            <v>0.15417056596939124</v>
          </cell>
          <cell r="AF53">
            <v>3.442399828928687E-2</v>
          </cell>
        </row>
        <row r="54">
          <cell r="W54">
            <v>43812</v>
          </cell>
          <cell r="X54">
            <v>0.29513031387253119</v>
          </cell>
          <cell r="Y54">
            <v>3.4078046426225604E-2</v>
          </cell>
          <cell r="Z54">
            <v>1.8392625131631275E-2</v>
          </cell>
          <cell r="AA54">
            <v>9.7024022736123441E-2</v>
          </cell>
          <cell r="AB54">
            <v>2.3308301171920835E-2</v>
          </cell>
          <cell r="AC54">
            <v>0.18919865139512404</v>
          </cell>
          <cell r="AD54">
            <v>1.494024135623803E-2</v>
          </cell>
          <cell r="AE54">
            <v>0.15524720422845495</v>
          </cell>
          <cell r="AF54">
            <v>3.4392311075714166E-2</v>
          </cell>
        </row>
        <row r="55">
          <cell r="W55">
            <v>43811</v>
          </cell>
          <cell r="X55">
            <v>0.29513031387253119</v>
          </cell>
          <cell r="Y55">
            <v>3.4078046426225604E-2</v>
          </cell>
          <cell r="Z55">
            <v>1.8392625131631275E-2</v>
          </cell>
          <cell r="AA55">
            <v>9.7024022736123441E-2</v>
          </cell>
          <cell r="AB55">
            <v>2.3308301171920835E-2</v>
          </cell>
          <cell r="AC55">
            <v>0.18919865139512404</v>
          </cell>
          <cell r="AD55">
            <v>1.494024135623803E-2</v>
          </cell>
          <cell r="AE55">
            <v>0.15524720422845495</v>
          </cell>
          <cell r="AF55">
            <v>3.4392311075714166E-2</v>
          </cell>
        </row>
        <row r="56">
          <cell r="W56">
            <v>43810</v>
          </cell>
          <cell r="X56">
            <v>0.28510789892512595</v>
          </cell>
          <cell r="Y56">
            <v>3.2169302725214351E-2</v>
          </cell>
          <cell r="Z56">
            <v>1.9519775310191508E-2</v>
          </cell>
          <cell r="AA56">
            <v>9.7239074424776556E-2</v>
          </cell>
          <cell r="AB56">
            <v>2.3454142775757109E-2</v>
          </cell>
          <cell r="AC56">
            <v>0.19342395188379516</v>
          </cell>
          <cell r="AD56">
            <v>1.4734656269912003E-2</v>
          </cell>
          <cell r="AE56">
            <v>0.1605991506758179</v>
          </cell>
          <cell r="AF56">
            <v>3.5260957558736268E-2</v>
          </cell>
        </row>
        <row r="57">
          <cell r="W57">
            <v>43809</v>
          </cell>
          <cell r="X57">
            <v>0.28924605705694401</v>
          </cell>
          <cell r="Y57">
            <v>2.8970650420185734E-2</v>
          </cell>
          <cell r="Z57">
            <v>1.7111899323277318E-2</v>
          </cell>
          <cell r="AA57">
            <v>9.5324531954178046E-2</v>
          </cell>
          <cell r="AB57">
            <v>2.0333342033900793E-2</v>
          </cell>
          <cell r="AC57">
            <v>0.19057218976144977</v>
          </cell>
          <cell r="AD57">
            <v>1.5977741527748238E-2</v>
          </cell>
          <cell r="AE57">
            <v>0.16281979348119624</v>
          </cell>
          <cell r="AF57">
            <v>3.4181100871297755E-2</v>
          </cell>
        </row>
        <row r="58">
          <cell r="W58">
            <v>43808</v>
          </cell>
          <cell r="X58">
            <v>0.28700347423720851</v>
          </cell>
          <cell r="Y58">
            <v>2.6146873341578659E-2</v>
          </cell>
          <cell r="Z58">
            <v>1.7703348873321881E-2</v>
          </cell>
          <cell r="AA58">
            <v>9.5431036252438553E-2</v>
          </cell>
          <cell r="AB58">
            <v>2.04594970322374E-2</v>
          </cell>
          <cell r="AC58">
            <v>0.19099922133327896</v>
          </cell>
          <cell r="AD58">
            <v>1.5495804494645084E-2</v>
          </cell>
          <cell r="AE58">
            <v>0.16527110032441802</v>
          </cell>
          <cell r="AF58">
            <v>3.3968268946081348E-2</v>
          </cell>
        </row>
        <row r="59">
          <cell r="W59">
            <v>43807</v>
          </cell>
          <cell r="X59">
            <v>0.28899129396745388</v>
          </cell>
          <cell r="Y59">
            <v>2.8548101882453009E-2</v>
          </cell>
          <cell r="Z59">
            <v>1.6836157947184419E-2</v>
          </cell>
          <cell r="AA59">
            <v>9.54124492976203E-2</v>
          </cell>
          <cell r="AB59">
            <v>2.0342232591068519E-2</v>
          </cell>
          <cell r="AC59">
            <v>0.19107833408130057</v>
          </cell>
          <cell r="AD59">
            <v>1.6030159940231301E-2</v>
          </cell>
          <cell r="AE59">
            <v>0.16228444988334984</v>
          </cell>
          <cell r="AF59">
            <v>3.432115481831096E-2</v>
          </cell>
        </row>
        <row r="60">
          <cell r="W60">
            <v>43806</v>
          </cell>
          <cell r="X60">
            <v>0.28941349227988306</v>
          </cell>
          <cell r="Y60">
            <v>2.0563574975181468E-2</v>
          </cell>
          <cell r="Z60">
            <v>1.7484878762584543E-2</v>
          </cell>
          <cell r="AA60">
            <v>9.446731337598463E-2</v>
          </cell>
          <cell r="AB60">
            <v>1.8956940557167384E-2</v>
          </cell>
          <cell r="AC60">
            <v>0.18869186252091419</v>
          </cell>
          <cell r="AD60">
            <v>1.4710307715925783E-2</v>
          </cell>
          <cell r="AE60">
            <v>0.16753503152314536</v>
          </cell>
          <cell r="AF60">
            <v>3.3178921358666416E-2</v>
          </cell>
        </row>
        <row r="61">
          <cell r="W61">
            <v>43805</v>
          </cell>
          <cell r="X61">
            <v>0.28941349227988306</v>
          </cell>
          <cell r="Y61">
            <v>2.0563574975181468E-2</v>
          </cell>
          <cell r="Z61">
            <v>1.7484878762584543E-2</v>
          </cell>
          <cell r="AA61">
            <v>9.446731337598463E-2</v>
          </cell>
          <cell r="AB61">
            <v>1.8956940557167384E-2</v>
          </cell>
          <cell r="AC61">
            <v>0.18869186252091419</v>
          </cell>
          <cell r="AD61">
            <v>1.4710307715925783E-2</v>
          </cell>
          <cell r="AE61">
            <v>0.16753503152314536</v>
          </cell>
          <cell r="AF61">
            <v>3.3178921358666416E-2</v>
          </cell>
        </row>
        <row r="62">
          <cell r="W62">
            <v>43804</v>
          </cell>
          <cell r="X62">
            <v>0.28941349227988306</v>
          </cell>
          <cell r="Y62">
            <v>2.0563574975181468E-2</v>
          </cell>
          <cell r="Z62">
            <v>1.7484878762584543E-2</v>
          </cell>
          <cell r="AA62">
            <v>9.446731337598463E-2</v>
          </cell>
          <cell r="AB62">
            <v>1.8956940557167384E-2</v>
          </cell>
          <cell r="AC62">
            <v>0.18869186252091419</v>
          </cell>
          <cell r="AD62">
            <v>1.4710307715925783E-2</v>
          </cell>
          <cell r="AE62">
            <v>0.16753503152314536</v>
          </cell>
          <cell r="AF62">
            <v>3.3178921358666416E-2</v>
          </cell>
        </row>
        <row r="63">
          <cell r="W63">
            <v>43803</v>
          </cell>
          <cell r="X63">
            <v>0.29061724551479645</v>
          </cell>
          <cell r="Y63">
            <v>1.8071335369412734E-2</v>
          </cell>
          <cell r="Z63">
            <v>1.8022925927753383E-2</v>
          </cell>
          <cell r="AA63">
            <v>9.3228672561295356E-2</v>
          </cell>
          <cell r="AB63">
            <v>1.9759291065651594E-2</v>
          </cell>
          <cell r="AC63">
            <v>0.1889946390551191</v>
          </cell>
          <cell r="AD63">
            <v>1.4302823087909072E-2</v>
          </cell>
          <cell r="AE63">
            <v>0.17173093994793409</v>
          </cell>
          <cell r="AF63">
            <v>3.2605664231811694E-2</v>
          </cell>
        </row>
        <row r="64">
          <cell r="W64">
            <v>43802</v>
          </cell>
          <cell r="X64">
            <v>0.29061724551479645</v>
          </cell>
          <cell r="Y64">
            <v>1.8071335369412734E-2</v>
          </cell>
          <cell r="Z64">
            <v>1.8022925927753383E-2</v>
          </cell>
          <cell r="AA64">
            <v>9.3228672561295356E-2</v>
          </cell>
          <cell r="AB64">
            <v>1.9759291065651594E-2</v>
          </cell>
          <cell r="AC64">
            <v>0.1889946390551191</v>
          </cell>
          <cell r="AD64">
            <v>1.4302823087909072E-2</v>
          </cell>
          <cell r="AE64">
            <v>0.17173093994793409</v>
          </cell>
          <cell r="AF64">
            <v>3.2605664231811694E-2</v>
          </cell>
        </row>
        <row r="65">
          <cell r="W65">
            <v>43801</v>
          </cell>
          <cell r="X65">
            <v>0.2905807990763698</v>
          </cell>
          <cell r="Y65">
            <v>1.7112661460289107E-2</v>
          </cell>
          <cell r="Z65">
            <v>1.7874531630063282E-2</v>
          </cell>
          <cell r="AA65">
            <v>9.2587530397650136E-2</v>
          </cell>
          <cell r="AB65">
            <v>1.9573750397384165E-2</v>
          </cell>
          <cell r="AC65">
            <v>0.18935104412824727</v>
          </cell>
          <cell r="AD65">
            <v>1.4401462220098537E-2</v>
          </cell>
          <cell r="AE65">
            <v>0.17393095138049663</v>
          </cell>
          <cell r="AF65">
            <v>3.2335988997779376E-2</v>
          </cell>
        </row>
        <row r="66">
          <cell r="W66">
            <v>43800</v>
          </cell>
          <cell r="X66">
            <v>0.2905807990763698</v>
          </cell>
          <cell r="Y66">
            <v>1.7112661460289107E-2</v>
          </cell>
          <cell r="Z66">
            <v>1.7874531630063282E-2</v>
          </cell>
          <cell r="AA66">
            <v>9.2587530397650136E-2</v>
          </cell>
          <cell r="AB66">
            <v>1.9573750397384165E-2</v>
          </cell>
          <cell r="AC66">
            <v>0.18935104412824727</v>
          </cell>
          <cell r="AD66">
            <v>1.4401462220098537E-2</v>
          </cell>
          <cell r="AE66">
            <v>0.17393095138049663</v>
          </cell>
          <cell r="AF66">
            <v>3.2335988997779376E-2</v>
          </cell>
        </row>
        <row r="67">
          <cell r="W67">
            <v>43799</v>
          </cell>
          <cell r="X67">
            <v>0.28920336498706661</v>
          </cell>
          <cell r="Y67">
            <v>1.4835304071919261E-2</v>
          </cell>
          <cell r="Z67">
            <v>1.8193383178182788E-2</v>
          </cell>
          <cell r="AA67">
            <v>9.1388483775886473E-2</v>
          </cell>
          <cell r="AB67">
            <v>1.9106296721925164E-2</v>
          </cell>
          <cell r="AC67">
            <v>0.18944295681146103</v>
          </cell>
          <cell r="AD67">
            <v>1.3950505788678468E-2</v>
          </cell>
          <cell r="AE67">
            <v>0.17790766220675125</v>
          </cell>
          <cell r="AF67">
            <v>3.1925890556926011E-2</v>
          </cell>
        </row>
        <row r="68">
          <cell r="W68">
            <v>43798</v>
          </cell>
          <cell r="X68">
            <v>0.28920336498706661</v>
          </cell>
          <cell r="Y68">
            <v>1.4835304071919261E-2</v>
          </cell>
          <cell r="Z68">
            <v>1.8193383178182788E-2</v>
          </cell>
          <cell r="AA68">
            <v>9.1388483775886473E-2</v>
          </cell>
          <cell r="AB68">
            <v>1.9106296721925164E-2</v>
          </cell>
          <cell r="AC68">
            <v>0.18944295681146103</v>
          </cell>
          <cell r="AD68">
            <v>1.3950505788678468E-2</v>
          </cell>
          <cell r="AE68">
            <v>0.17790766220675125</v>
          </cell>
          <cell r="AF68">
            <v>3.1925890556926011E-2</v>
          </cell>
        </row>
        <row r="69">
          <cell r="W69">
            <v>43797</v>
          </cell>
          <cell r="X69">
            <v>0.28981999078367437</v>
          </cell>
          <cell r="Y69">
            <v>1.0510845988418669E-2</v>
          </cell>
          <cell r="Z69">
            <v>1.7840335882817835E-2</v>
          </cell>
          <cell r="AA69">
            <v>9.0896253449810574E-2</v>
          </cell>
          <cell r="AB69">
            <v>1.9230113503096183E-2</v>
          </cell>
          <cell r="AC69">
            <v>0.18683620825717889</v>
          </cell>
          <cell r="AD69">
            <v>1.3114866741073547E-2</v>
          </cell>
          <cell r="AE69">
            <v>0.18297719499337817</v>
          </cell>
          <cell r="AF69">
            <v>3.1267778924294082E-2</v>
          </cell>
        </row>
        <row r="70">
          <cell r="W70">
            <v>43796</v>
          </cell>
          <cell r="X70">
            <v>0.28981999078367437</v>
          </cell>
          <cell r="Y70">
            <v>1.0510845988418669E-2</v>
          </cell>
          <cell r="Z70">
            <v>1.7840335882817835E-2</v>
          </cell>
          <cell r="AA70">
            <v>9.0896253449810574E-2</v>
          </cell>
          <cell r="AB70">
            <v>1.9230113503096183E-2</v>
          </cell>
          <cell r="AC70">
            <v>0.18683620825717889</v>
          </cell>
          <cell r="AD70">
            <v>1.3114866741073547E-2</v>
          </cell>
          <cell r="AE70">
            <v>0.18297719499337817</v>
          </cell>
          <cell r="AF70">
            <v>3.1267778924294082E-2</v>
          </cell>
        </row>
        <row r="71">
          <cell r="W71">
            <v>43795</v>
          </cell>
          <cell r="X71">
            <v>0.28981999078367437</v>
          </cell>
          <cell r="Y71">
            <v>1.0510845988418669E-2</v>
          </cell>
          <cell r="Z71">
            <v>1.7840335882817835E-2</v>
          </cell>
          <cell r="AA71">
            <v>9.0896253449810574E-2</v>
          </cell>
          <cell r="AB71">
            <v>1.9230113503096183E-2</v>
          </cell>
          <cell r="AC71">
            <v>0.18683620825717889</v>
          </cell>
          <cell r="AD71">
            <v>1.3114866741073547E-2</v>
          </cell>
          <cell r="AE71">
            <v>0.18297719499337817</v>
          </cell>
          <cell r="AF71">
            <v>3.1267778924294082E-2</v>
          </cell>
        </row>
        <row r="72">
          <cell r="W72">
            <v>43794</v>
          </cell>
          <cell r="X72">
            <v>0.29089895029027968</v>
          </cell>
          <cell r="Y72">
            <v>1.0030442679776813E-2</v>
          </cell>
          <cell r="Z72">
            <v>1.7921995445400719E-2</v>
          </cell>
          <cell r="AA72">
            <v>8.9960421819531317E-2</v>
          </cell>
          <cell r="AB72">
            <v>1.8994053336372177E-2</v>
          </cell>
          <cell r="AC72">
            <v>0.18721132982063807</v>
          </cell>
          <cell r="AD72">
            <v>1.3180029100717612E-2</v>
          </cell>
          <cell r="AE72">
            <v>0.18332021297226864</v>
          </cell>
          <cell r="AF72">
            <v>3.1222649558653986E-2</v>
          </cell>
        </row>
        <row r="73">
          <cell r="W73">
            <v>43793</v>
          </cell>
          <cell r="X73">
            <v>0.2919560423710596</v>
          </cell>
          <cell r="Y73">
            <v>9.2851007142140205E-3</v>
          </cell>
          <cell r="Z73">
            <v>1.7993241112294438E-2</v>
          </cell>
          <cell r="AA73">
            <v>8.72976167345315E-2</v>
          </cell>
          <cell r="AB73">
            <v>1.8725931407201139E-2</v>
          </cell>
          <cell r="AC73">
            <v>0.18882517704715321</v>
          </cell>
          <cell r="AD73">
            <v>1.3646904898250652E-2</v>
          </cell>
          <cell r="AE73">
            <v>0.18401747121910383</v>
          </cell>
          <cell r="AF73">
            <v>3.1618379161596398E-2</v>
          </cell>
        </row>
        <row r="74">
          <cell r="W74">
            <v>43792</v>
          </cell>
          <cell r="X74">
            <v>0.29502196286592003</v>
          </cell>
          <cell r="Y74">
            <v>7.7352943689080276E-3</v>
          </cell>
          <cell r="Z74">
            <v>1.8506858974752585E-2</v>
          </cell>
          <cell r="AA74">
            <v>8.326041459641377E-2</v>
          </cell>
          <cell r="AB74">
            <v>1.910929087020628E-2</v>
          </cell>
          <cell r="AC74">
            <v>0.18500387877778635</v>
          </cell>
          <cell r="AD74">
            <v>1.2946423939175007E-2</v>
          </cell>
          <cell r="AE74">
            <v>0.18580291946901736</v>
          </cell>
          <cell r="AF74">
            <v>3.1790809010992023E-2</v>
          </cell>
        </row>
        <row r="75">
          <cell r="W75">
            <v>43791</v>
          </cell>
          <cell r="X75">
            <v>0.29502196286592003</v>
          </cell>
          <cell r="Y75">
            <v>7.7352943689080276E-3</v>
          </cell>
          <cell r="Z75">
            <v>1.8506858974752585E-2</v>
          </cell>
          <cell r="AA75">
            <v>8.326041459641377E-2</v>
          </cell>
          <cell r="AB75">
            <v>1.910929087020628E-2</v>
          </cell>
          <cell r="AC75">
            <v>0.18500387877778635</v>
          </cell>
          <cell r="AD75">
            <v>1.2946423939175007E-2</v>
          </cell>
          <cell r="AE75">
            <v>0.18580291946901736</v>
          </cell>
          <cell r="AF75">
            <v>3.1790809010992023E-2</v>
          </cell>
        </row>
        <row r="76">
          <cell r="W76">
            <v>43790</v>
          </cell>
          <cell r="X76">
            <v>0.30003739442043742</v>
          </cell>
          <cell r="Y76">
            <v>7.8956189721736663E-3</v>
          </cell>
          <cell r="Z76">
            <v>1.8668574850028354E-2</v>
          </cell>
          <cell r="AA76">
            <v>8.1701735110691426E-2</v>
          </cell>
          <cell r="AB76">
            <v>1.8676891760726021E-2</v>
          </cell>
          <cell r="AC76">
            <v>0.1840397695242906</v>
          </cell>
          <cell r="AD76">
            <v>1.2386290945426818E-2</v>
          </cell>
          <cell r="AE76">
            <v>0.18749616656703941</v>
          </cell>
          <cell r="AF76">
            <v>3.0186185157673098E-2</v>
          </cell>
        </row>
        <row r="77">
          <cell r="W77">
            <v>43789</v>
          </cell>
          <cell r="X77">
            <v>0.29830505965476634</v>
          </cell>
          <cell r="Y77">
            <v>6.3602954480261095E-3</v>
          </cell>
          <cell r="Z77">
            <v>1.8345639149310217E-2</v>
          </cell>
          <cell r="AA77">
            <v>7.4867557693169939E-2</v>
          </cell>
          <cell r="AB77">
            <v>1.8355425805934619E-2</v>
          </cell>
          <cell r="AC77">
            <v>0.18622546422697978</v>
          </cell>
          <cell r="AD77">
            <v>1.0866968809322025E-2</v>
          </cell>
          <cell r="AE77">
            <v>0.19439213207973405</v>
          </cell>
          <cell r="AF77">
            <v>2.8018025570205898E-2</v>
          </cell>
        </row>
        <row r="78">
          <cell r="W78">
            <v>43788</v>
          </cell>
          <cell r="X78">
            <v>0.29807861888401505</v>
          </cell>
          <cell r="Y78">
            <v>5.7874575959037822E-3</v>
          </cell>
          <cell r="Z78">
            <v>1.9289732771075228E-2</v>
          </cell>
          <cell r="AA78">
            <v>7.4092068142756179E-2</v>
          </cell>
          <cell r="AB78">
            <v>1.8652035623622075E-2</v>
          </cell>
          <cell r="AC78">
            <v>0.18100854800562202</v>
          </cell>
          <cell r="AD78">
            <v>1.0566821289832955E-2</v>
          </cell>
          <cell r="AE78">
            <v>0.19630114307483243</v>
          </cell>
          <cell r="AF78">
            <v>2.7551547344462513E-2</v>
          </cell>
        </row>
        <row r="79">
          <cell r="W79">
            <v>43787</v>
          </cell>
          <cell r="X79">
            <v>0.29715151062930328</v>
          </cell>
          <cell r="Y79">
            <v>5.7231026457776274E-3</v>
          </cell>
          <cell r="Z79">
            <v>1.9682349470660929E-2</v>
          </cell>
          <cell r="AA79">
            <v>7.3379307979963448E-2</v>
          </cell>
          <cell r="AB79">
            <v>1.8328944564848557E-2</v>
          </cell>
          <cell r="AC79">
            <v>0.18445251246361907</v>
          </cell>
          <cell r="AD79">
            <v>1.0391478364159268E-2</v>
          </cell>
          <cell r="AE79">
            <v>0.19623706300787938</v>
          </cell>
          <cell r="AF79">
            <v>2.825992137987484E-2</v>
          </cell>
        </row>
        <row r="80">
          <cell r="W80">
            <v>43786</v>
          </cell>
          <cell r="X80">
            <v>0.29596743855148494</v>
          </cell>
          <cell r="Y80">
            <v>5.6288074064847586E-3</v>
          </cell>
          <cell r="Z80">
            <v>1.9186443268970153E-2</v>
          </cell>
          <cell r="AA80">
            <v>7.4079008563177728E-2</v>
          </cell>
          <cell r="AB80">
            <v>1.8934015280018968E-2</v>
          </cell>
          <cell r="AC80">
            <v>0.18260147425481371</v>
          </cell>
          <cell r="AD80">
            <v>9.9181731062399081E-3</v>
          </cell>
          <cell r="AE80">
            <v>0.19986383836427238</v>
          </cell>
          <cell r="AF80">
            <v>2.6994700483765403E-2</v>
          </cell>
        </row>
        <row r="81">
          <cell r="W81">
            <v>43785</v>
          </cell>
          <cell r="X81">
            <v>0.2942837824986953</v>
          </cell>
          <cell r="Y81">
            <v>3.2031664795764232E-3</v>
          </cell>
          <cell r="Z81">
            <v>1.9662618651888956E-2</v>
          </cell>
          <cell r="AA81">
            <v>7.2828456944933423E-2</v>
          </cell>
          <cell r="AB81">
            <v>1.8926970194939208E-2</v>
          </cell>
          <cell r="AC81">
            <v>0.18124258860233947</v>
          </cell>
          <cell r="AD81">
            <v>9.7633088037916236E-3</v>
          </cell>
          <cell r="AE81">
            <v>0.20323291209537672</v>
          </cell>
          <cell r="AF81">
            <v>2.6976285818396357E-2</v>
          </cell>
        </row>
        <row r="82">
          <cell r="W82">
            <v>43784</v>
          </cell>
          <cell r="X82">
            <v>0.2942837824986953</v>
          </cell>
          <cell r="Y82">
            <v>3.2031664795764232E-3</v>
          </cell>
          <cell r="Z82">
            <v>1.9662618651888956E-2</v>
          </cell>
          <cell r="AA82">
            <v>7.2828456944933423E-2</v>
          </cell>
          <cell r="AB82">
            <v>1.8926970194939208E-2</v>
          </cell>
          <cell r="AC82">
            <v>0.18124258860233947</v>
          </cell>
          <cell r="AD82">
            <v>9.7633088037916236E-3</v>
          </cell>
          <cell r="AE82">
            <v>0.20323291209537672</v>
          </cell>
          <cell r="AF82">
            <v>2.6976285818396357E-2</v>
          </cell>
        </row>
        <row r="83">
          <cell r="W83">
            <v>43783</v>
          </cell>
          <cell r="X83">
            <v>0.2942837824986953</v>
          </cell>
          <cell r="Y83">
            <v>3.2031664795764232E-3</v>
          </cell>
          <cell r="Z83">
            <v>1.9662618651888956E-2</v>
          </cell>
          <cell r="AA83">
            <v>7.2828456944933423E-2</v>
          </cell>
          <cell r="AB83">
            <v>1.8926970194939208E-2</v>
          </cell>
          <cell r="AC83">
            <v>0.18124258860233947</v>
          </cell>
          <cell r="AD83">
            <v>9.7633088037916236E-3</v>
          </cell>
          <cell r="AE83">
            <v>0.20323291209537672</v>
          </cell>
          <cell r="AF83">
            <v>2.6976285818396357E-2</v>
          </cell>
        </row>
        <row r="84">
          <cell r="W84">
            <v>43782</v>
          </cell>
          <cell r="X84">
            <v>0.29726849565986657</v>
          </cell>
          <cell r="Y84">
            <v>2.3453459262292005E-3</v>
          </cell>
          <cell r="Z84">
            <v>1.9838824677016108E-2</v>
          </cell>
          <cell r="AA84">
            <v>7.0548942619187038E-2</v>
          </cell>
          <cell r="AB84">
            <v>1.9333018850592031E-2</v>
          </cell>
          <cell r="AC84">
            <v>0.17823030142916391</v>
          </cell>
          <cell r="AD84">
            <v>9.6577810122104105E-3</v>
          </cell>
          <cell r="AE84">
            <v>0.20720057476101286</v>
          </cell>
          <cell r="AF84">
            <v>2.6565918271589658E-2</v>
          </cell>
        </row>
        <row r="85">
          <cell r="W85">
            <v>43781</v>
          </cell>
          <cell r="X85">
            <v>0.29726849565986657</v>
          </cell>
          <cell r="Y85">
            <v>2.3453459262292005E-3</v>
          </cell>
          <cell r="Z85">
            <v>1.9838824677016108E-2</v>
          </cell>
          <cell r="AA85">
            <v>7.0548942619187038E-2</v>
          </cell>
          <cell r="AB85">
            <v>1.9333018850592031E-2</v>
          </cell>
          <cell r="AC85">
            <v>0.17823030142916391</v>
          </cell>
          <cell r="AD85">
            <v>9.6577810122104105E-3</v>
          </cell>
          <cell r="AE85">
            <v>0.20720057476101286</v>
          </cell>
          <cell r="AF85">
            <v>2.6565918271589658E-2</v>
          </cell>
        </row>
        <row r="86">
          <cell r="W86">
            <v>43780</v>
          </cell>
          <cell r="X86">
            <v>0.29944048010795699</v>
          </cell>
          <cell r="Y86">
            <v>2.361281714409406E-3</v>
          </cell>
          <cell r="Z86">
            <v>2.0053878857626595E-2</v>
          </cell>
          <cell r="AA86">
            <v>6.9633421550144764E-2</v>
          </cell>
          <cell r="AB86">
            <v>1.934260151180444E-2</v>
          </cell>
          <cell r="AC86">
            <v>0.17812390594901434</v>
          </cell>
          <cell r="AD86">
            <v>9.8036586361853369E-3</v>
          </cell>
          <cell r="AE86">
            <v>0.20561385479973335</v>
          </cell>
          <cell r="AF86">
            <v>2.6220576403110634E-2</v>
          </cell>
        </row>
        <row r="87">
          <cell r="W87">
            <v>43779</v>
          </cell>
          <cell r="X87">
            <v>0.29944048010795699</v>
          </cell>
          <cell r="Y87">
            <v>2.361281714409406E-3</v>
          </cell>
          <cell r="Z87">
            <v>2.0053878857626595E-2</v>
          </cell>
          <cell r="AA87">
            <v>6.9633421550144764E-2</v>
          </cell>
          <cell r="AB87">
            <v>1.934260151180444E-2</v>
          </cell>
          <cell r="AC87">
            <v>0.17812390594901434</v>
          </cell>
          <cell r="AD87">
            <v>9.8036586361853369E-3</v>
          </cell>
          <cell r="AE87">
            <v>0.20561385479973335</v>
          </cell>
          <cell r="AF87">
            <v>2.6220576403110634E-2</v>
          </cell>
        </row>
        <row r="88">
          <cell r="W88">
            <v>43778</v>
          </cell>
          <cell r="X88">
            <v>0.29893298778928207</v>
          </cell>
          <cell r="Y88">
            <v>1.1496964092949206E-3</v>
          </cell>
          <cell r="Z88">
            <v>1.9399775380847164E-2</v>
          </cell>
          <cell r="AA88">
            <v>6.8394291203847449E-2</v>
          </cell>
          <cell r="AB88">
            <v>1.9316418780517361E-2</v>
          </cell>
          <cell r="AC88">
            <v>0.17637102221514889</v>
          </cell>
          <cell r="AD88">
            <v>9.7968072687618802E-3</v>
          </cell>
          <cell r="AE88">
            <v>0.20620325568171488</v>
          </cell>
          <cell r="AF88">
            <v>2.5857201227700868E-2</v>
          </cell>
        </row>
        <row r="89">
          <cell r="W89">
            <v>43777</v>
          </cell>
          <cell r="X89">
            <v>0.29893298778928207</v>
          </cell>
          <cell r="Y89">
            <v>1.1496964092949206E-3</v>
          </cell>
          <cell r="Z89">
            <v>1.9399775380847164E-2</v>
          </cell>
          <cell r="AA89">
            <v>6.8394291203847449E-2</v>
          </cell>
          <cell r="AB89">
            <v>1.9316418780517361E-2</v>
          </cell>
          <cell r="AC89">
            <v>0.17637102221514889</v>
          </cell>
          <cell r="AD89">
            <v>9.7968072687618802E-3</v>
          </cell>
          <cell r="AE89">
            <v>0.20620325568171488</v>
          </cell>
          <cell r="AF89">
            <v>2.5857201227700868E-2</v>
          </cell>
        </row>
        <row r="90">
          <cell r="W90">
            <v>43776</v>
          </cell>
          <cell r="X90">
            <v>0.29893298778928207</v>
          </cell>
          <cell r="Y90">
            <v>1.1496964092949206E-3</v>
          </cell>
          <cell r="Z90">
            <v>1.9399775380847164E-2</v>
          </cell>
          <cell r="AA90">
            <v>6.8394291203847449E-2</v>
          </cell>
          <cell r="AB90">
            <v>1.9316418780517361E-2</v>
          </cell>
          <cell r="AC90">
            <v>0.17637102221514889</v>
          </cell>
          <cell r="AD90">
            <v>9.7968072687618802E-3</v>
          </cell>
          <cell r="AE90">
            <v>0.20620325568171488</v>
          </cell>
          <cell r="AF90">
            <v>2.5857201227700868E-2</v>
          </cell>
        </row>
        <row r="91">
          <cell r="W91">
            <v>43775</v>
          </cell>
          <cell r="X91">
            <v>0.30025346884860965</v>
          </cell>
          <cell r="Y91">
            <v>1.1538913905671806E-3</v>
          </cell>
          <cell r="Z91">
            <v>1.9766590273450971E-2</v>
          </cell>
          <cell r="AA91">
            <v>6.7887200891429827E-2</v>
          </cell>
          <cell r="AB91">
            <v>1.9294776800000107E-2</v>
          </cell>
          <cell r="AC91">
            <v>0.17539257394989877</v>
          </cell>
          <cell r="AD91">
            <v>9.7404303863277818E-3</v>
          </cell>
          <cell r="AE91">
            <v>0.20649811663732895</v>
          </cell>
          <cell r="AF91">
            <v>2.552716390285378E-2</v>
          </cell>
        </row>
        <row r="92">
          <cell r="W92">
            <v>43774</v>
          </cell>
          <cell r="X92">
            <v>0.30025346884860965</v>
          </cell>
          <cell r="Y92">
            <v>1.1538913905671806E-3</v>
          </cell>
          <cell r="Z92">
            <v>1.9766590273450971E-2</v>
          </cell>
          <cell r="AA92">
            <v>6.7887200891429827E-2</v>
          </cell>
          <cell r="AB92">
            <v>1.9294776800000107E-2</v>
          </cell>
          <cell r="AC92">
            <v>0.17539257394989877</v>
          </cell>
          <cell r="AD92">
            <v>9.7404303863277818E-3</v>
          </cell>
          <cell r="AE92">
            <v>0.20649811663732895</v>
          </cell>
          <cell r="AF92">
            <v>2.552716390285378E-2</v>
          </cell>
        </row>
        <row r="93">
          <cell r="W93">
            <v>43773</v>
          </cell>
          <cell r="X93">
            <v>0.30018376942630071</v>
          </cell>
          <cell r="Y93">
            <v>1.1570546208909275E-3</v>
          </cell>
          <cell r="Z93">
            <v>1.97652563987545E-2</v>
          </cell>
          <cell r="AA93">
            <v>6.7509166443308843E-2</v>
          </cell>
          <cell r="AB93">
            <v>1.9292149515283789E-2</v>
          </cell>
          <cell r="AC93">
            <v>0.17531371315988251</v>
          </cell>
          <cell r="AD93">
            <v>9.7393718054380931E-3</v>
          </cell>
          <cell r="AE93">
            <v>0.20688326647035848</v>
          </cell>
          <cell r="AF93">
            <v>2.5740408852934486E-2</v>
          </cell>
        </row>
        <row r="94">
          <cell r="W94">
            <v>43772</v>
          </cell>
          <cell r="X94">
            <v>0.30169446592670235</v>
          </cell>
          <cell r="Y94">
            <v>1.1670342711277222E-3</v>
          </cell>
          <cell r="Z94">
            <v>2.0248254609156507E-2</v>
          </cell>
          <cell r="AA94">
            <v>6.5922595553728217E-2</v>
          </cell>
          <cell r="AB94">
            <v>1.9746364951901005E-2</v>
          </cell>
          <cell r="AC94">
            <v>0.17378262825559587</v>
          </cell>
          <cell r="AD94">
            <v>9.4911350606444022E-3</v>
          </cell>
          <cell r="AE94">
            <v>0.20825428280667746</v>
          </cell>
          <cell r="AF94">
            <v>2.5498059806025666E-2</v>
          </cell>
        </row>
        <row r="95">
          <cell r="W95">
            <v>43771</v>
          </cell>
          <cell r="X95">
            <v>0.3026524911606035</v>
          </cell>
          <cell r="Y95">
            <v>1.1491186655137888E-3</v>
          </cell>
          <cell r="Z95">
            <v>2.0684524410705504E-2</v>
          </cell>
          <cell r="AA95">
            <v>6.4620075674353405E-2</v>
          </cell>
          <cell r="AB95">
            <v>1.9530574242018567E-2</v>
          </cell>
          <cell r="AC95">
            <v>0.17432323819011519</v>
          </cell>
          <cell r="AD95">
            <v>9.2731872118682109E-3</v>
          </cell>
          <cell r="AE95">
            <v>0.20761071657293337</v>
          </cell>
          <cell r="AF95">
            <v>2.5564755075627551E-2</v>
          </cell>
        </row>
        <row r="96">
          <cell r="W96">
            <v>43770</v>
          </cell>
          <cell r="X96">
            <v>0.30494722146276732</v>
          </cell>
          <cell r="Y96">
            <v>1.1748418837429985E-3</v>
          </cell>
          <cell r="Z96">
            <v>2.0576147360224444E-2</v>
          </cell>
          <cell r="AA96">
            <v>6.2046139178853092E-2</v>
          </cell>
          <cell r="AB96">
            <v>1.8594598987241386E-2</v>
          </cell>
          <cell r="AC96">
            <v>0.1712115233495578</v>
          </cell>
          <cell r="AD96">
            <v>9.204182442165405E-3</v>
          </cell>
          <cell r="AE96">
            <v>0.20921668080454661</v>
          </cell>
          <cell r="AF96">
            <v>2.559868954429648E-2</v>
          </cell>
        </row>
        <row r="97">
          <cell r="W97">
            <v>43769</v>
          </cell>
          <cell r="X97">
            <v>0.30494722146276732</v>
          </cell>
          <cell r="Y97">
            <v>1.1748418837429985E-3</v>
          </cell>
          <cell r="Z97">
            <v>2.0576147360224444E-2</v>
          </cell>
          <cell r="AA97">
            <v>6.2046139178853092E-2</v>
          </cell>
          <cell r="AB97">
            <v>1.8594598987241386E-2</v>
          </cell>
          <cell r="AC97">
            <v>0.1712115233495578</v>
          </cell>
          <cell r="AD97">
            <v>9.204182442165405E-3</v>
          </cell>
          <cell r="AE97">
            <v>0.20921668080454661</v>
          </cell>
          <cell r="AF97">
            <v>2.559868954429648E-2</v>
          </cell>
        </row>
        <row r="98">
          <cell r="W98">
            <v>43768</v>
          </cell>
          <cell r="X98">
            <v>0.3068680869445975</v>
          </cell>
          <cell r="Y98">
            <v>7.7597529722052134E-5</v>
          </cell>
          <cell r="Z98">
            <v>2.0174838570812273E-2</v>
          </cell>
          <cell r="AA98">
            <v>6.2804478352874157E-2</v>
          </cell>
          <cell r="AB98">
            <v>1.8136853951752806E-2</v>
          </cell>
          <cell r="AC98">
            <v>0.17044901638267076</v>
          </cell>
          <cell r="AD98">
            <v>9.1635312782485812E-3</v>
          </cell>
          <cell r="AE98">
            <v>0.2093735537322832</v>
          </cell>
          <cell r="AF98">
            <v>2.5515198727933668E-2</v>
          </cell>
        </row>
        <row r="99">
          <cell r="W99">
            <v>43767</v>
          </cell>
          <cell r="X99">
            <v>0.31509375664302464</v>
          </cell>
          <cell r="Y99">
            <v>8.7115941162953028E-5</v>
          </cell>
          <cell r="Z99">
            <v>2.0272448860807302E-2</v>
          </cell>
          <cell r="AA99">
            <v>5.8019427847663653E-2</v>
          </cell>
          <cell r="AB99">
            <v>1.7113826928992763E-2</v>
          </cell>
          <cell r="AC99">
            <v>0.16820326720209164</v>
          </cell>
          <cell r="AD99">
            <v>9.5226596579963303E-3</v>
          </cell>
          <cell r="AE99">
            <v>0.20466305852745273</v>
          </cell>
          <cell r="AF99">
            <v>2.5939789322306523E-2</v>
          </cell>
        </row>
        <row r="100">
          <cell r="W100">
            <v>43766</v>
          </cell>
          <cell r="X100">
            <v>0.31630959859910934</v>
          </cell>
          <cell r="Y100">
            <v>9.0864224777881044E-5</v>
          </cell>
          <cell r="Z100">
            <v>2.0823388821885787E-2</v>
          </cell>
          <cell r="AA100">
            <v>5.6308494025475782E-2</v>
          </cell>
          <cell r="AB100">
            <v>1.6284497193405727E-2</v>
          </cell>
          <cell r="AC100">
            <v>0.16984433053796569</v>
          </cell>
          <cell r="AD100">
            <v>9.7339613769125664E-3</v>
          </cell>
          <cell r="AE100">
            <v>0.20457638337067863</v>
          </cell>
          <cell r="AF100">
            <v>2.5757691864029784E-2</v>
          </cell>
        </row>
        <row r="101">
          <cell r="W101">
            <v>43765</v>
          </cell>
          <cell r="X101">
            <v>0.31630959859910934</v>
          </cell>
          <cell r="Y101">
            <v>9.0864224777881044E-5</v>
          </cell>
          <cell r="Z101">
            <v>2.0823388821885787E-2</v>
          </cell>
          <cell r="AA101">
            <v>5.6308494025475782E-2</v>
          </cell>
          <cell r="AB101">
            <v>1.6284497193405727E-2</v>
          </cell>
          <cell r="AC101">
            <v>0.16984433053796569</v>
          </cell>
          <cell r="AD101">
            <v>9.7339613769125664E-3</v>
          </cell>
          <cell r="AE101">
            <v>0.20457638337067863</v>
          </cell>
          <cell r="AF101">
            <v>2.5757691864029784E-2</v>
          </cell>
        </row>
        <row r="102">
          <cell r="W102">
            <v>43764</v>
          </cell>
          <cell r="X102">
            <v>0.31601743941695598</v>
          </cell>
          <cell r="Y102">
            <v>9.0404123603373437E-5</v>
          </cell>
          <cell r="Z102">
            <v>2.0628309660381511E-2</v>
          </cell>
          <cell r="AA102">
            <v>5.554281353211675E-2</v>
          </cell>
          <cell r="AB102">
            <v>1.6123637305658623E-2</v>
          </cell>
          <cell r="AC102">
            <v>0.1689261853322099</v>
          </cell>
          <cell r="AD102">
            <v>9.1448022011790843E-3</v>
          </cell>
          <cell r="AE102">
            <v>0.2082415993290824</v>
          </cell>
          <cell r="AF102">
            <v>2.5525972016958408E-2</v>
          </cell>
        </row>
        <row r="103">
          <cell r="W103">
            <v>43763</v>
          </cell>
          <cell r="X103">
            <v>0.30750909754744971</v>
          </cell>
          <cell r="Y103">
            <v>9.8319766275411699E-5</v>
          </cell>
          <cell r="Z103">
            <v>1.9869722653068619E-2</v>
          </cell>
          <cell r="AA103">
            <v>5.0533838053116516E-2</v>
          </cell>
          <cell r="AB103">
            <v>1.5216175229720264E-2</v>
          </cell>
          <cell r="AC103">
            <v>0.16291775150230928</v>
          </cell>
          <cell r="AD103">
            <v>8.7257124215408093E-3</v>
          </cell>
          <cell r="AE103">
            <v>0.22763700170681703</v>
          </cell>
          <cell r="AF103">
            <v>2.4337520807136182E-2</v>
          </cell>
        </row>
        <row r="104">
          <cell r="W104">
            <v>43762</v>
          </cell>
          <cell r="X104">
            <v>0.2778180329139166</v>
          </cell>
          <cell r="Y104">
            <v>9.7091075386183132E-5</v>
          </cell>
          <cell r="Z104">
            <v>1.9387493367172461E-2</v>
          </cell>
          <cell r="AA104">
            <v>4.920056355669581E-2</v>
          </cell>
          <cell r="AB104">
            <v>1.4792100794453478E-2</v>
          </cell>
          <cell r="AC104">
            <v>0.19213931525881098</v>
          </cell>
          <cell r="AD104">
            <v>8.4997083743515185E-3</v>
          </cell>
          <cell r="AE104">
            <v>0.22975632111129679</v>
          </cell>
          <cell r="AF104">
            <v>2.3916417773706105E-2</v>
          </cell>
        </row>
        <row r="105">
          <cell r="W105">
            <v>43761</v>
          </cell>
          <cell r="X105">
            <v>0.2778180329139166</v>
          </cell>
          <cell r="Y105">
            <v>9.7091075386183132E-5</v>
          </cell>
          <cell r="Z105">
            <v>1.9387493367172461E-2</v>
          </cell>
          <cell r="AA105">
            <v>4.920056355669581E-2</v>
          </cell>
          <cell r="AB105">
            <v>1.4792100794453478E-2</v>
          </cell>
          <cell r="AC105">
            <v>0.19213931525881098</v>
          </cell>
          <cell r="AD105">
            <v>8.4997083743515185E-3</v>
          </cell>
          <cell r="AE105">
            <v>0.22975632111129679</v>
          </cell>
          <cell r="AF105">
            <v>2.3916417773706105E-2</v>
          </cell>
        </row>
        <row r="106">
          <cell r="W106">
            <v>43760</v>
          </cell>
          <cell r="X106">
            <v>0.2778180329139166</v>
          </cell>
          <cell r="Y106">
            <v>9.7091075386183132E-5</v>
          </cell>
          <cell r="Z106">
            <v>1.9387493367172461E-2</v>
          </cell>
          <cell r="AA106">
            <v>4.920056355669581E-2</v>
          </cell>
          <cell r="AB106">
            <v>1.4792100794453478E-2</v>
          </cell>
          <cell r="AC106">
            <v>0.19213931525881098</v>
          </cell>
          <cell r="AD106">
            <v>8.4997083743515185E-3</v>
          </cell>
          <cell r="AE106">
            <v>0.22975632111129679</v>
          </cell>
          <cell r="AF106">
            <v>2.3916417773706105E-2</v>
          </cell>
        </row>
        <row r="107">
          <cell r="W107">
            <v>43759</v>
          </cell>
          <cell r="X107">
            <v>0.29955208434628128</v>
          </cell>
          <cell r="Y107">
            <v>0</v>
          </cell>
          <cell r="Z107">
            <v>1.7982159465341381E-2</v>
          </cell>
          <cell r="AA107">
            <v>4.52631406424156E-2</v>
          </cell>
          <cell r="AB107">
            <v>1.3935411417310544E-2</v>
          </cell>
          <cell r="AC107">
            <v>0.18129377919663303</v>
          </cell>
          <cell r="AD107">
            <v>7.833364295657997E-3</v>
          </cell>
          <cell r="AE107">
            <v>0.22853774454174952</v>
          </cell>
          <cell r="AF107">
            <v>2.1651271398595462E-2</v>
          </cell>
        </row>
        <row r="108">
          <cell r="W108">
            <v>43758</v>
          </cell>
          <cell r="X108">
            <v>0.30797099599411948</v>
          </cell>
          <cell r="Y108">
            <v>0</v>
          </cell>
          <cell r="Z108">
            <v>1.7428590633353478E-2</v>
          </cell>
          <cell r="AA108">
            <v>4.0808067753786877E-2</v>
          </cell>
          <cell r="AB108">
            <v>1.303409360103073E-2</v>
          </cell>
          <cell r="AC108">
            <v>0.18650587245989336</v>
          </cell>
          <cell r="AD108">
            <v>7.6311749104829877E-3</v>
          </cell>
          <cell r="AE108">
            <v>0.2201234437961696</v>
          </cell>
          <cell r="AF108">
            <v>2.0438747549432007E-2</v>
          </cell>
        </row>
        <row r="109">
          <cell r="W109">
            <v>43757</v>
          </cell>
          <cell r="X109">
            <v>0.30855565651976147</v>
          </cell>
          <cell r="Y109">
            <v>0</v>
          </cell>
          <cell r="Z109">
            <v>1.6796238659189461E-2</v>
          </cell>
          <cell r="AA109">
            <v>3.9952083222063825E-2</v>
          </cell>
          <cell r="AB109">
            <v>1.1575759841044119E-2</v>
          </cell>
          <cell r="AC109">
            <v>0.18730150888190172</v>
          </cell>
          <cell r="AD109">
            <v>7.4429515144445327E-3</v>
          </cell>
          <cell r="AE109">
            <v>0.22244367666245521</v>
          </cell>
          <cell r="AF109">
            <v>2.0184553741836163E-2</v>
          </cell>
        </row>
        <row r="110">
          <cell r="W110">
            <v>43756</v>
          </cell>
          <cell r="X110">
            <v>0.30855565651976147</v>
          </cell>
          <cell r="Y110">
            <v>0</v>
          </cell>
          <cell r="Z110">
            <v>1.6796238659189461E-2</v>
          </cell>
          <cell r="AA110">
            <v>3.9952083222063825E-2</v>
          </cell>
          <cell r="AB110">
            <v>1.1575759841044119E-2</v>
          </cell>
          <cell r="AC110">
            <v>0.18730150888190172</v>
          </cell>
          <cell r="AD110">
            <v>7.4429515144445327E-3</v>
          </cell>
          <cell r="AE110">
            <v>0.22244367666245521</v>
          </cell>
          <cell r="AF110">
            <v>2.0184553741836163E-2</v>
          </cell>
        </row>
        <row r="111">
          <cell r="W111">
            <v>43755</v>
          </cell>
          <cell r="X111">
            <v>0.31152121981671504</v>
          </cell>
          <cell r="Y111">
            <v>0</v>
          </cell>
          <cell r="Z111">
            <v>1.7136150600099393E-2</v>
          </cell>
          <cell r="AA111">
            <v>3.7576699961524657E-2</v>
          </cell>
          <cell r="AB111">
            <v>1.0661046761866372E-2</v>
          </cell>
          <cell r="AC111">
            <v>0.18455312120379577</v>
          </cell>
          <cell r="AD111">
            <v>7.4260858648296547E-3</v>
          </cell>
          <cell r="AE111">
            <v>0.22331096761811639</v>
          </cell>
          <cell r="AF111">
            <v>2.013273153520382E-2</v>
          </cell>
        </row>
        <row r="112">
          <cell r="W112">
            <v>43754</v>
          </cell>
          <cell r="X112">
            <v>0.31216763244755724</v>
          </cell>
          <cell r="Y112">
            <v>0</v>
          </cell>
          <cell r="Z112">
            <v>1.7373419777405929E-2</v>
          </cell>
          <cell r="AA112">
            <v>3.8785815171814439E-2</v>
          </cell>
          <cell r="AB112">
            <v>1.1444495831532529E-2</v>
          </cell>
          <cell r="AC112">
            <v>0.18380485722128875</v>
          </cell>
          <cell r="AD112">
            <v>7.6410481236465159E-3</v>
          </cell>
          <cell r="AE112">
            <v>0.22298439952756591</v>
          </cell>
          <cell r="AF112">
            <v>2.0117236850575312E-2</v>
          </cell>
        </row>
        <row r="113">
          <cell r="W113">
            <v>43753</v>
          </cell>
          <cell r="X113">
            <v>0.30663907612131913</v>
          </cell>
          <cell r="Y113">
            <v>0</v>
          </cell>
          <cell r="Z113">
            <v>1.6502103506441532E-2</v>
          </cell>
          <cell r="AA113">
            <v>3.9751201847781255E-2</v>
          </cell>
          <cell r="AB113">
            <v>1.03448076747619E-2</v>
          </cell>
          <cell r="AC113">
            <v>0.18216627827872542</v>
          </cell>
          <cell r="AD113">
            <v>6.8884560351857287E-3</v>
          </cell>
          <cell r="AE113">
            <v>0.22930303346534117</v>
          </cell>
          <cell r="AF113">
            <v>2.0899452937715227E-2</v>
          </cell>
        </row>
        <row r="114">
          <cell r="W114">
            <v>43752</v>
          </cell>
          <cell r="X114">
            <v>0.30641374021103673</v>
          </cell>
          <cell r="Y114">
            <v>0</v>
          </cell>
          <cell r="Z114">
            <v>1.6441493606713917E-2</v>
          </cell>
          <cell r="AA114">
            <v>3.9520162953485281E-2</v>
          </cell>
          <cell r="AB114">
            <v>9.8935666893410004E-3</v>
          </cell>
          <cell r="AC114">
            <v>0.18313978709982165</v>
          </cell>
          <cell r="AD114">
            <v>6.6795637322437417E-3</v>
          </cell>
          <cell r="AE114">
            <v>0.23047540128071295</v>
          </cell>
          <cell r="AF114">
            <v>2.1053381844578334E-2</v>
          </cell>
        </row>
        <row r="115">
          <cell r="W115">
            <v>43751</v>
          </cell>
          <cell r="X115">
            <v>0.30638315271039274</v>
          </cell>
          <cell r="Y115">
            <v>0</v>
          </cell>
          <cell r="Z115">
            <v>1.6494753681777934E-2</v>
          </cell>
          <cell r="AA115">
            <v>3.9626848764044764E-2</v>
          </cell>
          <cell r="AB115">
            <v>9.6860683808234448E-3</v>
          </cell>
          <cell r="AC115">
            <v>0.18377490105171823</v>
          </cell>
          <cell r="AD115">
            <v>6.9139005494153602E-3</v>
          </cell>
          <cell r="AE115">
            <v>0.22983880037218712</v>
          </cell>
          <cell r="AF115">
            <v>2.0899011783195975E-2</v>
          </cell>
        </row>
        <row r="116">
          <cell r="W116">
            <v>43750</v>
          </cell>
          <cell r="X116">
            <v>0.30371649780272547</v>
          </cell>
          <cell r="Y116">
            <v>0</v>
          </cell>
          <cell r="Z116">
            <v>1.4263709986726858E-2</v>
          </cell>
          <cell r="AA116">
            <v>3.7533018811317702E-2</v>
          </cell>
          <cell r="AB116">
            <v>9.6881360651109687E-3</v>
          </cell>
          <cell r="AC116">
            <v>0.18733189584941939</v>
          </cell>
          <cell r="AD116">
            <v>6.6504707109793703E-3</v>
          </cell>
          <cell r="AE116">
            <v>0.23079071206747642</v>
          </cell>
          <cell r="AF116">
            <v>2.0374840296133411E-2</v>
          </cell>
        </row>
        <row r="117">
          <cell r="W117">
            <v>43749</v>
          </cell>
          <cell r="X117">
            <v>0.30371649780272547</v>
          </cell>
          <cell r="Y117">
            <v>0</v>
          </cell>
          <cell r="Z117">
            <v>1.4263709986726858E-2</v>
          </cell>
          <cell r="AA117">
            <v>3.7533018811317702E-2</v>
          </cell>
          <cell r="AB117">
            <v>9.6881360651109687E-3</v>
          </cell>
          <cell r="AC117">
            <v>0.18733189584941939</v>
          </cell>
          <cell r="AD117">
            <v>6.6504707109793703E-3</v>
          </cell>
          <cell r="AE117">
            <v>0.23079071206747642</v>
          </cell>
          <cell r="AF117">
            <v>2.0374840296133411E-2</v>
          </cell>
        </row>
        <row r="118">
          <cell r="W118">
            <v>43748</v>
          </cell>
          <cell r="X118">
            <v>0.30212619573966604</v>
          </cell>
          <cell r="Y118">
            <v>0</v>
          </cell>
          <cell r="Z118">
            <v>1.4295545636627783E-2</v>
          </cell>
          <cell r="AA118">
            <v>3.714577528276989E-2</v>
          </cell>
          <cell r="AB118">
            <v>9.9155919804060997E-3</v>
          </cell>
          <cell r="AC118">
            <v>0.18880863101093906</v>
          </cell>
          <cell r="AD118">
            <v>6.8964210965680121E-3</v>
          </cell>
          <cell r="AE118">
            <v>0.23036527867444104</v>
          </cell>
          <cell r="AF118">
            <v>2.0732831777724389E-2</v>
          </cell>
        </row>
        <row r="119">
          <cell r="W119">
            <v>43747</v>
          </cell>
          <cell r="X119">
            <v>0.29874104860491213</v>
          </cell>
          <cell r="Y119">
            <v>0</v>
          </cell>
          <cell r="Z119">
            <v>1.4936080231841384E-2</v>
          </cell>
          <cell r="AA119">
            <v>3.8438360462477859E-2</v>
          </cell>
          <cell r="AB119">
            <v>1.0324157170057859E-2</v>
          </cell>
          <cell r="AC119">
            <v>0.18711807509784548</v>
          </cell>
          <cell r="AD119">
            <v>7.4068226255738284E-3</v>
          </cell>
          <cell r="AE119">
            <v>0.2353279492414736</v>
          </cell>
          <cell r="AF119">
            <v>2.0633040625466899E-2</v>
          </cell>
        </row>
        <row r="120">
          <cell r="W120">
            <v>43746</v>
          </cell>
          <cell r="X120">
            <v>0.29764164135836263</v>
          </cell>
          <cell r="Y120">
            <v>0</v>
          </cell>
          <cell r="Z120">
            <v>1.387725995236983E-2</v>
          </cell>
          <cell r="AA120">
            <v>3.7602695767221486E-2</v>
          </cell>
          <cell r="AB120">
            <v>1.0147909012315033E-2</v>
          </cell>
          <cell r="AC120">
            <v>0.18727999614477991</v>
          </cell>
          <cell r="AD120">
            <v>7.05748584709469E-3</v>
          </cell>
          <cell r="AE120">
            <v>0.235461124363016</v>
          </cell>
          <cell r="AF120">
            <v>2.0716499395226955E-2</v>
          </cell>
        </row>
        <row r="121">
          <cell r="W121">
            <v>43745</v>
          </cell>
          <cell r="X121">
            <v>0.29993035036668098</v>
          </cell>
          <cell r="Y121">
            <v>0</v>
          </cell>
          <cell r="Z121">
            <v>1.5594978783216511E-2</v>
          </cell>
          <cell r="AA121">
            <v>3.8376436419432093E-2</v>
          </cell>
          <cell r="AB121">
            <v>9.8260407544992854E-3</v>
          </cell>
          <cell r="AC121">
            <v>0.18796616566826529</v>
          </cell>
          <cell r="AD121">
            <v>6.464658504162623E-3</v>
          </cell>
          <cell r="AE121">
            <v>0.23362831803288384</v>
          </cell>
          <cell r="AF121">
            <v>2.0516032397434995E-2</v>
          </cell>
        </row>
        <row r="122">
          <cell r="W122">
            <v>43744</v>
          </cell>
          <cell r="X122">
            <v>0.30113098981424202</v>
          </cell>
          <cell r="Y122">
            <v>0</v>
          </cell>
          <cell r="Z122">
            <v>1.5735975780156779E-2</v>
          </cell>
          <cell r="AA122">
            <v>3.8454264198883023E-2</v>
          </cell>
          <cell r="AB122">
            <v>9.7892254163802535E-3</v>
          </cell>
          <cell r="AC122">
            <v>0.18874788868173367</v>
          </cell>
          <cell r="AD122">
            <v>6.4127626812120362E-3</v>
          </cell>
          <cell r="AE122">
            <v>0.23118885373061282</v>
          </cell>
          <cell r="AF122">
            <v>2.0138986035629101E-2</v>
          </cell>
        </row>
        <row r="123">
          <cell r="W123">
            <v>43743</v>
          </cell>
          <cell r="X123">
            <v>0.29877806476492602</v>
          </cell>
          <cell r="Y123">
            <v>0</v>
          </cell>
          <cell r="Z123">
            <v>1.6975008647709341E-2</v>
          </cell>
          <cell r="AA123">
            <v>4.704507070702052E-2</v>
          </cell>
          <cell r="AB123">
            <v>1.1493719155820157E-2</v>
          </cell>
          <cell r="AC123">
            <v>0.18308449994890261</v>
          </cell>
          <cell r="AD123">
            <v>7.0698372233481731E-3</v>
          </cell>
          <cell r="AE123">
            <v>0.22292628044109955</v>
          </cell>
          <cell r="AF123">
            <v>2.5279509324902076E-2</v>
          </cell>
        </row>
        <row r="124">
          <cell r="W124">
            <v>43742</v>
          </cell>
          <cell r="X124">
            <v>0.29877806476492602</v>
          </cell>
          <cell r="Y124">
            <v>0</v>
          </cell>
          <cell r="Z124">
            <v>1.6975008647709341E-2</v>
          </cell>
          <cell r="AA124">
            <v>4.704507070702052E-2</v>
          </cell>
          <cell r="AB124">
            <v>1.1493719155820157E-2</v>
          </cell>
          <cell r="AC124">
            <v>0.18308449994890261</v>
          </cell>
          <cell r="AD124">
            <v>7.0698372233481731E-3</v>
          </cell>
          <cell r="AE124">
            <v>0.22292628044109955</v>
          </cell>
          <cell r="AF124">
            <v>2.5279509324902076E-2</v>
          </cell>
        </row>
        <row r="125">
          <cell r="W125">
            <v>43741</v>
          </cell>
          <cell r="X125">
            <v>0.3028285703935103</v>
          </cell>
          <cell r="Y125">
            <v>0</v>
          </cell>
          <cell r="Z125">
            <v>1.6498965860264864E-2</v>
          </cell>
          <cell r="AA125">
            <v>4.5059800560079792E-2</v>
          </cell>
          <cell r="AB125">
            <v>1.1248628561861247E-2</v>
          </cell>
          <cell r="AC125">
            <v>0.17794501129968601</v>
          </cell>
          <cell r="AD125">
            <v>6.8351495143965189E-3</v>
          </cell>
          <cell r="AE125">
            <v>0.22801318177627314</v>
          </cell>
          <cell r="AF125">
            <v>2.4783938266381152E-2</v>
          </cell>
        </row>
        <row r="126">
          <cell r="W126">
            <v>43740</v>
          </cell>
          <cell r="X126">
            <v>0.3016759198925304</v>
          </cell>
          <cell r="Y126">
            <v>0</v>
          </cell>
          <cell r="Z126">
            <v>1.6603588593280941E-2</v>
          </cell>
          <cell r="AA126">
            <v>4.567708409449811E-2</v>
          </cell>
          <cell r="AB126">
            <v>1.121577528980466E-2</v>
          </cell>
          <cell r="AC126">
            <v>0.17980922748493158</v>
          </cell>
          <cell r="AD126">
            <v>6.7796025541858231E-3</v>
          </cell>
          <cell r="AE126">
            <v>0.227023333432543</v>
          </cell>
          <cell r="AF126">
            <v>2.4666134385734225E-2</v>
          </cell>
        </row>
        <row r="127">
          <cell r="W127">
            <v>43739</v>
          </cell>
          <cell r="X127">
            <v>0.30191099949416556</v>
          </cell>
          <cell r="Y127">
            <v>0</v>
          </cell>
          <cell r="Z127">
            <v>1.8402370230208489E-2</v>
          </cell>
          <cell r="AA127">
            <v>4.5021873484506335E-2</v>
          </cell>
          <cell r="AB127">
            <v>1.1776232830088631E-2</v>
          </cell>
          <cell r="AC127">
            <v>0.18558185886635128</v>
          </cell>
          <cell r="AD127">
            <v>6.906944745073515E-3</v>
          </cell>
          <cell r="AE127">
            <v>0.22108434563789661</v>
          </cell>
          <cell r="AF127">
            <v>2.5513968494968838E-2</v>
          </cell>
        </row>
        <row r="128">
          <cell r="W128">
            <v>43738</v>
          </cell>
          <cell r="X128">
            <v>0.30491270939549042</v>
          </cell>
          <cell r="Y128">
            <v>0</v>
          </cell>
          <cell r="Z128">
            <v>1.8877508281766486E-2</v>
          </cell>
          <cell r="AA128">
            <v>4.4554003920907588E-2</v>
          </cell>
          <cell r="AB128">
            <v>1.1623828515587213E-2</v>
          </cell>
          <cell r="AC128">
            <v>0.18730262673578371</v>
          </cell>
          <cell r="AD128">
            <v>7.0811428761283716E-3</v>
          </cell>
          <cell r="AE128">
            <v>0.21571412210784821</v>
          </cell>
          <cell r="AF128">
            <v>2.4973063538234655E-2</v>
          </cell>
        </row>
        <row r="129">
          <cell r="W129">
            <v>43737</v>
          </cell>
          <cell r="X129">
            <v>0.30932102211367329</v>
          </cell>
          <cell r="Y129">
            <v>0</v>
          </cell>
          <cell r="Z129">
            <v>2.0428452730430771E-2</v>
          </cell>
          <cell r="AA129">
            <v>4.4893180081569145E-2</v>
          </cell>
          <cell r="AB129">
            <v>1.1732281420255192E-2</v>
          </cell>
          <cell r="AC129">
            <v>0.18457545585844728</v>
          </cell>
          <cell r="AD129">
            <v>7.2330529409444155E-3</v>
          </cell>
          <cell r="AE129">
            <v>0.2131985394166416</v>
          </cell>
          <cell r="AF129">
            <v>2.3849907765116762E-2</v>
          </cell>
        </row>
        <row r="130">
          <cell r="W130">
            <v>43736</v>
          </cell>
          <cell r="X130">
            <v>0.32253636855551471</v>
          </cell>
          <cell r="Y130">
            <v>0</v>
          </cell>
          <cell r="Z130">
            <v>1.9991467518158751E-2</v>
          </cell>
          <cell r="AA130">
            <v>4.2280954898089938E-2</v>
          </cell>
          <cell r="AB130">
            <v>1.1863063230517931E-2</v>
          </cell>
          <cell r="AC130">
            <v>0.17797775010903616</v>
          </cell>
          <cell r="AD130">
            <v>6.6096116248901427E-3</v>
          </cell>
          <cell r="AE130">
            <v>0.21327047900973234</v>
          </cell>
          <cell r="AF130">
            <v>2.2363546101861032E-2</v>
          </cell>
        </row>
        <row r="131">
          <cell r="W131">
            <v>43735</v>
          </cell>
          <cell r="X131">
            <v>0.32253636855551471</v>
          </cell>
          <cell r="Y131">
            <v>0</v>
          </cell>
          <cell r="Z131">
            <v>1.9991467518158751E-2</v>
          </cell>
          <cell r="AA131">
            <v>4.2280954898089938E-2</v>
          </cell>
          <cell r="AB131">
            <v>1.1863063230517931E-2</v>
          </cell>
          <cell r="AC131">
            <v>0.17797775010903616</v>
          </cell>
          <cell r="AD131">
            <v>6.6096116248901427E-3</v>
          </cell>
          <cell r="AE131">
            <v>0.21327047900973234</v>
          </cell>
          <cell r="AF131">
            <v>2.2363546101861032E-2</v>
          </cell>
        </row>
        <row r="132">
          <cell r="W132">
            <v>43734</v>
          </cell>
          <cell r="X132">
            <v>0.30864385655589544</v>
          </cell>
          <cell r="Y132">
            <v>0</v>
          </cell>
          <cell r="Z132">
            <v>2.0371604175580205E-2</v>
          </cell>
          <cell r="AA132">
            <v>4.5016914578269181E-2</v>
          </cell>
          <cell r="AB132">
            <v>1.1977339402888469E-2</v>
          </cell>
          <cell r="AC132">
            <v>0.1854843341175979</v>
          </cell>
          <cell r="AD132">
            <v>7.5118777312769992E-3</v>
          </cell>
          <cell r="AE132">
            <v>0.21242597265322868</v>
          </cell>
          <cell r="AF132">
            <v>2.3906597957653583E-2</v>
          </cell>
        </row>
        <row r="133">
          <cell r="W133">
            <v>43733</v>
          </cell>
          <cell r="X133">
            <v>0.31930424755901221</v>
          </cell>
          <cell r="Y133">
            <v>0</v>
          </cell>
          <cell r="Z133">
            <v>2.1007060016339826E-2</v>
          </cell>
          <cell r="AA133">
            <v>4.5017777058091624E-2</v>
          </cell>
          <cell r="AB133">
            <v>1.1601296288562119E-2</v>
          </cell>
          <cell r="AC133">
            <v>0.17714693214865634</v>
          </cell>
          <cell r="AD133">
            <v>6.3502624727914438E-3</v>
          </cell>
          <cell r="AE133">
            <v>0.21503270605050556</v>
          </cell>
          <cell r="AF133">
            <v>2.4357790573925838E-2</v>
          </cell>
        </row>
        <row r="134">
          <cell r="W134">
            <v>43732</v>
          </cell>
          <cell r="X134">
            <v>0.31988965656735052</v>
          </cell>
          <cell r="Y134">
            <v>0</v>
          </cell>
          <cell r="Z134">
            <v>2.1451601640846297E-2</v>
          </cell>
          <cell r="AA134">
            <v>4.550528383643742E-2</v>
          </cell>
          <cell r="AB134">
            <v>1.1423227128419686E-2</v>
          </cell>
          <cell r="AC134">
            <v>0.17734859430475511</v>
          </cell>
          <cell r="AD134">
            <v>6.7869259526361801E-3</v>
          </cell>
          <cell r="AE134">
            <v>0.21306579183019339</v>
          </cell>
          <cell r="AF134">
            <v>2.4391078441115745E-2</v>
          </cell>
        </row>
        <row r="135">
          <cell r="W135">
            <v>43731</v>
          </cell>
          <cell r="X135">
            <v>0.32489917874284535</v>
          </cell>
          <cell r="Y135">
            <v>0</v>
          </cell>
          <cell r="Z135">
            <v>2.2546931193440357E-2</v>
          </cell>
          <cell r="AA135">
            <v>4.5189788537001382E-2</v>
          </cell>
          <cell r="AB135">
            <v>1.1762663642924706E-2</v>
          </cell>
          <cell r="AC135">
            <v>0.17728386014460115</v>
          </cell>
          <cell r="AD135">
            <v>6.480770845625072E-3</v>
          </cell>
          <cell r="AE135">
            <v>0.2083102350443129</v>
          </cell>
          <cell r="AF135">
            <v>2.4893470453511923E-2</v>
          </cell>
        </row>
        <row r="136">
          <cell r="W136">
            <v>43730</v>
          </cell>
          <cell r="X136">
            <v>0.33013986544271651</v>
          </cell>
          <cell r="Y136">
            <v>0</v>
          </cell>
          <cell r="Z136">
            <v>2.3404392549070913E-2</v>
          </cell>
          <cell r="AA136">
            <v>4.4073910018115552E-2</v>
          </cell>
          <cell r="AB136">
            <v>1.1821627576119617E-2</v>
          </cell>
          <cell r="AC136">
            <v>0.17568785552551958</v>
          </cell>
          <cell r="AD136">
            <v>7.1083735616823554E-3</v>
          </cell>
          <cell r="AE136">
            <v>0.20315843707402995</v>
          </cell>
          <cell r="AF136">
            <v>2.3253762638606568E-2</v>
          </cell>
        </row>
        <row r="137">
          <cell r="W137">
            <v>43729</v>
          </cell>
          <cell r="X137">
            <v>0.32984201127885532</v>
          </cell>
          <cell r="Y137">
            <v>0</v>
          </cell>
          <cell r="Z137">
            <v>2.6446950604926033E-2</v>
          </cell>
          <cell r="AA137">
            <v>4.958389428292051E-2</v>
          </cell>
          <cell r="AB137">
            <v>1.3226558165695812E-2</v>
          </cell>
          <cell r="AC137">
            <v>0.17018156725085945</v>
          </cell>
          <cell r="AD137">
            <v>7.9057427441273694E-3</v>
          </cell>
          <cell r="AE137">
            <v>0.1907803548618244</v>
          </cell>
          <cell r="AF137">
            <v>2.6439873488347927E-2</v>
          </cell>
        </row>
        <row r="138">
          <cell r="W138">
            <v>43728</v>
          </cell>
          <cell r="X138">
            <v>0.3302345324168206</v>
          </cell>
          <cell r="Y138">
            <v>0</v>
          </cell>
          <cell r="Z138">
            <v>2.6277361732470764E-2</v>
          </cell>
          <cell r="AA138">
            <v>4.9356234623471981E-2</v>
          </cell>
          <cell r="AB138">
            <v>1.2752126000753986E-2</v>
          </cell>
          <cell r="AC138">
            <v>0.16910030877898027</v>
          </cell>
          <cell r="AD138">
            <v>8.0435608345005936E-3</v>
          </cell>
          <cell r="AE138">
            <v>0.18884750882707599</v>
          </cell>
          <cell r="AF138">
            <v>2.680193590801733E-2</v>
          </cell>
        </row>
        <row r="139">
          <cell r="W139">
            <v>43727</v>
          </cell>
          <cell r="X139">
            <v>0.32957460397895011</v>
          </cell>
          <cell r="Y139">
            <v>0</v>
          </cell>
          <cell r="Z139">
            <v>2.6102929194920171E-2</v>
          </cell>
          <cell r="AA139">
            <v>5.0908220476104479E-2</v>
          </cell>
          <cell r="AB139">
            <v>1.2626575719794669E-2</v>
          </cell>
          <cell r="AC139">
            <v>0.1677589441980829</v>
          </cell>
          <cell r="AD139">
            <v>8.6599337324590134E-3</v>
          </cell>
          <cell r="AE139">
            <v>0.18916382267741241</v>
          </cell>
          <cell r="AF139">
            <v>2.6637567856960628E-2</v>
          </cell>
        </row>
        <row r="140">
          <cell r="W140">
            <v>43726</v>
          </cell>
          <cell r="X140">
            <v>0.32957611725480129</v>
          </cell>
          <cell r="Y140">
            <v>0</v>
          </cell>
          <cell r="Z140">
            <v>2.5841115367613507E-2</v>
          </cell>
          <cell r="AA140">
            <v>5.0847148923534799E-2</v>
          </cell>
          <cell r="AB140">
            <v>1.2653519457423547E-2</v>
          </cell>
          <cell r="AC140">
            <v>0.16837857123776523</v>
          </cell>
          <cell r="AD140">
            <v>8.7534834639313875E-3</v>
          </cell>
          <cell r="AE140">
            <v>0.1888205265940639</v>
          </cell>
          <cell r="AF140">
            <v>2.6460636037572881E-2</v>
          </cell>
        </row>
        <row r="141">
          <cell r="W141">
            <v>43725</v>
          </cell>
          <cell r="X141">
            <v>0.33092005560939086</v>
          </cell>
          <cell r="Y141">
            <v>0</v>
          </cell>
          <cell r="Z141">
            <v>2.6037984853013667E-2</v>
          </cell>
          <cell r="AA141">
            <v>5.0810823051282997E-2</v>
          </cell>
          <cell r="AB141">
            <v>1.2483659897811137E-2</v>
          </cell>
          <cell r="AC141">
            <v>0.17026961039044414</v>
          </cell>
          <cell r="AD141">
            <v>8.7022341582560416E-3</v>
          </cell>
          <cell r="AE141">
            <v>0.18655457494825145</v>
          </cell>
          <cell r="AF141">
            <v>2.7149870370584743E-2</v>
          </cell>
        </row>
        <row r="142">
          <cell r="W142">
            <v>43724</v>
          </cell>
          <cell r="X142">
            <v>0.31869865867455516</v>
          </cell>
          <cell r="Y142">
            <v>0</v>
          </cell>
          <cell r="Z142">
            <v>2.2360567050028351E-2</v>
          </cell>
          <cell r="AA142">
            <v>4.7877377899912303E-2</v>
          </cell>
          <cell r="AB142">
            <v>1.1914732053658377E-2</v>
          </cell>
          <cell r="AC142">
            <v>0.1876307079627508</v>
          </cell>
          <cell r="AD142">
            <v>7.7925534975730659E-3</v>
          </cell>
          <cell r="AE142">
            <v>0.19320689762872781</v>
          </cell>
          <cell r="AF142">
            <v>2.677102535110484E-2</v>
          </cell>
        </row>
        <row r="143">
          <cell r="W143">
            <v>43723</v>
          </cell>
          <cell r="X143">
            <v>0.32084737548181297</v>
          </cell>
          <cell r="Y143">
            <v>0</v>
          </cell>
          <cell r="Z143">
            <v>1.9886979268125087E-2</v>
          </cell>
          <cell r="AA143">
            <v>4.7167236922047426E-2</v>
          </cell>
          <cell r="AB143">
            <v>1.1748069054246617E-2</v>
          </cell>
          <cell r="AC143">
            <v>0.1922610588375756</v>
          </cell>
          <cell r="AD143">
            <v>8.6358477764875326E-3</v>
          </cell>
          <cell r="AE143">
            <v>0.1869804466109054</v>
          </cell>
          <cell r="AF143">
            <v>2.5739332323298763E-2</v>
          </cell>
        </row>
        <row r="144">
          <cell r="W144">
            <v>43722</v>
          </cell>
          <cell r="X144">
            <v>0.32033411011896534</v>
          </cell>
          <cell r="Y144">
            <v>0</v>
          </cell>
          <cell r="Z144">
            <v>1.9163477550017755E-2</v>
          </cell>
          <cell r="AA144">
            <v>4.7422950621538833E-2</v>
          </cell>
          <cell r="AB144">
            <v>1.1063142412090278E-2</v>
          </cell>
          <cell r="AC144">
            <v>0.19114741873036989</v>
          </cell>
          <cell r="AD144">
            <v>8.3883594341056748E-3</v>
          </cell>
          <cell r="AE144">
            <v>0.18835615602162362</v>
          </cell>
          <cell r="AF144">
            <v>2.5669089557581341E-2</v>
          </cell>
        </row>
        <row r="145">
          <cell r="W145">
            <v>43721</v>
          </cell>
          <cell r="X145">
            <v>0.32033411011896534</v>
          </cell>
          <cell r="Y145">
            <v>0</v>
          </cell>
          <cell r="Z145">
            <v>1.9163477550017755E-2</v>
          </cell>
          <cell r="AA145">
            <v>4.7422950621538833E-2</v>
          </cell>
          <cell r="AB145">
            <v>1.1063142412090278E-2</v>
          </cell>
          <cell r="AC145">
            <v>0.19114741873036989</v>
          </cell>
          <cell r="AD145">
            <v>8.3883594341056748E-3</v>
          </cell>
          <cell r="AE145">
            <v>0.18835615602162362</v>
          </cell>
          <cell r="AF145">
            <v>2.5669089557581341E-2</v>
          </cell>
        </row>
        <row r="146">
          <cell r="W146">
            <v>43720</v>
          </cell>
          <cell r="X146">
            <v>0.31887719013032678</v>
          </cell>
          <cell r="Y146">
            <v>0</v>
          </cell>
          <cell r="Z146">
            <v>1.8940222708880562E-2</v>
          </cell>
          <cell r="AA146">
            <v>4.8048933042002258E-2</v>
          </cell>
          <cell r="AB146">
            <v>1.1066617054234102E-2</v>
          </cell>
          <cell r="AC146">
            <v>0.19233512198142075</v>
          </cell>
          <cell r="AD146">
            <v>8.3760749105237526E-3</v>
          </cell>
          <cell r="AE146">
            <v>0.18824016705964158</v>
          </cell>
          <cell r="AF146">
            <v>2.5682972803570452E-2</v>
          </cell>
        </row>
        <row r="147">
          <cell r="W147">
            <v>43719</v>
          </cell>
          <cell r="X147">
            <v>0.32032467474162535</v>
          </cell>
          <cell r="Y147">
            <v>0</v>
          </cell>
          <cell r="Z147">
            <v>2.0803353064805782E-2</v>
          </cell>
          <cell r="AA147">
            <v>4.8276449863099549E-2</v>
          </cell>
          <cell r="AB147">
            <v>1.0933583227977335E-2</v>
          </cell>
          <cell r="AC147">
            <v>0.19639619558645818</v>
          </cell>
          <cell r="AD147">
            <v>8.8252834926289617E-3</v>
          </cell>
          <cell r="AE147">
            <v>0.18244902186132925</v>
          </cell>
          <cell r="AF147">
            <v>2.4189632618258371E-2</v>
          </cell>
        </row>
        <row r="148">
          <cell r="W148">
            <v>43718</v>
          </cell>
          <cell r="X148">
            <v>0.31651975637566809</v>
          </cell>
          <cell r="Y148">
            <v>0</v>
          </cell>
          <cell r="Z148">
            <v>2.1021801058853557E-2</v>
          </cell>
          <cell r="AA148">
            <v>4.8725448684978842E-2</v>
          </cell>
          <cell r="AB148">
            <v>1.0992267512736865E-2</v>
          </cell>
          <cell r="AC148">
            <v>0.19830734460168009</v>
          </cell>
          <cell r="AD148">
            <v>9.0872196191613755E-3</v>
          </cell>
          <cell r="AE148">
            <v>0.18248322172580134</v>
          </cell>
          <cell r="AF148">
            <v>2.5018030179232365E-2</v>
          </cell>
        </row>
        <row r="149">
          <cell r="W149">
            <v>43717</v>
          </cell>
          <cell r="X149">
            <v>0.32826482763761577</v>
          </cell>
          <cell r="Y149">
            <v>0</v>
          </cell>
          <cell r="Z149">
            <v>2.2518185857930417E-2</v>
          </cell>
          <cell r="AA149">
            <v>4.7542805957027076E-2</v>
          </cell>
          <cell r="AB149">
            <v>1.0651078205855488E-2</v>
          </cell>
          <cell r="AC149">
            <v>0.19027630626787817</v>
          </cell>
          <cell r="AD149">
            <v>8.8564310364301208E-3</v>
          </cell>
          <cell r="AE149">
            <v>0.18077185176394739</v>
          </cell>
          <cell r="AF149">
            <v>2.2686684108216584E-2</v>
          </cell>
        </row>
        <row r="150">
          <cell r="W150">
            <v>43716</v>
          </cell>
          <cell r="X150">
            <v>0.32895997023343915</v>
          </cell>
          <cell r="Y150">
            <v>0</v>
          </cell>
          <cell r="Z150">
            <v>2.2118308481333629E-2</v>
          </cell>
          <cell r="AA150">
            <v>4.7372957295329608E-2</v>
          </cell>
          <cell r="AB150">
            <v>1.0665357271687834E-2</v>
          </cell>
          <cell r="AC150">
            <v>0.19185173325830479</v>
          </cell>
          <cell r="AD150">
            <v>9.1448647644139895E-3</v>
          </cell>
          <cell r="AE150">
            <v>0.17812501213755461</v>
          </cell>
          <cell r="AF150">
            <v>2.3503607878704837E-2</v>
          </cell>
        </row>
        <row r="151">
          <cell r="W151">
            <v>43715</v>
          </cell>
          <cell r="X151">
            <v>0.33440968869588933</v>
          </cell>
          <cell r="Y151">
            <v>0</v>
          </cell>
          <cell r="Z151">
            <v>2.238396011821036E-2</v>
          </cell>
          <cell r="AA151">
            <v>4.6309192709053947E-2</v>
          </cell>
          <cell r="AB151">
            <v>1.0701036253973006E-2</v>
          </cell>
          <cell r="AC151">
            <v>0.18788558539804556</v>
          </cell>
          <cell r="AD151">
            <v>8.6242319171740637E-3</v>
          </cell>
          <cell r="AE151">
            <v>0.17934595470819445</v>
          </cell>
          <cell r="AF151">
            <v>2.2166036886423556E-2</v>
          </cell>
        </row>
        <row r="152">
          <cell r="W152">
            <v>43714</v>
          </cell>
          <cell r="X152">
            <v>0.33219580119451481</v>
          </cell>
          <cell r="Y152">
            <v>0</v>
          </cell>
          <cell r="Z152">
            <v>2.2219207181532835E-2</v>
          </cell>
          <cell r="AA152">
            <v>4.557614323658514E-2</v>
          </cell>
          <cell r="AB152">
            <v>1.0583622638002659E-2</v>
          </cell>
          <cell r="AC152">
            <v>0.18911114556610251</v>
          </cell>
          <cell r="AD152">
            <v>8.0421466698326581E-3</v>
          </cell>
          <cell r="AE152">
            <v>0.1813269966192165</v>
          </cell>
          <cell r="AF152">
            <v>2.2610409177992879E-2</v>
          </cell>
        </row>
        <row r="153">
          <cell r="W153">
            <v>43713</v>
          </cell>
          <cell r="X153">
            <v>0.33680827370791977</v>
          </cell>
          <cell r="Y153">
            <v>0</v>
          </cell>
          <cell r="Z153">
            <v>2.4298032607231883E-2</v>
          </cell>
          <cell r="AA153">
            <v>4.8573866089154621E-2</v>
          </cell>
          <cell r="AB153">
            <v>1.1477383843868441E-2</v>
          </cell>
          <cell r="AC153">
            <v>0.18428307420901371</v>
          </cell>
          <cell r="AD153">
            <v>9.1949733287310896E-3</v>
          </cell>
          <cell r="AE153">
            <v>0.16254107750189098</v>
          </cell>
          <cell r="AF153">
            <v>2.5265029683790782E-2</v>
          </cell>
        </row>
        <row r="154">
          <cell r="W154">
            <v>43712</v>
          </cell>
          <cell r="X154">
            <v>0.33591026231014337</v>
          </cell>
          <cell r="Y154">
            <v>0</v>
          </cell>
          <cell r="Z154">
            <v>2.413120267063849E-2</v>
          </cell>
          <cell r="AA154">
            <v>4.890172881780433E-2</v>
          </cell>
          <cell r="AB154">
            <v>1.1601605297179724E-2</v>
          </cell>
          <cell r="AC154">
            <v>0.18386977347770894</v>
          </cell>
          <cell r="AD154">
            <v>9.0206194627406779E-3</v>
          </cell>
          <cell r="AE154">
            <v>0.16405988697450191</v>
          </cell>
          <cell r="AF154">
            <v>2.4963325412457694E-2</v>
          </cell>
        </row>
        <row r="155">
          <cell r="W155">
            <v>43711</v>
          </cell>
          <cell r="X155">
            <v>0.34871656963215947</v>
          </cell>
          <cell r="Y155">
            <v>0</v>
          </cell>
          <cell r="Z155">
            <v>2.711823495817673E-2</v>
          </cell>
          <cell r="AA155">
            <v>4.8010044398599197E-2</v>
          </cell>
          <cell r="AB155">
            <v>9.9582730166284297E-3</v>
          </cell>
          <cell r="AC155">
            <v>0.17942076628649831</v>
          </cell>
          <cell r="AD155">
            <v>9.1540891286522961E-3</v>
          </cell>
          <cell r="AE155">
            <v>0.15705563199996178</v>
          </cell>
          <cell r="AF155">
            <v>2.3609662212824106E-2</v>
          </cell>
        </row>
        <row r="156">
          <cell r="W156">
            <v>43710</v>
          </cell>
          <cell r="X156">
            <v>0.35228701116005462</v>
          </cell>
          <cell r="Y156">
            <v>0</v>
          </cell>
          <cell r="Z156">
            <v>2.7745576908276035E-2</v>
          </cell>
          <cell r="AA156">
            <v>4.6243706135498074E-2</v>
          </cell>
          <cell r="AB156">
            <v>1.0144031768610222E-2</v>
          </cell>
          <cell r="AC156">
            <v>0.18274057885043749</v>
          </cell>
          <cell r="AD156">
            <v>9.1277784763879322E-3</v>
          </cell>
          <cell r="AE156">
            <v>0.15259212542970868</v>
          </cell>
          <cell r="AF156">
            <v>2.3239979282109784E-2</v>
          </cell>
        </row>
        <row r="157">
          <cell r="W157">
            <v>43709</v>
          </cell>
          <cell r="X157">
            <v>0.35114317003214301</v>
          </cell>
          <cell r="Y157">
            <v>0</v>
          </cell>
          <cell r="Z157">
            <v>2.7755148710000222E-2</v>
          </cell>
          <cell r="AA157">
            <v>4.6506517747367554E-2</v>
          </cell>
          <cell r="AB157">
            <v>9.8945653728345611E-3</v>
          </cell>
          <cell r="AC157">
            <v>0.18304598373854275</v>
          </cell>
          <cell r="AD157">
            <v>8.6233216703556857E-3</v>
          </cell>
          <cell r="AE157">
            <v>0.15390471874101733</v>
          </cell>
          <cell r="AF157">
            <v>2.3249401668285392E-2</v>
          </cell>
        </row>
        <row r="158">
          <cell r="W158">
            <v>43708</v>
          </cell>
          <cell r="X158">
            <v>0.34554685989394091</v>
          </cell>
          <cell r="Y158">
            <v>0</v>
          </cell>
          <cell r="Z158">
            <v>2.883593251590651E-2</v>
          </cell>
          <cell r="AA158">
            <v>4.5667503825615505E-2</v>
          </cell>
          <cell r="AB158">
            <v>1.0192215216925942E-2</v>
          </cell>
          <cell r="AC158">
            <v>0.18435555072569873</v>
          </cell>
          <cell r="AD158">
            <v>8.1338975836934488E-3</v>
          </cell>
          <cell r="AE158">
            <v>0.15716415240425924</v>
          </cell>
          <cell r="AF158">
            <v>2.4111614472028198E-2</v>
          </cell>
        </row>
        <row r="159">
          <cell r="W159">
            <v>43707</v>
          </cell>
          <cell r="X159">
            <v>0.33605440194163244</v>
          </cell>
          <cell r="Y159">
            <v>0</v>
          </cell>
          <cell r="Z159">
            <v>2.7614315361915911E-2</v>
          </cell>
          <cell r="AA159">
            <v>4.3591441948352544E-2</v>
          </cell>
          <cell r="AB159">
            <v>9.6390968043054068E-3</v>
          </cell>
          <cell r="AC159">
            <v>0.18421006353657585</v>
          </cell>
          <cell r="AD159">
            <v>7.8194531805195078E-3</v>
          </cell>
          <cell r="AE159">
            <v>0.17145881254144038</v>
          </cell>
          <cell r="AF159">
            <v>2.3067389746418879E-2</v>
          </cell>
        </row>
        <row r="160">
          <cell r="W160">
            <v>43706</v>
          </cell>
          <cell r="X160">
            <v>0.34115280625828714</v>
          </cell>
          <cell r="Y160">
            <v>0</v>
          </cell>
          <cell r="Z160">
            <v>2.8248888984355815E-2</v>
          </cell>
          <cell r="AA160">
            <v>4.4279236730366746E-2</v>
          </cell>
          <cell r="AB160">
            <v>1.003293078617205E-2</v>
          </cell>
          <cell r="AC160">
            <v>0.18050881770948579</v>
          </cell>
          <cell r="AD160">
            <v>7.8455004402224818E-3</v>
          </cell>
          <cell r="AE160">
            <v>0.16789234845884943</v>
          </cell>
          <cell r="AF160">
            <v>2.3505954507478905E-2</v>
          </cell>
        </row>
        <row r="161">
          <cell r="W161">
            <v>43705</v>
          </cell>
          <cell r="X161">
            <v>0.3365084322981271</v>
          </cell>
          <cell r="Y161">
            <v>0</v>
          </cell>
          <cell r="Z161">
            <v>2.4992992632656093E-2</v>
          </cell>
          <cell r="AA161">
            <v>4.0718636589240791E-2</v>
          </cell>
          <cell r="AB161">
            <v>8.7707987835499504E-3</v>
          </cell>
          <cell r="AC161">
            <v>0.19459550688017535</v>
          </cell>
          <cell r="AD161">
            <v>7.1588257770673026E-3</v>
          </cell>
          <cell r="AE161">
            <v>0.16928569922177733</v>
          </cell>
          <cell r="AF161">
            <v>2.183150162381824E-2</v>
          </cell>
        </row>
        <row r="162">
          <cell r="W162">
            <v>43704</v>
          </cell>
          <cell r="X162">
            <v>0.33043962900334178</v>
          </cell>
          <cell r="Y162">
            <v>0</v>
          </cell>
          <cell r="Z162">
            <v>2.3928824787343872E-2</v>
          </cell>
          <cell r="AA162">
            <v>4.1787606862850671E-2</v>
          </cell>
          <cell r="AB162">
            <v>8.859683296544768E-3</v>
          </cell>
          <cell r="AC162">
            <v>0.20156009943990935</v>
          </cell>
          <cell r="AD162">
            <v>8.1082361977228064E-3</v>
          </cell>
          <cell r="AE162">
            <v>0.16623417829213616</v>
          </cell>
          <cell r="AF162">
            <v>2.283218412282156E-2</v>
          </cell>
        </row>
        <row r="163">
          <cell r="W163">
            <v>43703</v>
          </cell>
          <cell r="X163">
            <v>0.32882569925507354</v>
          </cell>
          <cell r="Y163">
            <v>0</v>
          </cell>
          <cell r="Z163">
            <v>2.4235709658371664E-2</v>
          </cell>
          <cell r="AA163">
            <v>4.1196769621443315E-2</v>
          </cell>
          <cell r="AB163">
            <v>9.4141856122519664E-3</v>
          </cell>
          <cell r="AC163">
            <v>0.19934985569252228</v>
          </cell>
          <cell r="AD163">
            <v>7.7569089864226327E-3</v>
          </cell>
          <cell r="AE163">
            <v>0.16954904782137503</v>
          </cell>
          <cell r="AF163">
            <v>2.3337164778972148E-2</v>
          </cell>
        </row>
        <row r="164">
          <cell r="W164">
            <v>43702</v>
          </cell>
          <cell r="X164">
            <v>0.33463943986974276</v>
          </cell>
          <cell r="Y164">
            <v>0</v>
          </cell>
          <cell r="Z164">
            <v>2.4890760549031332E-2</v>
          </cell>
          <cell r="AA164">
            <v>4.2663960252948302E-2</v>
          </cell>
          <cell r="AB164">
            <v>9.7411257795498481E-3</v>
          </cell>
          <cell r="AC164">
            <v>0.19839000436344206</v>
          </cell>
          <cell r="AD164">
            <v>8.4224071416954763E-3</v>
          </cell>
          <cell r="AE164">
            <v>0.16193982337322577</v>
          </cell>
          <cell r="AF164">
            <v>2.1137484455145419E-2</v>
          </cell>
        </row>
        <row r="165">
          <cell r="W165">
            <v>43701</v>
          </cell>
          <cell r="X165">
            <v>0.33457407445467169</v>
          </cell>
          <cell r="Y165">
            <v>0</v>
          </cell>
          <cell r="Z165">
            <v>2.4678274505435971E-2</v>
          </cell>
          <cell r="AA165">
            <v>4.2578471009040178E-2</v>
          </cell>
          <cell r="AB165">
            <v>9.7214082736868362E-3</v>
          </cell>
          <cell r="AC165">
            <v>0.19852930383123876</v>
          </cell>
          <cell r="AD165">
            <v>8.6087116962001893E-3</v>
          </cell>
          <cell r="AE165">
            <v>0.1619224777926454</v>
          </cell>
          <cell r="AF165">
            <v>2.121845840007348E-2</v>
          </cell>
        </row>
        <row r="166">
          <cell r="W166">
            <v>43700</v>
          </cell>
          <cell r="X166">
            <v>0.33268719358970472</v>
          </cell>
          <cell r="Y166">
            <v>0</v>
          </cell>
          <cell r="Z166">
            <v>2.3365097027830826E-2</v>
          </cell>
          <cell r="AA166">
            <v>4.1494837971879979E-2</v>
          </cell>
          <cell r="AB166">
            <v>9.7851080669327396E-3</v>
          </cell>
          <cell r="AC166">
            <v>0.19759503798191957</v>
          </cell>
          <cell r="AD166">
            <v>8.3554706522713153E-3</v>
          </cell>
          <cell r="AE166">
            <v>0.16666726946832708</v>
          </cell>
          <cell r="AF166">
            <v>2.1937081090775568E-2</v>
          </cell>
        </row>
        <row r="167">
          <cell r="W167">
            <v>43699</v>
          </cell>
          <cell r="X167">
            <v>0.33137811943632983</v>
          </cell>
          <cell r="Y167">
            <v>0</v>
          </cell>
          <cell r="Z167">
            <v>2.564057915205949E-2</v>
          </cell>
          <cell r="AA167">
            <v>4.2591073733310794E-2</v>
          </cell>
          <cell r="AB167">
            <v>1.0176005828316757E-2</v>
          </cell>
          <cell r="AC167">
            <v>0.20131613709818943</v>
          </cell>
          <cell r="AD167">
            <v>8.537923669486195E-3</v>
          </cell>
          <cell r="AE167">
            <v>0.16221327994903267</v>
          </cell>
          <cell r="AF167">
            <v>2.0122668104556419E-2</v>
          </cell>
        </row>
        <row r="168">
          <cell r="W168">
            <v>43698</v>
          </cell>
          <cell r="X168">
            <v>0.33090413221244663</v>
          </cell>
          <cell r="Y168">
            <v>0</v>
          </cell>
          <cell r="Z168">
            <v>2.5928965277229252E-2</v>
          </cell>
          <cell r="AA168">
            <v>4.2364120922456838E-2</v>
          </cell>
          <cell r="AB168">
            <v>1.0183867124407723E-2</v>
          </cell>
          <cell r="AC168">
            <v>0.20150608893514063</v>
          </cell>
          <cell r="AD168">
            <v>8.5425283647962303E-3</v>
          </cell>
          <cell r="AE168">
            <v>0.16267422692244959</v>
          </cell>
          <cell r="AF168">
            <v>1.987578518956808E-2</v>
          </cell>
        </row>
        <row r="169">
          <cell r="W169">
            <v>43697</v>
          </cell>
          <cell r="X169">
            <v>0.31853084381578323</v>
          </cell>
          <cell r="Y169">
            <v>0</v>
          </cell>
          <cell r="Z169">
            <v>2.5652730955191945E-2</v>
          </cell>
          <cell r="AA169">
            <v>4.8271254475349502E-2</v>
          </cell>
          <cell r="AB169">
            <v>1.0560244882335566E-2</v>
          </cell>
          <cell r="AC169">
            <v>0.20385430298094401</v>
          </cell>
          <cell r="AD169">
            <v>7.3419933010522116E-3</v>
          </cell>
          <cell r="AE169">
            <v>0.16990768908105469</v>
          </cell>
          <cell r="AF169">
            <v>1.8758514413182853E-2</v>
          </cell>
        </row>
        <row r="170">
          <cell r="W170">
            <v>43696</v>
          </cell>
          <cell r="X170">
            <v>0.32773999459161113</v>
          </cell>
          <cell r="Y170">
            <v>0</v>
          </cell>
          <cell r="Z170">
            <v>2.5392989627528156E-2</v>
          </cell>
          <cell r="AA170">
            <v>4.8055899348270363E-2</v>
          </cell>
          <cell r="AB170">
            <v>1.098836608634516E-2</v>
          </cell>
          <cell r="AC170">
            <v>0.19950326189410594</v>
          </cell>
          <cell r="AD170">
            <v>7.8359636524165735E-3</v>
          </cell>
          <cell r="AE170">
            <v>0.16505108605747015</v>
          </cell>
          <cell r="AF170">
            <v>1.8302730636956619E-2</v>
          </cell>
        </row>
        <row r="171">
          <cell r="W171">
            <v>43695</v>
          </cell>
          <cell r="X171">
            <v>0.32806996192587295</v>
          </cell>
          <cell r="Y171">
            <v>0</v>
          </cell>
          <cell r="Z171">
            <v>2.5363633010047272E-2</v>
          </cell>
          <cell r="AA171">
            <v>4.8059877703808866E-2</v>
          </cell>
          <cell r="AB171">
            <v>1.0982293163085199E-2</v>
          </cell>
          <cell r="AC171">
            <v>0.19919457489380751</v>
          </cell>
          <cell r="AD171">
            <v>7.8252538466302233E-3</v>
          </cell>
          <cell r="AE171">
            <v>0.16509373859084228</v>
          </cell>
          <cell r="AF171">
            <v>1.8285180685510365E-2</v>
          </cell>
        </row>
        <row r="172">
          <cell r="W172">
            <v>43694</v>
          </cell>
          <cell r="X172">
            <v>0.33812141126498746</v>
          </cell>
          <cell r="Y172">
            <v>0</v>
          </cell>
          <cell r="Z172">
            <v>2.8195973325851005E-2</v>
          </cell>
          <cell r="AA172">
            <v>5.3433294890509853E-2</v>
          </cell>
          <cell r="AB172">
            <v>1.2229502248157043E-2</v>
          </cell>
          <cell r="AC172">
            <v>0.19061197384997802</v>
          </cell>
          <cell r="AD172">
            <v>8.427387887683515E-3</v>
          </cell>
          <cell r="AE172">
            <v>0.15208199470966993</v>
          </cell>
          <cell r="AF172">
            <v>1.9464424482074257E-2</v>
          </cell>
        </row>
        <row r="173">
          <cell r="W173">
            <v>43693</v>
          </cell>
          <cell r="X173">
            <v>0.33966618323269571</v>
          </cell>
          <cell r="Y173">
            <v>0</v>
          </cell>
          <cell r="Z173">
            <v>2.6745479780365653E-2</v>
          </cell>
          <cell r="AA173">
            <v>5.4298177332459764E-2</v>
          </cell>
          <cell r="AB173">
            <v>1.1981483190197231E-2</v>
          </cell>
          <cell r="AC173">
            <v>0.18962874359718532</v>
          </cell>
          <cell r="AD173">
            <v>8.4005311093564121E-3</v>
          </cell>
          <cell r="AE173">
            <v>0.15344085938195029</v>
          </cell>
          <cell r="AF173">
            <v>1.8477392358134236E-2</v>
          </cell>
        </row>
        <row r="174">
          <cell r="W174">
            <v>43692</v>
          </cell>
          <cell r="X174">
            <v>0.34075288027670037</v>
          </cell>
          <cell r="Y174">
            <v>0</v>
          </cell>
          <cell r="Z174">
            <v>2.6565425733295039E-2</v>
          </cell>
          <cell r="AA174">
            <v>5.4136427075956117E-2</v>
          </cell>
          <cell r="AB174">
            <v>1.1983116324054074E-2</v>
          </cell>
          <cell r="AC174">
            <v>0.18945120516501066</v>
          </cell>
          <cell r="AD174">
            <v>8.582139867452156E-3</v>
          </cell>
          <cell r="AE174">
            <v>0.15291600681185807</v>
          </cell>
          <cell r="AF174">
            <v>1.8262702972756152E-2</v>
          </cell>
        </row>
        <row r="175">
          <cell r="W175">
            <v>43691</v>
          </cell>
          <cell r="X175">
            <v>0.34187334531477392</v>
          </cell>
          <cell r="Y175">
            <v>0</v>
          </cell>
          <cell r="Z175">
            <v>2.5989448564421022E-2</v>
          </cell>
          <cell r="AA175">
            <v>5.5037750961108738E-2</v>
          </cell>
          <cell r="AB175">
            <v>1.1930980256029036E-2</v>
          </cell>
          <cell r="AC175">
            <v>0.1881846431331331</v>
          </cell>
          <cell r="AD175">
            <v>8.1623097145642372E-3</v>
          </cell>
          <cell r="AE175">
            <v>0.15372404785519925</v>
          </cell>
          <cell r="AF175">
            <v>1.7758205018421489E-2</v>
          </cell>
        </row>
        <row r="176">
          <cell r="W176">
            <v>43690</v>
          </cell>
          <cell r="X176">
            <v>0.34161719956044795</v>
          </cell>
          <cell r="Y176">
            <v>0</v>
          </cell>
          <cell r="Z176">
            <v>2.6099318397903082E-2</v>
          </cell>
          <cell r="AA176">
            <v>5.5280012277659475E-2</v>
          </cell>
          <cell r="AB176">
            <v>1.1873386357020062E-2</v>
          </cell>
          <cell r="AC176">
            <v>0.18849903711148464</v>
          </cell>
          <cell r="AD176">
            <v>8.1087269474350715E-3</v>
          </cell>
          <cell r="AE176">
            <v>0.15379899623170198</v>
          </cell>
          <cell r="AF176">
            <v>1.7419152829755469E-2</v>
          </cell>
        </row>
        <row r="177">
          <cell r="W177">
            <v>43689</v>
          </cell>
          <cell r="X177">
            <v>0.35254664925182938</v>
          </cell>
          <cell r="Y177">
            <v>0</v>
          </cell>
          <cell r="Z177">
            <v>2.502846071086598E-2</v>
          </cell>
          <cell r="AA177">
            <v>5.490378856304181E-2</v>
          </cell>
          <cell r="AB177">
            <v>1.1003299569166699E-2</v>
          </cell>
          <cell r="AC177">
            <v>0.1892903843266375</v>
          </cell>
          <cell r="AD177">
            <v>7.5333090657522033E-3</v>
          </cell>
          <cell r="AE177">
            <v>0.14810631496024876</v>
          </cell>
          <cell r="AF177">
            <v>1.6089545758830086E-2</v>
          </cell>
        </row>
        <row r="178">
          <cell r="W178">
            <v>43688</v>
          </cell>
          <cell r="X178">
            <v>0.35236794163600754</v>
          </cell>
          <cell r="Y178">
            <v>0</v>
          </cell>
          <cell r="Z178">
            <v>2.5535686705342637E-2</v>
          </cell>
          <cell r="AA178">
            <v>5.4815834492733979E-2</v>
          </cell>
          <cell r="AB178">
            <v>1.0668565700451396E-2</v>
          </cell>
          <cell r="AC178">
            <v>0.18906501810694265</v>
          </cell>
          <cell r="AD178">
            <v>7.5082488919248026E-3</v>
          </cell>
          <cell r="AE178">
            <v>0.14806827482127233</v>
          </cell>
          <cell r="AF178">
            <v>1.6279597856344603E-2</v>
          </cell>
        </row>
        <row r="179">
          <cell r="W179">
            <v>43687</v>
          </cell>
          <cell r="X179">
            <v>0.35304744438297059</v>
          </cell>
          <cell r="Y179">
            <v>0</v>
          </cell>
          <cell r="Z179">
            <v>2.492305465738013E-2</v>
          </cell>
          <cell r="AA179">
            <v>5.4880211751570672E-2</v>
          </cell>
          <cell r="AB179">
            <v>1.0869237440208231E-2</v>
          </cell>
          <cell r="AC179">
            <v>0.18910480908161861</v>
          </cell>
          <cell r="AD179">
            <v>7.3612103970139746E-3</v>
          </cell>
          <cell r="AE179">
            <v>0.14847897558858769</v>
          </cell>
          <cell r="AF179">
            <v>1.5886155173736319E-2</v>
          </cell>
        </row>
        <row r="180">
          <cell r="W180">
            <v>43686</v>
          </cell>
          <cell r="X180">
            <v>0.35048457225446927</v>
          </cell>
          <cell r="Y180">
            <v>0</v>
          </cell>
          <cell r="Z180">
            <v>2.4620973953295825E-2</v>
          </cell>
          <cell r="AA180">
            <v>5.5794279887571283E-2</v>
          </cell>
          <cell r="AB180">
            <v>1.1997814361136692E-2</v>
          </cell>
          <cell r="AC180">
            <v>0.1874746603943786</v>
          </cell>
          <cell r="AD180">
            <v>7.0414580554080354E-3</v>
          </cell>
          <cell r="AE180">
            <v>0.15063104749102268</v>
          </cell>
          <cell r="AF180">
            <v>1.6460335729392331E-2</v>
          </cell>
        </row>
        <row r="181">
          <cell r="W181">
            <v>43685</v>
          </cell>
          <cell r="X181">
            <v>0.35078184450936217</v>
          </cell>
          <cell r="Y181">
            <v>0</v>
          </cell>
          <cell r="Z181">
            <v>2.34832005433709E-2</v>
          </cell>
          <cell r="AA181">
            <v>5.6732833134712779E-2</v>
          </cell>
          <cell r="AB181">
            <v>1.1841358589205509E-2</v>
          </cell>
          <cell r="AC181">
            <v>0.18510847286968654</v>
          </cell>
          <cell r="AD181">
            <v>7.329855849861149E-3</v>
          </cell>
          <cell r="AE181">
            <v>0.15230457933675992</v>
          </cell>
          <cell r="AF181">
            <v>1.6687849844372417E-2</v>
          </cell>
        </row>
        <row r="182">
          <cell r="W182">
            <v>43684</v>
          </cell>
          <cell r="X182">
            <v>0.34950961038262607</v>
          </cell>
          <cell r="Y182">
            <v>0</v>
          </cell>
          <cell r="Z182">
            <v>2.3105142711453735E-2</v>
          </cell>
          <cell r="AA182">
            <v>5.787951703867307E-2</v>
          </cell>
          <cell r="AB182">
            <v>1.1835788319588434E-2</v>
          </cell>
          <cell r="AC182">
            <v>0.18408685237976333</v>
          </cell>
          <cell r="AD182">
            <v>7.2688011867169154E-3</v>
          </cell>
          <cell r="AE182">
            <v>0.15389491308185502</v>
          </cell>
          <cell r="AF182">
            <v>1.67418838005674E-2</v>
          </cell>
        </row>
        <row r="183">
          <cell r="W183">
            <v>43683</v>
          </cell>
          <cell r="X183">
            <v>0.34882280757155593</v>
          </cell>
          <cell r="Y183">
            <v>0</v>
          </cell>
          <cell r="Z183">
            <v>2.4307643252830906E-2</v>
          </cell>
          <cell r="AA183">
            <v>5.6188316956610293E-2</v>
          </cell>
          <cell r="AB183">
            <v>1.1974287826374436E-2</v>
          </cell>
          <cell r="AC183">
            <v>0.18663091300683718</v>
          </cell>
          <cell r="AD183">
            <v>7.018807567274311E-3</v>
          </cell>
          <cell r="AE183">
            <v>0.15288078801271429</v>
          </cell>
          <cell r="AF183">
            <v>1.6680781638925009E-2</v>
          </cell>
        </row>
        <row r="184">
          <cell r="W184">
            <v>43682</v>
          </cell>
          <cell r="X184">
            <v>0.35194962786509443</v>
          </cell>
          <cell r="Y184">
            <v>0</v>
          </cell>
          <cell r="Z184">
            <v>2.2565937013011864E-2</v>
          </cell>
          <cell r="AA184">
            <v>5.6848404251447486E-2</v>
          </cell>
          <cell r="AB184">
            <v>1.1993264595499304E-2</v>
          </cell>
          <cell r="AC184">
            <v>0.18476419927889726</v>
          </cell>
          <cell r="AD184">
            <v>6.3885861549361671E-3</v>
          </cell>
          <cell r="AE184">
            <v>0.15290803046275786</v>
          </cell>
          <cell r="AF184">
            <v>1.6828481757862532E-2</v>
          </cell>
        </row>
        <row r="185">
          <cell r="W185">
            <v>43681</v>
          </cell>
          <cell r="X185">
            <v>0.35027399495223605</v>
          </cell>
          <cell r="Y185">
            <v>0</v>
          </cell>
          <cell r="Z185">
            <v>2.1994262107652124E-2</v>
          </cell>
          <cell r="AA185">
            <v>5.7659922892092444E-2</v>
          </cell>
          <cell r="AB185">
            <v>1.1695390320706128E-2</v>
          </cell>
          <cell r="AC185">
            <v>0.18418935390028701</v>
          </cell>
          <cell r="AD185">
            <v>6.1166433890399415E-3</v>
          </cell>
          <cell r="AE185">
            <v>0.15551169393296047</v>
          </cell>
          <cell r="AF185">
            <v>1.6785622197798014E-2</v>
          </cell>
        </row>
        <row r="186">
          <cell r="W186">
            <v>43680</v>
          </cell>
          <cell r="X186">
            <v>0.34967755825463398</v>
          </cell>
          <cell r="Y186">
            <v>0</v>
          </cell>
          <cell r="Z186">
            <v>2.0771719153830925E-2</v>
          </cell>
          <cell r="AA186">
            <v>5.8703140541391648E-2</v>
          </cell>
          <cell r="AB186">
            <v>1.1358940495604705E-2</v>
          </cell>
          <cell r="AC186">
            <v>0.18227400116678857</v>
          </cell>
          <cell r="AD186">
            <v>5.618296458462858E-3</v>
          </cell>
          <cell r="AE186">
            <v>0.15478773967922296</v>
          </cell>
          <cell r="AF186">
            <v>1.8468047850444178E-2</v>
          </cell>
        </row>
        <row r="187">
          <cell r="W187">
            <v>43679</v>
          </cell>
          <cell r="X187">
            <v>0.348986148809318</v>
          </cell>
          <cell r="Y187">
            <v>0</v>
          </cell>
          <cell r="Z187">
            <v>2.02926005849337E-2</v>
          </cell>
          <cell r="AA187">
            <v>5.8806064030745217E-2</v>
          </cell>
          <cell r="AB187">
            <v>1.1057845086909037E-2</v>
          </cell>
          <cell r="AC187">
            <v>0.18336263495700814</v>
          </cell>
          <cell r="AD187">
            <v>5.3408864584933166E-3</v>
          </cell>
          <cell r="AE187">
            <v>0.15518448159235626</v>
          </cell>
          <cell r="AF187">
            <v>1.8621935357551835E-2</v>
          </cell>
        </row>
        <row r="188">
          <cell r="W188">
            <v>43678</v>
          </cell>
          <cell r="X188">
            <v>0.34723679522086609</v>
          </cell>
          <cell r="Y188">
            <v>0</v>
          </cell>
          <cell r="Z188">
            <v>1.9466467493888796E-2</v>
          </cell>
          <cell r="AA188">
            <v>6.0055657006077276E-2</v>
          </cell>
          <cell r="AB188">
            <v>1.1046266786313041E-2</v>
          </cell>
          <cell r="AC188">
            <v>0.1827364464926978</v>
          </cell>
          <cell r="AD188">
            <v>4.9156566540192962E-3</v>
          </cell>
          <cell r="AE188">
            <v>0.15784979274628669</v>
          </cell>
          <cell r="AF188">
            <v>1.8361147194604903E-2</v>
          </cell>
        </row>
        <row r="189">
          <cell r="W189">
            <v>43677</v>
          </cell>
          <cell r="X189">
            <v>0.34548103521138096</v>
          </cell>
          <cell r="Y189">
            <v>0</v>
          </cell>
          <cell r="Z189">
            <v>1.8298762452138698E-2</v>
          </cell>
          <cell r="AA189">
            <v>5.8937357574998316E-2</v>
          </cell>
          <cell r="AB189">
            <v>1.2296218580550938E-2</v>
          </cell>
          <cell r="AC189">
            <v>0.18831257883553817</v>
          </cell>
          <cell r="AD189">
            <v>4.1845406102783839E-3</v>
          </cell>
          <cell r="AE189">
            <v>0.15680173614125847</v>
          </cell>
          <cell r="AF189">
            <v>1.7228150096551043E-2</v>
          </cell>
        </row>
        <row r="190">
          <cell r="W190">
            <v>43676</v>
          </cell>
          <cell r="X190">
            <v>0.34540859291889048</v>
          </cell>
          <cell r="Y190">
            <v>0</v>
          </cell>
          <cell r="Z190">
            <v>1.7220925370417941E-2</v>
          </cell>
          <cell r="AA190">
            <v>5.799481339030018E-2</v>
          </cell>
          <cell r="AB190">
            <v>1.2389320245394696E-2</v>
          </cell>
          <cell r="AC190">
            <v>0.19144402618313694</v>
          </cell>
          <cell r="AD190">
            <v>3.8362910478178902E-3</v>
          </cell>
          <cell r="AE190">
            <v>0.15605540722927858</v>
          </cell>
          <cell r="AF190">
            <v>1.7131846619021642E-2</v>
          </cell>
        </row>
        <row r="191">
          <cell r="W191">
            <v>43675</v>
          </cell>
          <cell r="X191">
            <v>0.34527736979941898</v>
          </cell>
          <cell r="Y191">
            <v>0</v>
          </cell>
          <cell r="Z191">
            <v>1.6810242294818898E-2</v>
          </cell>
          <cell r="AA191">
            <v>5.7239321532690464E-2</v>
          </cell>
          <cell r="AB191">
            <v>1.2337537338273497E-2</v>
          </cell>
          <cell r="AC191">
            <v>0.19469771398265295</v>
          </cell>
          <cell r="AD191">
            <v>3.590051649637817E-3</v>
          </cell>
          <cell r="AE191">
            <v>0.15391266318930233</v>
          </cell>
          <cell r="AF191">
            <v>1.7597071393594139E-2</v>
          </cell>
        </row>
        <row r="192">
          <cell r="W192">
            <v>43674</v>
          </cell>
          <cell r="X192">
            <v>0.34374028584382865</v>
          </cell>
          <cell r="Y192">
            <v>0</v>
          </cell>
          <cell r="Z192">
            <v>1.7916350460073661E-2</v>
          </cell>
          <cell r="AA192">
            <v>5.6329520235680358E-2</v>
          </cell>
          <cell r="AB192">
            <v>1.3009499307410702E-2</v>
          </cell>
          <cell r="AC192">
            <v>0.19128935124902893</v>
          </cell>
          <cell r="AD192">
            <v>2.5599689706996337E-3</v>
          </cell>
          <cell r="AE192">
            <v>0.15960371642492913</v>
          </cell>
          <cell r="AF192">
            <v>1.7163539006967578E-2</v>
          </cell>
        </row>
        <row r="193">
          <cell r="W193">
            <v>43673</v>
          </cell>
          <cell r="X193">
            <v>0.33359595336607811</v>
          </cell>
          <cell r="Y193">
            <v>0</v>
          </cell>
          <cell r="Z193">
            <v>1.7328283301350608E-2</v>
          </cell>
          <cell r="AA193">
            <v>5.3816455338356189E-2</v>
          </cell>
          <cell r="AB193">
            <v>1.260695579983373E-2</v>
          </cell>
          <cell r="AC193">
            <v>0.19640403571477527</v>
          </cell>
          <cell r="AD193">
            <v>2.3684892103789158E-3</v>
          </cell>
          <cell r="AE193">
            <v>0.16932995570662374</v>
          </cell>
          <cell r="AF193">
            <v>1.6310492135823994E-2</v>
          </cell>
        </row>
        <row r="194">
          <cell r="W194">
            <v>43672</v>
          </cell>
          <cell r="X194">
            <v>0.32636588842839587</v>
          </cell>
          <cell r="Y194">
            <v>0</v>
          </cell>
          <cell r="Z194">
            <v>1.7193549530014091E-2</v>
          </cell>
          <cell r="AA194">
            <v>5.398464496161836E-2</v>
          </cell>
          <cell r="AB194">
            <v>1.2736587890687772E-2</v>
          </cell>
          <cell r="AC194">
            <v>0.20577420029468949</v>
          </cell>
          <cell r="AD194">
            <v>1.7400994917786958E-3</v>
          </cell>
          <cell r="AE194">
            <v>0.16670262806955444</v>
          </cell>
          <cell r="AF194">
            <v>1.5779296262370131E-2</v>
          </cell>
        </row>
        <row r="195">
          <cell r="W195">
            <v>43671</v>
          </cell>
          <cell r="X195">
            <v>0.32970354138374702</v>
          </cell>
          <cell r="Y195">
            <v>1.5640420515533005E-4</v>
          </cell>
          <cell r="Z195">
            <v>1.8562538078892618E-2</v>
          </cell>
          <cell r="AA195">
            <v>5.2470158721052124E-2</v>
          </cell>
          <cell r="AB195">
            <v>1.1514244039314614E-2</v>
          </cell>
          <cell r="AC195">
            <v>0.20738234538427006</v>
          </cell>
          <cell r="AD195">
            <v>1.1031144904425367E-3</v>
          </cell>
          <cell r="AE195">
            <v>0.16459930279454435</v>
          </cell>
          <cell r="AF195">
            <v>1.4787404885918032E-2</v>
          </cell>
        </row>
        <row r="196">
          <cell r="W196">
            <v>43670</v>
          </cell>
          <cell r="X196">
            <v>0.32967969693212867</v>
          </cell>
          <cell r="Y196">
            <v>1.5329942659980873E-4</v>
          </cell>
          <cell r="Z196">
            <v>1.7985628488242859E-2</v>
          </cell>
          <cell r="AA196">
            <v>5.3101885094851434E-2</v>
          </cell>
          <cell r="AB196">
            <v>1.2322480778620791E-2</v>
          </cell>
          <cell r="AC196">
            <v>0.20502734132106012</v>
          </cell>
          <cell r="AD196">
            <v>1.7188556612325043E-3</v>
          </cell>
          <cell r="AE196">
            <v>0.16455462775208438</v>
          </cell>
          <cell r="AF196">
            <v>1.5729699030249737E-2</v>
          </cell>
        </row>
        <row r="197">
          <cell r="W197">
            <v>43669</v>
          </cell>
          <cell r="X197">
            <v>0.32967969693212867</v>
          </cell>
          <cell r="Y197">
            <v>1.5329942659980873E-4</v>
          </cell>
          <cell r="Z197">
            <v>1.7985628488242859E-2</v>
          </cell>
          <cell r="AA197">
            <v>5.3101885094851434E-2</v>
          </cell>
          <cell r="AB197">
            <v>1.2322480778620791E-2</v>
          </cell>
          <cell r="AC197">
            <v>0.20502734132106012</v>
          </cell>
          <cell r="AD197">
            <v>1.7188556612325043E-3</v>
          </cell>
          <cell r="AE197">
            <v>0.16455462775208438</v>
          </cell>
          <cell r="AF197">
            <v>1.5729699030249737E-2</v>
          </cell>
        </row>
        <row r="198">
          <cell r="W198">
            <v>43668</v>
          </cell>
          <cell r="X198">
            <v>0.32868828398502847</v>
          </cell>
          <cell r="Y198">
            <v>1.5832467140552598E-4</v>
          </cell>
          <cell r="Z198">
            <v>1.8759323571956164E-2</v>
          </cell>
          <cell r="AA198">
            <v>5.1952721697701494E-2</v>
          </cell>
          <cell r="AB198">
            <v>1.1456817149701443E-2</v>
          </cell>
          <cell r="AC198">
            <v>0.20874787311335877</v>
          </cell>
          <cell r="AD198">
            <v>1.1166594852647219E-3</v>
          </cell>
          <cell r="AE198">
            <v>0.16463230807616341</v>
          </cell>
          <cell r="AF198">
            <v>1.477016869917709E-2</v>
          </cell>
        </row>
        <row r="199">
          <cell r="W199">
            <v>43667</v>
          </cell>
          <cell r="X199">
            <v>0.32868828398502847</v>
          </cell>
          <cell r="Y199">
            <v>1.5832467140552598E-4</v>
          </cell>
          <cell r="Z199">
            <v>1.8759323571956164E-2</v>
          </cell>
          <cell r="AA199">
            <v>5.1952721697701494E-2</v>
          </cell>
          <cell r="AB199">
            <v>1.1456817149701443E-2</v>
          </cell>
          <cell r="AC199">
            <v>0.20874787311335877</v>
          </cell>
          <cell r="AD199">
            <v>1.1166594852647219E-3</v>
          </cell>
          <cell r="AE199">
            <v>0.16463230807616341</v>
          </cell>
          <cell r="AF199">
            <v>1.477016869917709E-2</v>
          </cell>
        </row>
        <row r="200">
          <cell r="W200">
            <v>43666</v>
          </cell>
          <cell r="X200">
            <v>0.327032385423701</v>
          </cell>
          <cell r="Y200">
            <v>1.6681354876594239E-4</v>
          </cell>
          <cell r="Z200">
            <v>1.8621822902784944E-2</v>
          </cell>
          <cell r="AA200">
            <v>5.2156243601111166E-2</v>
          </cell>
          <cell r="AB200">
            <v>1.149943743717141E-2</v>
          </cell>
          <cell r="AC200">
            <v>0.20937415810935828</v>
          </cell>
          <cell r="AD200">
            <v>4.6673679228035302E-4</v>
          </cell>
          <cell r="AE200">
            <v>0.16683751808443978</v>
          </cell>
          <cell r="AF200">
            <v>1.4418781930094165E-2</v>
          </cell>
        </row>
        <row r="201">
          <cell r="W201">
            <v>43665</v>
          </cell>
          <cell r="X201">
            <v>0.327032385423701</v>
          </cell>
          <cell r="Y201">
            <v>1.6681354876594239E-4</v>
          </cell>
          <cell r="Z201">
            <v>1.8621822902784944E-2</v>
          </cell>
          <cell r="AA201">
            <v>5.2156243601111166E-2</v>
          </cell>
          <cell r="AB201">
            <v>1.149943743717141E-2</v>
          </cell>
          <cell r="AC201">
            <v>0.20937415810935828</v>
          </cell>
          <cell r="AD201">
            <v>4.6673679228035302E-4</v>
          </cell>
          <cell r="AE201">
            <v>0.16683751808443978</v>
          </cell>
          <cell r="AF201">
            <v>1.4418781930094165E-2</v>
          </cell>
        </row>
        <row r="202">
          <cell r="W202">
            <v>43664</v>
          </cell>
          <cell r="X202">
            <v>0.327032385423701</v>
          </cell>
          <cell r="Y202">
            <v>1.6681354876594239E-4</v>
          </cell>
          <cell r="Z202">
            <v>1.8621822902784944E-2</v>
          </cell>
          <cell r="AA202">
            <v>5.2156243601111166E-2</v>
          </cell>
          <cell r="AB202">
            <v>1.149943743717141E-2</v>
          </cell>
          <cell r="AC202">
            <v>0.20937415810935828</v>
          </cell>
          <cell r="AD202">
            <v>4.6673679228035302E-4</v>
          </cell>
          <cell r="AE202">
            <v>0.16683751808443978</v>
          </cell>
          <cell r="AF202">
            <v>1.4418781930094165E-2</v>
          </cell>
        </row>
        <row r="203">
          <cell r="W203">
            <v>43663</v>
          </cell>
          <cell r="X203">
            <v>0.327032385423701</v>
          </cell>
          <cell r="Y203">
            <v>1.6681354876594239E-4</v>
          </cell>
          <cell r="Z203">
            <v>1.8621822902784944E-2</v>
          </cell>
          <cell r="AA203">
            <v>5.2156243601111166E-2</v>
          </cell>
          <cell r="AB203">
            <v>1.149943743717141E-2</v>
          </cell>
          <cell r="AC203">
            <v>0.20937415810935828</v>
          </cell>
          <cell r="AD203">
            <v>4.6673679228035302E-4</v>
          </cell>
          <cell r="AE203">
            <v>0.16683751808443978</v>
          </cell>
          <cell r="AF203">
            <v>1.4418781930094165E-2</v>
          </cell>
        </row>
        <row r="204">
          <cell r="W204">
            <v>43662</v>
          </cell>
          <cell r="X204">
            <v>0.32730082421487272</v>
          </cell>
          <cell r="Y204">
            <v>1.6706424360840087E-4</v>
          </cell>
          <cell r="Z204">
            <v>1.8397743424033493E-2</v>
          </cell>
          <cell r="AA204">
            <v>5.1921358919411242E-2</v>
          </cell>
          <cell r="AB204">
            <v>1.1486118191575353E-2</v>
          </cell>
          <cell r="AC204">
            <v>0.20983298822576529</v>
          </cell>
          <cell r="AD204">
            <v>2.459741533973483E-4</v>
          </cell>
          <cell r="AE204">
            <v>0.16681283893067175</v>
          </cell>
          <cell r="AF204">
            <v>1.4409850005630888E-2</v>
          </cell>
        </row>
        <row r="205">
          <cell r="W205">
            <v>43661</v>
          </cell>
          <cell r="X205">
            <v>0.33133820372739076</v>
          </cell>
          <cell r="Y205">
            <v>1.6948043611321426E-4</v>
          </cell>
          <cell r="Z205">
            <v>1.7743276449335578E-2</v>
          </cell>
          <cell r="AA205">
            <v>5.0753606056511726E-2</v>
          </cell>
          <cell r="AB205">
            <v>1.1230753951597061E-2</v>
          </cell>
          <cell r="AC205">
            <v>0.20926903059433616</v>
          </cell>
          <cell r="AD205">
            <v>0</v>
          </cell>
          <cell r="AE205">
            <v>0.16624254296989965</v>
          </cell>
          <cell r="AF205">
            <v>1.4368723101017023E-2</v>
          </cell>
        </row>
        <row r="206">
          <cell r="W206">
            <v>43660</v>
          </cell>
          <cell r="X206">
            <v>0.33133820372739076</v>
          </cell>
          <cell r="Y206">
            <v>1.6948043611321426E-4</v>
          </cell>
          <cell r="Z206">
            <v>1.7743276449335578E-2</v>
          </cell>
          <cell r="AA206">
            <v>5.0753606056511726E-2</v>
          </cell>
          <cell r="AB206">
            <v>1.1230753951597061E-2</v>
          </cell>
          <cell r="AC206">
            <v>0.20926903059433616</v>
          </cell>
          <cell r="AD206">
            <v>0</v>
          </cell>
          <cell r="AE206">
            <v>0.16624254296989965</v>
          </cell>
          <cell r="AF206">
            <v>1.4368723101017023E-2</v>
          </cell>
        </row>
        <row r="207">
          <cell r="W207">
            <v>43659</v>
          </cell>
          <cell r="X207">
            <v>0.33015110509323697</v>
          </cell>
          <cell r="Y207">
            <v>1.6891021714296429E-4</v>
          </cell>
          <cell r="Z207">
            <v>1.7854952856939971E-2</v>
          </cell>
          <cell r="AA207">
            <v>5.0754218812240445E-2</v>
          </cell>
          <cell r="AB207">
            <v>1.1364341819648186E-2</v>
          </cell>
          <cell r="AC207">
            <v>0.20891853775233116</v>
          </cell>
          <cell r="AD207">
            <v>0</v>
          </cell>
          <cell r="AE207">
            <v>0.16722558280604935</v>
          </cell>
          <cell r="AF207">
            <v>1.4320379358940528E-2</v>
          </cell>
        </row>
        <row r="208">
          <cell r="W208">
            <v>43658</v>
          </cell>
          <cell r="X208">
            <v>0.33355555689585625</v>
          </cell>
          <cell r="Y208">
            <v>1.7397885964297728E-4</v>
          </cell>
          <cell r="Z208">
            <v>1.8227815112143969E-2</v>
          </cell>
          <cell r="AA208">
            <v>5.1165977466352798E-2</v>
          </cell>
          <cell r="AB208">
            <v>1.1498151141248443E-2</v>
          </cell>
          <cell r="AC208">
            <v>0.20902887118237337</v>
          </cell>
          <cell r="AD208">
            <v>0</v>
          </cell>
          <cell r="AE208">
            <v>0.16397884340556032</v>
          </cell>
          <cell r="AF208">
            <v>1.3516034422790698E-2</v>
          </cell>
        </row>
        <row r="209">
          <cell r="W209">
            <v>43657</v>
          </cell>
          <cell r="X209">
            <v>0.33355555689585625</v>
          </cell>
          <cell r="Y209">
            <v>1.7397885964297728E-4</v>
          </cell>
          <cell r="Z209">
            <v>1.8227815112143969E-2</v>
          </cell>
          <cell r="AA209">
            <v>5.1165977466352798E-2</v>
          </cell>
          <cell r="AB209">
            <v>1.1498151141248443E-2</v>
          </cell>
          <cell r="AC209">
            <v>0.20902887118237337</v>
          </cell>
          <cell r="AD209">
            <v>0</v>
          </cell>
          <cell r="AE209">
            <v>0.16397884340556032</v>
          </cell>
          <cell r="AF209">
            <v>1.3516034422790698E-2</v>
          </cell>
        </row>
        <row r="210">
          <cell r="W210">
            <v>43656</v>
          </cell>
          <cell r="X210">
            <v>0.33355555689585625</v>
          </cell>
          <cell r="Y210">
            <v>1.7397885964297728E-4</v>
          </cell>
          <cell r="Z210">
            <v>1.8227815112143969E-2</v>
          </cell>
          <cell r="AA210">
            <v>5.1165977466352798E-2</v>
          </cell>
          <cell r="AB210">
            <v>1.1498151141248443E-2</v>
          </cell>
          <cell r="AC210">
            <v>0.20902887118237337</v>
          </cell>
          <cell r="AD210">
            <v>0</v>
          </cell>
          <cell r="AE210">
            <v>0.16397884340556032</v>
          </cell>
          <cell r="AF210">
            <v>1.3516034422790698E-2</v>
          </cell>
        </row>
        <row r="211">
          <cell r="W211">
            <v>43655</v>
          </cell>
          <cell r="X211">
            <v>0.33355555689585625</v>
          </cell>
          <cell r="Y211">
            <v>1.7397885964297728E-4</v>
          </cell>
          <cell r="Z211">
            <v>1.8227815112143969E-2</v>
          </cell>
          <cell r="AA211">
            <v>5.1165977466352798E-2</v>
          </cell>
          <cell r="AB211">
            <v>1.1498151141248443E-2</v>
          </cell>
          <cell r="AC211">
            <v>0.20902887118237337</v>
          </cell>
          <cell r="AD211">
            <v>0</v>
          </cell>
          <cell r="AE211">
            <v>0.16397884340556032</v>
          </cell>
          <cell r="AF211">
            <v>1.3516034422790698E-2</v>
          </cell>
        </row>
        <row r="212">
          <cell r="W212">
            <v>43654</v>
          </cell>
          <cell r="X212">
            <v>0.33791310726551144</v>
          </cell>
          <cell r="Y212">
            <v>1.691234991650972E-4</v>
          </cell>
          <cell r="Z212">
            <v>1.892594468301867E-2</v>
          </cell>
          <cell r="AA212">
            <v>5.2097949179702216E-2</v>
          </cell>
          <cell r="AB212">
            <v>1.1579560754000323E-2</v>
          </cell>
          <cell r="AC212">
            <v>0.21235146393093418</v>
          </cell>
          <cell r="AD212">
            <v>0</v>
          </cell>
          <cell r="AE212">
            <v>0.15955679034426179</v>
          </cell>
          <cell r="AF212">
            <v>1.3001215283638684E-2</v>
          </cell>
        </row>
        <row r="213">
          <cell r="W213">
            <v>43653</v>
          </cell>
          <cell r="X213">
            <v>0.33574032966476236</v>
          </cell>
          <cell r="Y213">
            <v>1.7547670007448218E-4</v>
          </cell>
          <cell r="Z213">
            <v>1.8904669151158061E-2</v>
          </cell>
          <cell r="AA213">
            <v>5.0359624326046522E-2</v>
          </cell>
          <cell r="AB213">
            <v>1.1272020376723252E-2</v>
          </cell>
          <cell r="AC213">
            <v>0.21440520461065199</v>
          </cell>
          <cell r="AD213">
            <v>0</v>
          </cell>
          <cell r="AE213">
            <v>0.1595409899986692</v>
          </cell>
          <cell r="AF213">
            <v>1.291963878143476E-2</v>
          </cell>
        </row>
        <row r="214">
          <cell r="W214">
            <v>43652</v>
          </cell>
          <cell r="X214">
            <v>0.33843613723072652</v>
          </cell>
          <cell r="Y214">
            <v>1.76687853890286E-4</v>
          </cell>
          <cell r="Z214">
            <v>1.9071482714416967E-2</v>
          </cell>
          <cell r="AA214">
            <v>5.2102355274629385E-2</v>
          </cell>
          <cell r="AB214">
            <v>1.1674596104766208E-2</v>
          </cell>
          <cell r="AC214">
            <v>0.21073320970325618</v>
          </cell>
          <cell r="AD214">
            <v>0</v>
          </cell>
          <cell r="AE214">
            <v>0.16109049956981439</v>
          </cell>
          <cell r="AF214">
            <v>1.2560439924353427E-2</v>
          </cell>
        </row>
        <row r="215">
          <cell r="W215">
            <v>43651</v>
          </cell>
          <cell r="X215">
            <v>0.33843613723072652</v>
          </cell>
          <cell r="Y215">
            <v>1.76687853890286E-4</v>
          </cell>
          <cell r="Z215">
            <v>1.9071482714416967E-2</v>
          </cell>
          <cell r="AA215">
            <v>5.2102355274629385E-2</v>
          </cell>
          <cell r="AB215">
            <v>1.1674596104766208E-2</v>
          </cell>
          <cell r="AC215">
            <v>0.21073320970325618</v>
          </cell>
          <cell r="AD215">
            <v>0</v>
          </cell>
          <cell r="AE215">
            <v>0.16109049956981439</v>
          </cell>
          <cell r="AF215">
            <v>1.2560439924353427E-2</v>
          </cell>
        </row>
        <row r="216">
          <cell r="W216">
            <v>43650</v>
          </cell>
          <cell r="X216">
            <v>0.33843613723072652</v>
          </cell>
          <cell r="Y216">
            <v>1.76687853890286E-4</v>
          </cell>
          <cell r="Z216">
            <v>1.9071482714416967E-2</v>
          </cell>
          <cell r="AA216">
            <v>5.2102355274629385E-2</v>
          </cell>
          <cell r="AB216">
            <v>1.1674596104766208E-2</v>
          </cell>
          <cell r="AC216">
            <v>0.21073320970325618</v>
          </cell>
          <cell r="AD216">
            <v>0</v>
          </cell>
          <cell r="AE216">
            <v>0.16109049956981439</v>
          </cell>
          <cell r="AF216">
            <v>1.2560439924353427E-2</v>
          </cell>
        </row>
        <row r="217">
          <cell r="W217">
            <v>43649</v>
          </cell>
          <cell r="X217">
            <v>0.33843613723072652</v>
          </cell>
          <cell r="Y217">
            <v>1.76687853890286E-4</v>
          </cell>
          <cell r="Z217">
            <v>1.9071482714416967E-2</v>
          </cell>
          <cell r="AA217">
            <v>5.2102355274629385E-2</v>
          </cell>
          <cell r="AB217">
            <v>1.1674596104766208E-2</v>
          </cell>
          <cell r="AC217">
            <v>0.21073320970325618</v>
          </cell>
          <cell r="AD217">
            <v>0</v>
          </cell>
          <cell r="AE217">
            <v>0.16109049956981439</v>
          </cell>
          <cell r="AF217">
            <v>1.2560439924353427E-2</v>
          </cell>
        </row>
        <row r="218">
          <cell r="W218">
            <v>43648</v>
          </cell>
          <cell r="X218">
            <v>0.33843613723072652</v>
          </cell>
          <cell r="Y218">
            <v>1.76687853890286E-4</v>
          </cell>
          <cell r="Z218">
            <v>1.9071482714416967E-2</v>
          </cell>
          <cell r="AA218">
            <v>5.2102355274629385E-2</v>
          </cell>
          <cell r="AB218">
            <v>1.1674596104766208E-2</v>
          </cell>
          <cell r="AC218">
            <v>0.21073320970325618</v>
          </cell>
          <cell r="AD218">
            <v>0</v>
          </cell>
          <cell r="AE218">
            <v>0.16109049956981439</v>
          </cell>
          <cell r="AF218">
            <v>1.2560439924353427E-2</v>
          </cell>
        </row>
        <row r="219">
          <cell r="W219">
            <v>43647</v>
          </cell>
          <cell r="X219">
            <v>0.34464053419311264</v>
          </cell>
          <cell r="Y219">
            <v>1.704426239698446E-4</v>
          </cell>
          <cell r="Z219">
            <v>2.0205594906432707E-2</v>
          </cell>
          <cell r="AA219">
            <v>5.3952410100508844E-2</v>
          </cell>
          <cell r="AB219">
            <v>1.1531236172680098E-2</v>
          </cell>
          <cell r="AC219">
            <v>0.20859878076655528</v>
          </cell>
          <cell r="AD219">
            <v>0</v>
          </cell>
          <cell r="AE219">
            <v>0.15528429217942241</v>
          </cell>
          <cell r="AF219">
            <v>1.125550493275169E-2</v>
          </cell>
        </row>
        <row r="220">
          <cell r="W220">
            <v>43646</v>
          </cell>
          <cell r="X220">
            <v>0.34971388800816994</v>
          </cell>
          <cell r="Y220">
            <v>1.9178370774911027E-4</v>
          </cell>
          <cell r="Z220">
            <v>2.4858426124276599E-2</v>
          </cell>
          <cell r="AA220">
            <v>6.1789729506763813E-2</v>
          </cell>
          <cell r="AB220">
            <v>1.0703196468318741E-2</v>
          </cell>
          <cell r="AC220">
            <v>0.19729250321294306</v>
          </cell>
          <cell r="AD220">
            <v>0</v>
          </cell>
          <cell r="AE220">
            <v>0.15085505676988833</v>
          </cell>
          <cell r="AF220">
            <v>1.1405571680463578E-2</v>
          </cell>
        </row>
        <row r="221">
          <cell r="W221">
            <v>43645</v>
          </cell>
          <cell r="X221">
            <v>0.3598000377134834</v>
          </cell>
          <cell r="Y221">
            <v>3.2190443035872882E-4</v>
          </cell>
          <cell r="Z221">
            <v>2.6676245320574166E-2</v>
          </cell>
          <cell r="AA221">
            <v>7.0203162909355674E-2</v>
          </cell>
          <cell r="AB221">
            <v>1.1919357140928262E-2</v>
          </cell>
          <cell r="AC221">
            <v>0.19849072272098017</v>
          </cell>
          <cell r="AD221">
            <v>0</v>
          </cell>
          <cell r="AE221">
            <v>0.1267923744095843</v>
          </cell>
          <cell r="AF221">
            <v>1.2089010987286033E-2</v>
          </cell>
        </row>
        <row r="222">
          <cell r="W222">
            <v>43644</v>
          </cell>
          <cell r="X222">
            <v>0.36678685550868956</v>
          </cell>
          <cell r="Y222">
            <v>1.3579626460666743E-4</v>
          </cell>
          <cell r="Z222">
            <v>2.5556582411867666E-2</v>
          </cell>
          <cell r="AA222">
            <v>6.9238468439920792E-2</v>
          </cell>
          <cell r="AB222">
            <v>1.1556914148871276E-2</v>
          </cell>
          <cell r="AC222">
            <v>0.1984541226302648</v>
          </cell>
          <cell r="AD222">
            <v>0</v>
          </cell>
          <cell r="AE222">
            <v>0.12344299442779758</v>
          </cell>
          <cell r="AF222">
            <v>1.1727172012082135E-2</v>
          </cell>
        </row>
        <row r="223">
          <cell r="W223">
            <v>43643</v>
          </cell>
          <cell r="X223">
            <v>0.36261765627832909</v>
          </cell>
          <cell r="Y223">
            <v>1.3838330101251128E-4</v>
          </cell>
          <cell r="Z223">
            <v>2.444907537692835E-2</v>
          </cell>
          <cell r="AA223">
            <v>6.7756787144195071E-2</v>
          </cell>
          <cell r="AB223">
            <v>1.1245622683628319E-2</v>
          </cell>
          <cell r="AC223">
            <v>0.19765938972092345</v>
          </cell>
          <cell r="AD223">
            <v>0</v>
          </cell>
          <cell r="AE223">
            <v>0.1320817430225365</v>
          </cell>
          <cell r="AF223">
            <v>1.1081678445577895E-2</v>
          </cell>
        </row>
        <row r="224">
          <cell r="W224">
            <v>43642</v>
          </cell>
          <cell r="X224">
            <v>0.3651078827661311</v>
          </cell>
          <cell r="Y224">
            <v>1.3460148569132901E-4</v>
          </cell>
          <cell r="Z224">
            <v>2.4456439812341007E-2</v>
          </cell>
          <cell r="AA224">
            <v>6.8783090818475279E-2</v>
          </cell>
          <cell r="AB224">
            <v>1.1177966642936689E-2</v>
          </cell>
          <cell r="AC224">
            <v>0.19823711235382427</v>
          </cell>
          <cell r="AD224">
            <v>0</v>
          </cell>
          <cell r="AE224">
            <v>0.12795261650398859</v>
          </cell>
          <cell r="AF224">
            <v>1.0988496683280368E-2</v>
          </cell>
        </row>
        <row r="225">
          <cell r="W225">
            <v>43641</v>
          </cell>
          <cell r="X225">
            <v>0.37075862159102041</v>
          </cell>
          <cell r="Y225">
            <v>1.3664294881193573E-4</v>
          </cell>
          <cell r="Z225">
            <v>2.4300042356758058E-2</v>
          </cell>
          <cell r="AA225">
            <v>6.9520561131539579E-2</v>
          </cell>
          <cell r="AB225">
            <v>1.0976207563557727E-2</v>
          </cell>
          <cell r="AC225">
            <v>0.19508778151978673</v>
          </cell>
          <cell r="AD225">
            <v>0</v>
          </cell>
          <cell r="AE225">
            <v>0.12581192004599578</v>
          </cell>
          <cell r="AF225">
            <v>1.0627834697724424E-2</v>
          </cell>
        </row>
        <row r="226">
          <cell r="W226">
            <v>43640</v>
          </cell>
          <cell r="X226">
            <v>0.37471981372472962</v>
          </cell>
          <cell r="Y226">
            <v>1.3831191950199959E-4</v>
          </cell>
          <cell r="Z226">
            <v>2.3539394342205516E-2</v>
          </cell>
          <cell r="AA226">
            <v>7.009844529414419E-2</v>
          </cell>
          <cell r="AB226">
            <v>1.2260509272916879E-2</v>
          </cell>
          <cell r="AC226">
            <v>0.19513054230603097</v>
          </cell>
          <cell r="AD226">
            <v>0</v>
          </cell>
          <cell r="AE226">
            <v>0.12089522563283113</v>
          </cell>
          <cell r="AF226">
            <v>1.0712744445687775E-2</v>
          </cell>
        </row>
        <row r="227">
          <cell r="W227">
            <v>43639</v>
          </cell>
          <cell r="X227">
            <v>0.37975716155006173</v>
          </cell>
          <cell r="Y227">
            <v>1.3437972441299572E-4</v>
          </cell>
          <cell r="Z227">
            <v>2.3939367090752547E-2</v>
          </cell>
          <cell r="AA227">
            <v>6.8765058248634936E-2</v>
          </cell>
          <cell r="AB227">
            <v>1.2628616587397279E-2</v>
          </cell>
          <cell r="AC227">
            <v>0.19091040114111391</v>
          </cell>
          <cell r="AD227">
            <v>0</v>
          </cell>
          <cell r="AE227">
            <v>0.11731282671129377</v>
          </cell>
          <cell r="AF227">
            <v>1.0864301179258152E-2</v>
          </cell>
        </row>
        <row r="228">
          <cell r="W228">
            <v>43638</v>
          </cell>
          <cell r="X228">
            <v>0.37660428380203609</v>
          </cell>
          <cell r="Y228">
            <v>1.4011843244583324E-4</v>
          </cell>
          <cell r="Z228">
            <v>2.3493669454690339E-2</v>
          </cell>
          <cell r="AA228">
            <v>7.0052844118365237E-2</v>
          </cell>
          <cell r="AB228">
            <v>1.2726254731239324E-2</v>
          </cell>
          <cell r="AC228">
            <v>0.19110062596339608</v>
          </cell>
          <cell r="AD228">
            <v>0</v>
          </cell>
          <cell r="AE228">
            <v>0.12020699750066249</v>
          </cell>
          <cell r="AF228">
            <v>1.0886593946039963E-2</v>
          </cell>
        </row>
        <row r="229">
          <cell r="W229">
            <v>43637</v>
          </cell>
          <cell r="X229">
            <v>0.37660428380203609</v>
          </cell>
          <cell r="Y229">
            <v>1.4011843244583324E-4</v>
          </cell>
          <cell r="Z229">
            <v>2.3493669454690339E-2</v>
          </cell>
          <cell r="AA229">
            <v>7.0052844118365237E-2</v>
          </cell>
          <cell r="AB229">
            <v>1.2726254731239324E-2</v>
          </cell>
          <cell r="AC229">
            <v>0.19110062596339608</v>
          </cell>
          <cell r="AD229">
            <v>0</v>
          </cell>
          <cell r="AE229">
            <v>0.12020699750066249</v>
          </cell>
          <cell r="AF229">
            <v>1.0886593946039963E-2</v>
          </cell>
        </row>
        <row r="230">
          <cell r="W230">
            <v>43636</v>
          </cell>
          <cell r="X230">
            <v>0.37987976734914575</v>
          </cell>
          <cell r="Y230">
            <v>1.3843321026712482E-4</v>
          </cell>
          <cell r="Z230">
            <v>2.3861495812444081E-2</v>
          </cell>
          <cell r="AA230">
            <v>6.8572889365905679E-2</v>
          </cell>
          <cell r="AB230">
            <v>1.3142675981098525E-2</v>
          </cell>
          <cell r="AC230">
            <v>0.1908029346389789</v>
          </cell>
          <cell r="AD230">
            <v>0</v>
          </cell>
          <cell r="AE230">
            <v>0.11578573433996327</v>
          </cell>
          <cell r="AF230">
            <v>1.0258903624296274E-2</v>
          </cell>
        </row>
        <row r="231">
          <cell r="W231">
            <v>43635</v>
          </cell>
          <cell r="X231">
            <v>0.37987976734914575</v>
          </cell>
          <cell r="Y231">
            <v>1.3843321026712482E-4</v>
          </cell>
          <cell r="Z231">
            <v>2.3861495812444081E-2</v>
          </cell>
          <cell r="AA231">
            <v>6.8572889365905679E-2</v>
          </cell>
          <cell r="AB231">
            <v>1.3142675981098525E-2</v>
          </cell>
          <cell r="AC231">
            <v>0.1908029346389789</v>
          </cell>
          <cell r="AD231">
            <v>0</v>
          </cell>
          <cell r="AE231">
            <v>0.11578573433996327</v>
          </cell>
          <cell r="AF231">
            <v>1.0258903624296274E-2</v>
          </cell>
        </row>
        <row r="232">
          <cell r="W232">
            <v>43634</v>
          </cell>
          <cell r="X232">
            <v>0.37987976734914575</v>
          </cell>
          <cell r="Y232">
            <v>1.3843321026712482E-4</v>
          </cell>
          <cell r="Z232">
            <v>2.3861495812444081E-2</v>
          </cell>
          <cell r="AA232">
            <v>6.8572889365905679E-2</v>
          </cell>
          <cell r="AB232">
            <v>1.3142675981098525E-2</v>
          </cell>
          <cell r="AC232">
            <v>0.1908029346389789</v>
          </cell>
          <cell r="AD232">
            <v>0</v>
          </cell>
          <cell r="AE232">
            <v>0.11578573433996327</v>
          </cell>
          <cell r="AF232">
            <v>1.0258903624296274E-2</v>
          </cell>
        </row>
        <row r="233">
          <cell r="W233">
            <v>43633</v>
          </cell>
          <cell r="X233">
            <v>0.38196320752096519</v>
          </cell>
          <cell r="Y233">
            <v>1.3846856558826935E-4</v>
          </cell>
          <cell r="Z233">
            <v>2.3900693369237076E-2</v>
          </cell>
          <cell r="AA233">
            <v>6.7442638148378808E-2</v>
          </cell>
          <cell r="AB233">
            <v>1.3162584281366321E-2</v>
          </cell>
          <cell r="AC233">
            <v>0.19132618319770861</v>
          </cell>
          <cell r="AD233">
            <v>0</v>
          </cell>
          <cell r="AE233">
            <v>0.11423160770959939</v>
          </cell>
          <cell r="AF233">
            <v>1.027807541995231E-2</v>
          </cell>
        </row>
        <row r="234">
          <cell r="W234">
            <v>43632</v>
          </cell>
          <cell r="X234">
            <v>0.3825853460339334</v>
          </cell>
          <cell r="Y234">
            <v>1.416334004628895E-4</v>
          </cell>
          <cell r="Z234">
            <v>2.3573150008036732E-2</v>
          </cell>
          <cell r="AA234">
            <v>6.6367509065912086E-2</v>
          </cell>
          <cell r="AB234">
            <v>1.3564004651201124E-2</v>
          </cell>
          <cell r="AC234">
            <v>0.19616461856199494</v>
          </cell>
          <cell r="AD234">
            <v>0</v>
          </cell>
          <cell r="AE234">
            <v>0.11003410031605726</v>
          </cell>
          <cell r="AF234">
            <v>1.0068943809162286E-2</v>
          </cell>
        </row>
        <row r="235">
          <cell r="W235">
            <v>43631</v>
          </cell>
          <cell r="X235">
            <v>0.38374518428339871</v>
          </cell>
          <cell r="Y235">
            <v>1.4243132209314804E-4</v>
          </cell>
          <cell r="Z235">
            <v>2.4071181106018882E-2</v>
          </cell>
          <cell r="AA235">
            <v>6.7777956236424394E-2</v>
          </cell>
          <cell r="AB235">
            <v>1.3282520517671644E-2</v>
          </cell>
          <cell r="AC235">
            <v>0.19289604764186555</v>
          </cell>
          <cell r="AD235">
            <v>0</v>
          </cell>
          <cell r="AE235">
            <v>0.11085036330668846</v>
          </cell>
          <cell r="AF235">
            <v>9.7477017991604142E-3</v>
          </cell>
        </row>
        <row r="236">
          <cell r="W236">
            <v>43630</v>
          </cell>
          <cell r="X236">
            <v>0.3825578747455266</v>
          </cell>
          <cell r="Y236">
            <v>1.5102428942332673E-4</v>
          </cell>
          <cell r="Z236">
            <v>2.3319932256996991E-2</v>
          </cell>
          <cell r="AA236">
            <v>6.598062739496377E-2</v>
          </cell>
          <cell r="AB236">
            <v>1.3881840340333712E-2</v>
          </cell>
          <cell r="AC236">
            <v>0.19676060248548458</v>
          </cell>
          <cell r="AD236">
            <v>0</v>
          </cell>
          <cell r="AE236">
            <v>0.10985807650870853</v>
          </cell>
          <cell r="AF236">
            <v>1.0155042293862231E-2</v>
          </cell>
        </row>
        <row r="237">
          <cell r="W237">
            <v>43629</v>
          </cell>
          <cell r="X237">
            <v>0.3825578747455266</v>
          </cell>
          <cell r="Y237">
            <v>1.5102428942332673E-4</v>
          </cell>
          <cell r="Z237">
            <v>2.3319932256996991E-2</v>
          </cell>
          <cell r="AA237">
            <v>6.598062739496377E-2</v>
          </cell>
          <cell r="AB237">
            <v>1.3881840340333712E-2</v>
          </cell>
          <cell r="AC237">
            <v>0.19676060248548458</v>
          </cell>
          <cell r="AD237">
            <v>0</v>
          </cell>
          <cell r="AE237">
            <v>0.10985807650870853</v>
          </cell>
          <cell r="AF237">
            <v>1.0155042293862231E-2</v>
          </cell>
        </row>
        <row r="238">
          <cell r="W238">
            <v>43628</v>
          </cell>
          <cell r="X238">
            <v>0.38343871165421611</v>
          </cell>
          <cell r="Y238">
            <v>1.4553739552153219E-4</v>
          </cell>
          <cell r="Z238">
            <v>2.3533541098184636E-2</v>
          </cell>
          <cell r="AA238">
            <v>6.5210884842154024E-2</v>
          </cell>
          <cell r="AB238">
            <v>1.4331873274687676E-2</v>
          </cell>
          <cell r="AC238">
            <v>0.19756648774670166</v>
          </cell>
          <cell r="AD238">
            <v>0</v>
          </cell>
          <cell r="AE238">
            <v>0.10820144684136535</v>
          </cell>
          <cell r="AF238">
            <v>1.0139714072191377E-2</v>
          </cell>
        </row>
        <row r="239">
          <cell r="W239">
            <v>43627</v>
          </cell>
          <cell r="X239">
            <v>0.38424503407540023</v>
          </cell>
          <cell r="Y239">
            <v>1.5038277794577896E-4</v>
          </cell>
          <cell r="Z239">
            <v>2.314483209383315E-2</v>
          </cell>
          <cell r="AA239">
            <v>6.4147238825474143E-2</v>
          </cell>
          <cell r="AB239">
            <v>1.4027550151040132E-2</v>
          </cell>
          <cell r="AC239">
            <v>0.1992821221006536</v>
          </cell>
          <cell r="AD239">
            <v>0</v>
          </cell>
          <cell r="AE239">
            <v>0.10796071876344945</v>
          </cell>
          <cell r="AF239">
            <v>9.695821221831125E-3</v>
          </cell>
        </row>
        <row r="240">
          <cell r="W240">
            <v>43626</v>
          </cell>
          <cell r="X240">
            <v>0.38659836666357661</v>
          </cell>
          <cell r="Y240">
            <v>1.5171596960966097E-4</v>
          </cell>
          <cell r="Z240">
            <v>2.3171426955849398E-2</v>
          </cell>
          <cell r="AA240">
            <v>6.3675688358339172E-2</v>
          </cell>
          <cell r="AB240">
            <v>1.3940411771617324E-2</v>
          </cell>
          <cell r="AC240">
            <v>0.19972123213271895</v>
          </cell>
          <cell r="AD240">
            <v>0</v>
          </cell>
          <cell r="AE240">
            <v>0.10578991226293483</v>
          </cell>
          <cell r="AF240">
            <v>9.6284717985432866E-3</v>
          </cell>
        </row>
        <row r="241">
          <cell r="W241">
            <v>43625</v>
          </cell>
          <cell r="X241">
            <v>0.39267686390476764</v>
          </cell>
          <cell r="Y241">
            <v>1.4725735815709638E-4</v>
          </cell>
          <cell r="Z241">
            <v>2.4426145792582281E-2</v>
          </cell>
          <cell r="AA241">
            <v>6.1535993230551457E-2</v>
          </cell>
          <cell r="AB241">
            <v>1.4441981251036452E-2</v>
          </cell>
          <cell r="AC241">
            <v>0.19828358301247534</v>
          </cell>
          <cell r="AD241">
            <v>0</v>
          </cell>
          <cell r="AE241">
            <v>0.10114575267546776</v>
          </cell>
          <cell r="AF241">
            <v>9.4482876912779408E-3</v>
          </cell>
        </row>
        <row r="242">
          <cell r="W242">
            <v>43624</v>
          </cell>
          <cell r="X242">
            <v>0.39918218521003307</v>
          </cell>
          <cell r="Y242">
            <v>5.8735015459859526E-4</v>
          </cell>
          <cell r="Z242">
            <v>2.4623078538449077E-2</v>
          </cell>
          <cell r="AA242">
            <v>5.9907479844481311E-2</v>
          </cell>
          <cell r="AB242">
            <v>1.4425262950982455E-2</v>
          </cell>
          <cell r="AC242">
            <v>0.19516394443991045</v>
          </cell>
          <cell r="AD242">
            <v>0</v>
          </cell>
          <cell r="AE242">
            <v>9.8789278207158451E-2</v>
          </cell>
          <cell r="AF242">
            <v>9.5367741374747725E-3</v>
          </cell>
        </row>
        <row r="243">
          <cell r="W243">
            <v>43623</v>
          </cell>
          <cell r="X243">
            <v>0.39918218521003307</v>
          </cell>
          <cell r="Y243">
            <v>5.8735015459859526E-4</v>
          </cell>
          <cell r="Z243">
            <v>2.4623078538449077E-2</v>
          </cell>
          <cell r="AA243">
            <v>5.9907479844481311E-2</v>
          </cell>
          <cell r="AB243">
            <v>1.4425262950982455E-2</v>
          </cell>
          <cell r="AC243">
            <v>0.19516394443991045</v>
          </cell>
          <cell r="AD243">
            <v>0</v>
          </cell>
          <cell r="AE243">
            <v>9.8789278207158451E-2</v>
          </cell>
          <cell r="AF243">
            <v>9.5367741374747725E-3</v>
          </cell>
        </row>
        <row r="244">
          <cell r="W244">
            <v>43622</v>
          </cell>
          <cell r="X244">
            <v>0.39918218521003307</v>
          </cell>
          <cell r="Y244">
            <v>5.8735015459859526E-4</v>
          </cell>
          <cell r="Z244">
            <v>2.4623078538449077E-2</v>
          </cell>
          <cell r="AA244">
            <v>5.9907479844481311E-2</v>
          </cell>
          <cell r="AB244">
            <v>1.4425262950982455E-2</v>
          </cell>
          <cell r="AC244">
            <v>0.19516394443991045</v>
          </cell>
          <cell r="AD244">
            <v>0</v>
          </cell>
          <cell r="AE244">
            <v>9.8789278207158451E-2</v>
          </cell>
          <cell r="AF244">
            <v>9.5367741374747725E-3</v>
          </cell>
        </row>
        <row r="245">
          <cell r="W245">
            <v>43621</v>
          </cell>
          <cell r="X245">
            <v>0.39918218521003307</v>
          </cell>
          <cell r="Y245">
            <v>5.8735015459859526E-4</v>
          </cell>
          <cell r="Z245">
            <v>2.4623078538449077E-2</v>
          </cell>
          <cell r="AA245">
            <v>5.9907479844481311E-2</v>
          </cell>
          <cell r="AB245">
            <v>1.4425262950982455E-2</v>
          </cell>
          <cell r="AC245">
            <v>0.19516394443991045</v>
          </cell>
          <cell r="AD245">
            <v>0</v>
          </cell>
          <cell r="AE245">
            <v>9.8789278207158451E-2</v>
          </cell>
          <cell r="AF245">
            <v>9.5367741374747725E-3</v>
          </cell>
        </row>
        <row r="246">
          <cell r="W246">
            <v>43620</v>
          </cell>
          <cell r="X246">
            <v>0.39539769365574556</v>
          </cell>
          <cell r="Y246">
            <v>5.913523475618536E-4</v>
          </cell>
          <cell r="Z246">
            <v>2.4143937209655669E-2</v>
          </cell>
          <cell r="AA246">
            <v>6.1594201797091887E-2</v>
          </cell>
          <cell r="AB246">
            <v>1.3977652127047343E-2</v>
          </cell>
          <cell r="AC246">
            <v>0.19574947309684013</v>
          </cell>
          <cell r="AD246">
            <v>0</v>
          </cell>
          <cell r="AE246">
            <v>0.10123463208701175</v>
          </cell>
          <cell r="AF246">
            <v>9.541506539315292E-3</v>
          </cell>
        </row>
        <row r="247">
          <cell r="W247">
            <v>43619</v>
          </cell>
          <cell r="X247">
            <v>0.39524940007659293</v>
          </cell>
          <cell r="Y247">
            <v>3.6963634290864143E-4</v>
          </cell>
          <cell r="Z247">
            <v>2.4105986958003867E-2</v>
          </cell>
          <cell r="AA247">
            <v>6.0543177854998041E-2</v>
          </cell>
          <cell r="AB247">
            <v>1.4112168988303978E-2</v>
          </cell>
          <cell r="AC247">
            <v>0.19847661839162481</v>
          </cell>
          <cell r="AD247">
            <v>0</v>
          </cell>
          <cell r="AE247">
            <v>0.10006436154753358</v>
          </cell>
          <cell r="AF247">
            <v>9.3175497600713683E-3</v>
          </cell>
        </row>
        <row r="248">
          <cell r="W248">
            <v>43618</v>
          </cell>
          <cell r="X248">
            <v>0.39502666876253539</v>
          </cell>
          <cell r="Y248">
            <v>5.6157862402800795E-4</v>
          </cell>
          <cell r="Z248">
            <v>2.4655792089865694E-2</v>
          </cell>
          <cell r="AA248">
            <v>6.310726635079672E-2</v>
          </cell>
          <cell r="AB248">
            <v>1.4776806987955211E-2</v>
          </cell>
          <cell r="AC248">
            <v>0.19893748138481662</v>
          </cell>
          <cell r="AD248">
            <v>0</v>
          </cell>
          <cell r="AE248">
            <v>9.678570367847629E-2</v>
          </cell>
          <cell r="AF248">
            <v>9.4081523798666671E-3</v>
          </cell>
        </row>
        <row r="249">
          <cell r="W249">
            <v>43617</v>
          </cell>
          <cell r="X249">
            <v>0.38911614493047303</v>
          </cell>
          <cell r="Y249">
            <v>5.6130447670802374E-4</v>
          </cell>
          <cell r="Z249">
            <v>2.5804103948507545E-2</v>
          </cell>
          <cell r="AA249">
            <v>6.4848445532958793E-2</v>
          </cell>
          <cell r="AB249">
            <v>1.5309736396499581E-2</v>
          </cell>
          <cell r="AC249">
            <v>0.20347525708243247</v>
          </cell>
          <cell r="AD249">
            <v>0</v>
          </cell>
          <cell r="AE249">
            <v>9.3818556233079872E-2</v>
          </cell>
          <cell r="AF249">
            <v>1.0324310483240689E-2</v>
          </cell>
        </row>
        <row r="250">
          <cell r="W250">
            <v>43616</v>
          </cell>
          <cell r="X250">
            <v>0.38911614493047303</v>
          </cell>
          <cell r="Y250">
            <v>5.6130447670802374E-4</v>
          </cell>
          <cell r="Z250">
            <v>2.5804103948507545E-2</v>
          </cell>
          <cell r="AA250">
            <v>6.4848445532958793E-2</v>
          </cell>
          <cell r="AB250">
            <v>1.5309736396499581E-2</v>
          </cell>
          <cell r="AC250">
            <v>0.20347525708243247</v>
          </cell>
          <cell r="AD250">
            <v>0</v>
          </cell>
          <cell r="AE250">
            <v>9.3818556233079872E-2</v>
          </cell>
          <cell r="AF250">
            <v>1.0324310483240689E-2</v>
          </cell>
        </row>
        <row r="251">
          <cell r="W251">
            <v>43615</v>
          </cell>
          <cell r="X251">
            <v>0.38691408611226902</v>
          </cell>
          <cell r="Y251">
            <v>5.6975653965052179E-4</v>
          </cell>
          <cell r="Z251">
            <v>2.57884636036875E-2</v>
          </cell>
          <cell r="AA251">
            <v>6.6939683790137428E-2</v>
          </cell>
          <cell r="AB251">
            <v>1.5155423176878183E-2</v>
          </cell>
          <cell r="AC251">
            <v>0.20342170063732962</v>
          </cell>
          <cell r="AD251">
            <v>0</v>
          </cell>
          <cell r="AE251">
            <v>9.405737906171685E-2</v>
          </cell>
          <cell r="AF251">
            <v>1.0460422656838537E-2</v>
          </cell>
        </row>
        <row r="252">
          <cell r="W252">
            <v>43614</v>
          </cell>
          <cell r="X252">
            <v>0.34482571899864028</v>
          </cell>
          <cell r="Y252">
            <v>3.6849816984719754E-4</v>
          </cell>
          <cell r="Z252">
            <v>3.1597747866542722E-2</v>
          </cell>
          <cell r="AA252">
            <v>8.2631169493549081E-2</v>
          </cell>
          <cell r="AB252">
            <v>1.8420116367563206E-2</v>
          </cell>
          <cell r="AC252">
            <v>0.22217338707704781</v>
          </cell>
          <cell r="AD252">
            <v>0</v>
          </cell>
          <cell r="AE252">
            <v>8.9875042930601862E-2</v>
          </cell>
          <cell r="AF252">
            <v>1.2445897563369284E-2</v>
          </cell>
        </row>
        <row r="253">
          <cell r="W253">
            <v>43613</v>
          </cell>
          <cell r="X253">
            <v>0.34482571899864028</v>
          </cell>
          <cell r="Y253">
            <v>3.6849816984719754E-4</v>
          </cell>
          <cell r="Z253">
            <v>3.1597747866542722E-2</v>
          </cell>
          <cell r="AA253">
            <v>8.2631169493549081E-2</v>
          </cell>
          <cell r="AB253">
            <v>1.8420116367563206E-2</v>
          </cell>
          <cell r="AC253">
            <v>0.22217338707704781</v>
          </cell>
          <cell r="AD253">
            <v>0</v>
          </cell>
          <cell r="AE253">
            <v>8.9875042930601862E-2</v>
          </cell>
          <cell r="AF253">
            <v>1.2445897563369284E-2</v>
          </cell>
        </row>
        <row r="254">
          <cell r="W254">
            <v>43612</v>
          </cell>
          <cell r="X254">
            <v>0.34482571899864028</v>
          </cell>
          <cell r="Y254">
            <v>3.6849816984719754E-4</v>
          </cell>
          <cell r="Z254">
            <v>3.1597747866542722E-2</v>
          </cell>
          <cell r="AA254">
            <v>8.2631169493549081E-2</v>
          </cell>
          <cell r="AB254">
            <v>1.8420116367563206E-2</v>
          </cell>
          <cell r="AC254">
            <v>0.22217338707704781</v>
          </cell>
          <cell r="AD254">
            <v>0</v>
          </cell>
          <cell r="AE254">
            <v>8.9875042930601862E-2</v>
          </cell>
          <cell r="AF254">
            <v>1.2445897563369284E-2</v>
          </cell>
        </row>
        <row r="255">
          <cell r="W255">
            <v>43611</v>
          </cell>
          <cell r="X255">
            <v>0.34482571899864028</v>
          </cell>
          <cell r="Y255">
            <v>3.6849816984719754E-4</v>
          </cell>
          <cell r="Z255">
            <v>3.1597747866542722E-2</v>
          </cell>
          <cell r="AA255">
            <v>8.2631169493549081E-2</v>
          </cell>
          <cell r="AB255">
            <v>1.8420116367563206E-2</v>
          </cell>
          <cell r="AC255">
            <v>0.22217338707704781</v>
          </cell>
          <cell r="AD255">
            <v>0</v>
          </cell>
          <cell r="AE255">
            <v>8.9875042930601862E-2</v>
          </cell>
          <cell r="AF255">
            <v>1.2445897563369284E-2</v>
          </cell>
        </row>
        <row r="256">
          <cell r="W256">
            <v>43610</v>
          </cell>
          <cell r="X256">
            <v>0.34529867985800261</v>
          </cell>
          <cell r="Y256">
            <v>3.6652166971018626E-4</v>
          </cell>
          <cell r="Z256">
            <v>3.1389105960231069E-2</v>
          </cell>
          <cell r="AA256">
            <v>8.2673348223073609E-2</v>
          </cell>
          <cell r="AB256">
            <v>1.8308262989597684E-2</v>
          </cell>
          <cell r="AC256">
            <v>0.22179544664638448</v>
          </cell>
          <cell r="AD256">
            <v>0</v>
          </cell>
          <cell r="AE256">
            <v>9.0035811438963276E-2</v>
          </cell>
          <cell r="AF256">
            <v>1.2457863697190251E-2</v>
          </cell>
        </row>
        <row r="257">
          <cell r="W257">
            <v>43609</v>
          </cell>
          <cell r="X257">
            <v>0.34255850286372558</v>
          </cell>
          <cell r="Y257">
            <v>3.7299230975229532E-4</v>
          </cell>
          <cell r="Z257">
            <v>3.2201616067715877E-2</v>
          </cell>
          <cell r="AA257">
            <v>8.2003679966622917E-2</v>
          </cell>
          <cell r="AB257">
            <v>1.9047615516508631E-2</v>
          </cell>
          <cell r="AC257">
            <v>0.22452461103013155</v>
          </cell>
          <cell r="AD257">
            <v>0</v>
          </cell>
          <cell r="AE257">
            <v>8.9151555369509611E-2</v>
          </cell>
          <cell r="AF257">
            <v>1.2505514045625814E-2</v>
          </cell>
        </row>
        <row r="258">
          <cell r="W258">
            <v>43608</v>
          </cell>
          <cell r="X258">
            <v>0.34255850286372558</v>
          </cell>
          <cell r="Y258">
            <v>3.7299230975229532E-4</v>
          </cell>
          <cell r="Z258">
            <v>3.2201616067715877E-2</v>
          </cell>
          <cell r="AA258">
            <v>8.2003679966622917E-2</v>
          </cell>
          <cell r="AB258">
            <v>1.9047615516508631E-2</v>
          </cell>
          <cell r="AC258">
            <v>0.22452461103013155</v>
          </cell>
          <cell r="AD258">
            <v>0</v>
          </cell>
          <cell r="AE258">
            <v>8.9151555369509611E-2</v>
          </cell>
          <cell r="AF258">
            <v>1.2505514045625814E-2</v>
          </cell>
        </row>
        <row r="259">
          <cell r="W259">
            <v>43607</v>
          </cell>
          <cell r="X259">
            <v>0.34255850286372558</v>
          </cell>
          <cell r="Y259">
            <v>3.7299230975229532E-4</v>
          </cell>
          <cell r="Z259">
            <v>3.2201616067715877E-2</v>
          </cell>
          <cell r="AA259">
            <v>8.2003679966622917E-2</v>
          </cell>
          <cell r="AB259">
            <v>1.9047615516508631E-2</v>
          </cell>
          <cell r="AC259">
            <v>0.22452461103013155</v>
          </cell>
          <cell r="AD259">
            <v>0</v>
          </cell>
          <cell r="AE259">
            <v>8.9151555369509611E-2</v>
          </cell>
          <cell r="AF259">
            <v>1.2505514045625814E-2</v>
          </cell>
        </row>
        <row r="260">
          <cell r="W260">
            <v>43606</v>
          </cell>
          <cell r="X260">
            <v>0.34255850286372558</v>
          </cell>
          <cell r="Y260">
            <v>3.7299230975229532E-4</v>
          </cell>
          <cell r="Z260">
            <v>3.2201616067715877E-2</v>
          </cell>
          <cell r="AA260">
            <v>8.2003679966622917E-2</v>
          </cell>
          <cell r="AB260">
            <v>1.9047615516508631E-2</v>
          </cell>
          <cell r="AC260">
            <v>0.22452461103013155</v>
          </cell>
          <cell r="AD260">
            <v>0</v>
          </cell>
          <cell r="AE260">
            <v>8.9151555369509611E-2</v>
          </cell>
          <cell r="AF260">
            <v>1.2505514045625814E-2</v>
          </cell>
        </row>
        <row r="261">
          <cell r="W261">
            <v>43605</v>
          </cell>
          <cell r="X261">
            <v>0.33506643871076913</v>
          </cell>
          <cell r="Y261">
            <v>4.3601134757640709E-4</v>
          </cell>
          <cell r="Z261">
            <v>3.4311718474479072E-2</v>
          </cell>
          <cell r="AA261">
            <v>7.8245796316166627E-2</v>
          </cell>
          <cell r="AB261">
            <v>1.9911265589368447E-2</v>
          </cell>
          <cell r="AC261">
            <v>0.23252409800142754</v>
          </cell>
          <cell r="AD261">
            <v>0</v>
          </cell>
          <cell r="AE261">
            <v>8.7833032587589538E-2</v>
          </cell>
          <cell r="AF261">
            <v>1.2648790827505517E-2</v>
          </cell>
        </row>
        <row r="262">
          <cell r="W262">
            <v>43604</v>
          </cell>
          <cell r="X262">
            <v>0.33435873073335781</v>
          </cell>
          <cell r="Y262">
            <v>4.3956689440413166E-4</v>
          </cell>
          <cell r="Z262">
            <v>3.581962593963204E-2</v>
          </cell>
          <cell r="AA262">
            <v>7.6101390044605297E-2</v>
          </cell>
          <cell r="AB262">
            <v>1.9490535535734911E-2</v>
          </cell>
          <cell r="AC262">
            <v>0.23897010518649264</v>
          </cell>
          <cell r="AD262">
            <v>0</v>
          </cell>
          <cell r="AE262">
            <v>8.3915224021957086E-2</v>
          </cell>
          <cell r="AF262">
            <v>1.1889941890340233E-2</v>
          </cell>
        </row>
        <row r="263">
          <cell r="W263">
            <v>43603</v>
          </cell>
          <cell r="X263">
            <v>0.3334878142639825</v>
          </cell>
          <cell r="Y263">
            <v>4.5404779123721747E-4</v>
          </cell>
          <cell r="Z263">
            <v>3.5275927107414388E-2</v>
          </cell>
          <cell r="AA263">
            <v>7.847160490840896E-2</v>
          </cell>
          <cell r="AB263">
            <v>1.9336672267481265E-2</v>
          </cell>
          <cell r="AC263">
            <v>0.23709097958621553</v>
          </cell>
          <cell r="AD263">
            <v>0</v>
          </cell>
          <cell r="AE263">
            <v>8.448706577390358E-2</v>
          </cell>
          <cell r="AF263">
            <v>1.241346191240777E-2</v>
          </cell>
        </row>
        <row r="264">
          <cell r="W264">
            <v>43602</v>
          </cell>
          <cell r="X264">
            <v>0.3321116816125716</v>
          </cell>
          <cell r="Y264">
            <v>4.5131639263715185E-4</v>
          </cell>
          <cell r="Z264">
            <v>3.6447098206033014E-2</v>
          </cell>
          <cell r="AA264">
            <v>7.5177381952437297E-2</v>
          </cell>
          <cell r="AB264">
            <v>1.979208070803944E-2</v>
          </cell>
          <cell r="AC264">
            <v>0.2425017844326893</v>
          </cell>
          <cell r="AD264">
            <v>0</v>
          </cell>
          <cell r="AE264">
            <v>8.2541783573119851E-2</v>
          </cell>
          <cell r="AF264">
            <v>1.1988325353372891E-2</v>
          </cell>
        </row>
        <row r="265">
          <cell r="W265">
            <v>43601</v>
          </cell>
          <cell r="X265">
            <v>0.3321116816125716</v>
          </cell>
          <cell r="Y265">
            <v>4.5131639263715185E-4</v>
          </cell>
          <cell r="Z265">
            <v>3.6447098206033014E-2</v>
          </cell>
          <cell r="AA265">
            <v>7.5177381952437297E-2</v>
          </cell>
          <cell r="AB265">
            <v>1.979208070803944E-2</v>
          </cell>
          <cell r="AC265">
            <v>0.2425017844326893</v>
          </cell>
          <cell r="AD265">
            <v>0</v>
          </cell>
          <cell r="AE265">
            <v>8.2541783573119851E-2</v>
          </cell>
          <cell r="AF265">
            <v>1.1988325353372891E-2</v>
          </cell>
        </row>
        <row r="266">
          <cell r="W266">
            <v>43600</v>
          </cell>
          <cell r="X266">
            <v>0.3321116816125716</v>
          </cell>
          <cell r="Y266">
            <v>4.5131639263715185E-4</v>
          </cell>
          <cell r="Z266">
            <v>3.6447098206033014E-2</v>
          </cell>
          <cell r="AA266">
            <v>7.5177381952437297E-2</v>
          </cell>
          <cell r="AB266">
            <v>1.979208070803944E-2</v>
          </cell>
          <cell r="AC266">
            <v>0.2425017844326893</v>
          </cell>
          <cell r="AD266">
            <v>0</v>
          </cell>
          <cell r="AE266">
            <v>8.2541783573119851E-2</v>
          </cell>
          <cell r="AF266">
            <v>1.1988325353372891E-2</v>
          </cell>
        </row>
        <row r="267">
          <cell r="W267">
            <v>43599</v>
          </cell>
          <cell r="X267">
            <v>0.3321116816125716</v>
          </cell>
          <cell r="Y267">
            <v>4.5131639263715185E-4</v>
          </cell>
          <cell r="Z267">
            <v>3.6447098206033014E-2</v>
          </cell>
          <cell r="AA267">
            <v>7.5177381952437297E-2</v>
          </cell>
          <cell r="AB267">
            <v>1.979208070803944E-2</v>
          </cell>
          <cell r="AC267">
            <v>0.2425017844326893</v>
          </cell>
          <cell r="AD267">
            <v>0</v>
          </cell>
          <cell r="AE267">
            <v>8.2541783573119851E-2</v>
          </cell>
          <cell r="AF267">
            <v>1.1988325353372891E-2</v>
          </cell>
        </row>
        <row r="268">
          <cell r="W268">
            <v>43598</v>
          </cell>
          <cell r="X268">
            <v>0.3277225566441434</v>
          </cell>
          <cell r="Y268">
            <v>4.5142059916396271E-4</v>
          </cell>
          <cell r="Z268">
            <v>3.6834912406391807E-2</v>
          </cell>
          <cell r="AA268">
            <v>7.2365498657473618E-2</v>
          </cell>
          <cell r="AB268">
            <v>2.0533899617229984E-2</v>
          </cell>
          <cell r="AC268">
            <v>0.24921309584451048</v>
          </cell>
          <cell r="AD268">
            <v>0</v>
          </cell>
          <cell r="AE268">
            <v>8.2326298799952666E-2</v>
          </cell>
          <cell r="AF268">
            <v>1.1564003200912611E-2</v>
          </cell>
        </row>
        <row r="269">
          <cell r="W269">
            <v>43597</v>
          </cell>
          <cell r="X269">
            <v>0.32450897781202964</v>
          </cell>
          <cell r="Y269">
            <v>4.4772300416068874E-4</v>
          </cell>
          <cell r="Z269">
            <v>3.8145681146647833E-2</v>
          </cell>
          <cell r="AA269">
            <v>6.8880643064333322E-2</v>
          </cell>
          <cell r="AB269">
            <v>2.1236529049109713E-2</v>
          </cell>
          <cell r="AC269">
            <v>0.25401642374232564</v>
          </cell>
          <cell r="AD269">
            <v>0</v>
          </cell>
          <cell r="AE269">
            <v>8.2559090849916986E-2</v>
          </cell>
          <cell r="AF269">
            <v>1.1208330363223754E-2</v>
          </cell>
        </row>
        <row r="270">
          <cell r="W270">
            <v>43596</v>
          </cell>
          <cell r="X270">
            <v>0.32835301372482351</v>
          </cell>
          <cell r="Y270">
            <v>4.5045309186209775E-4</v>
          </cell>
          <cell r="Z270">
            <v>3.7925136469863174E-2</v>
          </cell>
          <cell r="AA270">
            <v>6.9396555653308517E-2</v>
          </cell>
          <cell r="AB270">
            <v>2.1031959903125088E-2</v>
          </cell>
          <cell r="AC270">
            <v>0.25124570340218211</v>
          </cell>
          <cell r="AD270">
            <v>0</v>
          </cell>
          <cell r="AE270">
            <v>8.1511278132839732E-2</v>
          </cell>
          <cell r="AF270">
            <v>1.109541709601827E-2</v>
          </cell>
        </row>
        <row r="271">
          <cell r="W271">
            <v>43595</v>
          </cell>
          <cell r="X271">
            <v>0.32095064254431682</v>
          </cell>
          <cell r="Y271">
            <v>4.6751267177155972E-4</v>
          </cell>
          <cell r="Z271">
            <v>3.8738757294185529E-2</v>
          </cell>
          <cell r="AA271">
            <v>6.8557478141158423E-2</v>
          </cell>
          <cell r="AB271">
            <v>2.1348058891769703E-2</v>
          </cell>
          <cell r="AC271">
            <v>0.25738630091676268</v>
          </cell>
          <cell r="AD271">
            <v>0</v>
          </cell>
          <cell r="AE271">
            <v>8.2308822901315234E-2</v>
          </cell>
          <cell r="AF271">
            <v>1.1290176604269894E-2</v>
          </cell>
        </row>
        <row r="272">
          <cell r="W272">
            <v>43594</v>
          </cell>
          <cell r="X272">
            <v>0.32095064254431682</v>
          </cell>
          <cell r="Y272">
            <v>4.6751267177155972E-4</v>
          </cell>
          <cell r="Z272">
            <v>3.8738757294185529E-2</v>
          </cell>
          <cell r="AA272">
            <v>6.8557478141158423E-2</v>
          </cell>
          <cell r="AB272">
            <v>2.1348058891769703E-2</v>
          </cell>
          <cell r="AC272">
            <v>0.25738630091676268</v>
          </cell>
          <cell r="AD272">
            <v>0</v>
          </cell>
          <cell r="AE272">
            <v>8.2308822901315234E-2</v>
          </cell>
          <cell r="AF272">
            <v>1.1290176604269894E-2</v>
          </cell>
        </row>
        <row r="273">
          <cell r="W273">
            <v>43593</v>
          </cell>
          <cell r="X273">
            <v>0.30917288235786461</v>
          </cell>
          <cell r="Y273">
            <v>1.4014103742569044E-3</v>
          </cell>
          <cell r="Z273">
            <v>4.0734743459283726E-2</v>
          </cell>
          <cell r="AA273">
            <v>6.3699952516490244E-2</v>
          </cell>
          <cell r="AB273">
            <v>2.2754275834706784E-2</v>
          </cell>
          <cell r="AC273">
            <v>0.26791289148559533</v>
          </cell>
          <cell r="AD273">
            <v>0</v>
          </cell>
          <cell r="AE273">
            <v>8.4445848630834722E-2</v>
          </cell>
          <cell r="AF273">
            <v>1.0866386322726122E-2</v>
          </cell>
        </row>
        <row r="274">
          <cell r="W274">
            <v>43592</v>
          </cell>
          <cell r="X274">
            <v>0.30917288235786461</v>
          </cell>
          <cell r="Y274">
            <v>1.4014103742569044E-3</v>
          </cell>
          <cell r="Z274">
            <v>4.0734743459283726E-2</v>
          </cell>
          <cell r="AA274">
            <v>6.3699952516490244E-2</v>
          </cell>
          <cell r="AB274">
            <v>2.2754275834706784E-2</v>
          </cell>
          <cell r="AC274">
            <v>0.26791289148559533</v>
          </cell>
          <cell r="AD274">
            <v>0</v>
          </cell>
          <cell r="AE274">
            <v>8.4445848630834722E-2</v>
          </cell>
          <cell r="AF274">
            <v>1.0866386322726122E-2</v>
          </cell>
        </row>
        <row r="275">
          <cell r="W275">
            <v>43591</v>
          </cell>
          <cell r="X275">
            <v>0.30917288235786461</v>
          </cell>
          <cell r="Y275">
            <v>1.4014103742569044E-3</v>
          </cell>
          <cell r="Z275">
            <v>4.0734743459283726E-2</v>
          </cell>
          <cell r="AA275">
            <v>6.3699952516490244E-2</v>
          </cell>
          <cell r="AB275">
            <v>2.2754275834706784E-2</v>
          </cell>
          <cell r="AC275">
            <v>0.26791289148559533</v>
          </cell>
          <cell r="AD275">
            <v>0</v>
          </cell>
          <cell r="AE275">
            <v>8.4445848630834722E-2</v>
          </cell>
          <cell r="AF275">
            <v>1.0866386322726122E-2</v>
          </cell>
        </row>
        <row r="276">
          <cell r="W276">
            <v>43590</v>
          </cell>
          <cell r="X276">
            <v>0.30917288235786461</v>
          </cell>
          <cell r="Y276">
            <v>1.4014103742569044E-3</v>
          </cell>
          <cell r="Z276">
            <v>4.0734743459283726E-2</v>
          </cell>
          <cell r="AA276">
            <v>6.3699952516490244E-2</v>
          </cell>
          <cell r="AB276">
            <v>2.2754275834706784E-2</v>
          </cell>
          <cell r="AC276">
            <v>0.26791289148559533</v>
          </cell>
          <cell r="AD276">
            <v>0</v>
          </cell>
          <cell r="AE276">
            <v>8.4445848630834722E-2</v>
          </cell>
          <cell r="AF276">
            <v>1.0866386322726122E-2</v>
          </cell>
        </row>
        <row r="277">
          <cell r="W277">
            <v>43589</v>
          </cell>
          <cell r="X277">
            <v>0.32099238313748779</v>
          </cell>
          <cell r="Y277">
            <v>4.5127972822028828E-4</v>
          </cell>
          <cell r="Z277">
            <v>3.9005500280028735E-2</v>
          </cell>
          <cell r="AA277">
            <v>6.5986397785105025E-2</v>
          </cell>
          <cell r="AB277">
            <v>2.1839427223720585E-2</v>
          </cell>
          <cell r="AC277">
            <v>0.25982780162174018</v>
          </cell>
          <cell r="AD277">
            <v>0</v>
          </cell>
          <cell r="AE277">
            <v>8.2200368942165564E-2</v>
          </cell>
          <cell r="AF277">
            <v>1.0708211343234164E-2</v>
          </cell>
        </row>
        <row r="278">
          <cell r="W278">
            <v>43588</v>
          </cell>
          <cell r="X278">
            <v>0.30324031237568833</v>
          </cell>
          <cell r="Y278">
            <v>2.1676561765369981E-3</v>
          </cell>
          <cell r="Z278">
            <v>4.184251610893331E-2</v>
          </cell>
          <cell r="AA278">
            <v>6.0954984888617364E-2</v>
          </cell>
          <cell r="AB278">
            <v>2.3466975431901349E-2</v>
          </cell>
          <cell r="AC278">
            <v>0.27402535409973661</v>
          </cell>
          <cell r="AD278">
            <v>0</v>
          </cell>
          <cell r="AE278">
            <v>8.4369597841778193E-2</v>
          </cell>
          <cell r="AF278">
            <v>1.0942403528322995E-2</v>
          </cell>
        </row>
        <row r="279">
          <cell r="W279">
            <v>43587</v>
          </cell>
          <cell r="X279">
            <v>0.30324031237568833</v>
          </cell>
          <cell r="Y279">
            <v>2.1676561765369981E-3</v>
          </cell>
          <cell r="Z279">
            <v>4.184251610893331E-2</v>
          </cell>
          <cell r="AA279">
            <v>6.0954984888617364E-2</v>
          </cell>
          <cell r="AB279">
            <v>2.3466975431901349E-2</v>
          </cell>
          <cell r="AC279">
            <v>0.27402535409973661</v>
          </cell>
          <cell r="AD279">
            <v>0</v>
          </cell>
          <cell r="AE279">
            <v>8.4369597841778193E-2</v>
          </cell>
          <cell r="AF279">
            <v>1.0942403528322995E-2</v>
          </cell>
        </row>
        <row r="280">
          <cell r="W280">
            <v>43586</v>
          </cell>
          <cell r="X280">
            <v>0.30324031237568833</v>
          </cell>
          <cell r="Y280">
            <v>2.1676561765369981E-3</v>
          </cell>
          <cell r="Z280">
            <v>4.184251610893331E-2</v>
          </cell>
          <cell r="AA280">
            <v>6.0954984888617364E-2</v>
          </cell>
          <cell r="AB280">
            <v>2.3466975431901349E-2</v>
          </cell>
          <cell r="AC280">
            <v>0.27402535409973661</v>
          </cell>
          <cell r="AD280">
            <v>0</v>
          </cell>
          <cell r="AE280">
            <v>8.4369597841778193E-2</v>
          </cell>
          <cell r="AF280">
            <v>1.0942403528322995E-2</v>
          </cell>
        </row>
        <row r="281">
          <cell r="W281">
            <v>43585</v>
          </cell>
          <cell r="X281">
            <v>0.30310732257052553</v>
          </cell>
          <cell r="Y281">
            <v>2.7088581060910285E-3</v>
          </cell>
          <cell r="Z281">
            <v>4.1848745284863591E-2</v>
          </cell>
          <cell r="AA281">
            <v>5.908217325845596E-2</v>
          </cell>
          <cell r="AB281">
            <v>2.3897040880385391E-2</v>
          </cell>
          <cell r="AC281">
            <v>0.27542759171166714</v>
          </cell>
          <cell r="AD281">
            <v>0</v>
          </cell>
          <cell r="AE281">
            <v>8.4461593265454771E-2</v>
          </cell>
          <cell r="AF281">
            <v>1.0447620792479699E-2</v>
          </cell>
        </row>
        <row r="282">
          <cell r="W282">
            <v>43584</v>
          </cell>
          <cell r="X282">
            <v>0.30310732257052553</v>
          </cell>
          <cell r="Y282">
            <v>2.7088581060910285E-3</v>
          </cell>
          <cell r="Z282">
            <v>4.1848745284863591E-2</v>
          </cell>
          <cell r="AA282">
            <v>5.908217325845596E-2</v>
          </cell>
          <cell r="AB282">
            <v>2.3897040880385391E-2</v>
          </cell>
          <cell r="AC282">
            <v>0.27542759171166714</v>
          </cell>
          <cell r="AD282">
            <v>0</v>
          </cell>
          <cell r="AE282">
            <v>8.4461593265454771E-2</v>
          </cell>
          <cell r="AF282">
            <v>1.0447620792479699E-2</v>
          </cell>
        </row>
        <row r="283">
          <cell r="W283">
            <v>43583</v>
          </cell>
          <cell r="X283">
            <v>0.30162071185109834</v>
          </cell>
          <cell r="Y283">
            <v>3.5322069064158156E-3</v>
          </cell>
          <cell r="Z283">
            <v>4.234457819503587E-2</v>
          </cell>
          <cell r="AA283">
            <v>5.6191486328364251E-2</v>
          </cell>
          <cell r="AB283">
            <v>2.4524742769465556E-2</v>
          </cell>
          <cell r="AC283">
            <v>0.27945461436403457</v>
          </cell>
          <cell r="AD283">
            <v>0</v>
          </cell>
          <cell r="AE283">
            <v>8.3268012673322664E-2</v>
          </cell>
          <cell r="AF283">
            <v>1.0025262296340504E-2</v>
          </cell>
        </row>
        <row r="284">
          <cell r="W284">
            <v>43582</v>
          </cell>
          <cell r="X284">
            <v>0.29668854370605724</v>
          </cell>
          <cell r="Y284">
            <v>4.794449295818716E-3</v>
          </cell>
          <cell r="Z284">
            <v>4.3727865684836394E-2</v>
          </cell>
          <cell r="AA284">
            <v>5.3174891241035901E-2</v>
          </cell>
          <cell r="AB284">
            <v>2.4659175277830302E-2</v>
          </cell>
          <cell r="AC284">
            <v>0.28515053672010837</v>
          </cell>
          <cell r="AD284">
            <v>0</v>
          </cell>
          <cell r="AE284">
            <v>8.2411600563767326E-2</v>
          </cell>
          <cell r="AF284">
            <v>9.3929375105458995E-3</v>
          </cell>
        </row>
        <row r="285">
          <cell r="W285">
            <v>43581</v>
          </cell>
          <cell r="X285">
            <v>0.29668854370605724</v>
          </cell>
          <cell r="Y285">
            <v>4.794449295818716E-3</v>
          </cell>
          <cell r="Z285">
            <v>4.3727865684836394E-2</v>
          </cell>
          <cell r="AA285">
            <v>5.3174891241035901E-2</v>
          </cell>
          <cell r="AB285">
            <v>2.4659175277830302E-2</v>
          </cell>
          <cell r="AC285">
            <v>0.28515053672010837</v>
          </cell>
          <cell r="AD285">
            <v>0</v>
          </cell>
          <cell r="AE285">
            <v>8.2411600563767326E-2</v>
          </cell>
          <cell r="AF285">
            <v>9.3929375105458995E-3</v>
          </cell>
        </row>
        <row r="286">
          <cell r="W286">
            <v>43580</v>
          </cell>
          <cell r="X286">
            <v>0.29668854370605724</v>
          </cell>
          <cell r="Y286">
            <v>4.794449295818716E-3</v>
          </cell>
          <cell r="Z286">
            <v>4.3727865684836394E-2</v>
          </cell>
          <cell r="AA286">
            <v>5.3174891241035901E-2</v>
          </cell>
          <cell r="AB286">
            <v>2.4659175277830302E-2</v>
          </cell>
          <cell r="AC286">
            <v>0.28515053672010837</v>
          </cell>
          <cell r="AD286">
            <v>0</v>
          </cell>
          <cell r="AE286">
            <v>8.2411600563767326E-2</v>
          </cell>
          <cell r="AF286">
            <v>9.3929375105458995E-3</v>
          </cell>
        </row>
        <row r="287">
          <cell r="W287">
            <v>43579</v>
          </cell>
          <cell r="X287">
            <v>0.29465569267455993</v>
          </cell>
          <cell r="Y287">
            <v>5.5747955640365115E-3</v>
          </cell>
          <cell r="Z287">
            <v>4.6312485254067851E-2</v>
          </cell>
          <cell r="AA287">
            <v>4.9335745751539442E-2</v>
          </cell>
          <cell r="AB287">
            <v>2.5615622558946883E-2</v>
          </cell>
          <cell r="AC287">
            <v>0.28583242961087685</v>
          </cell>
          <cell r="AD287">
            <v>0</v>
          </cell>
          <cell r="AE287">
            <v>8.3062712464477523E-2</v>
          </cell>
          <cell r="AF287">
            <v>9.6105161214950444E-3</v>
          </cell>
        </row>
        <row r="288">
          <cell r="W288">
            <v>43578</v>
          </cell>
          <cell r="X288">
            <v>0.29465569267455993</v>
          </cell>
          <cell r="Y288">
            <v>5.5747955640365115E-3</v>
          </cell>
          <cell r="Z288">
            <v>4.6312485254067851E-2</v>
          </cell>
          <cell r="AA288">
            <v>4.9335745751539442E-2</v>
          </cell>
          <cell r="AB288">
            <v>2.5615622558946883E-2</v>
          </cell>
          <cell r="AC288">
            <v>0.28583242961087685</v>
          </cell>
          <cell r="AD288">
            <v>0</v>
          </cell>
          <cell r="AE288">
            <v>8.3062712464477523E-2</v>
          </cell>
          <cell r="AF288">
            <v>9.6105161214950444E-3</v>
          </cell>
        </row>
        <row r="289">
          <cell r="W289">
            <v>43577</v>
          </cell>
          <cell r="X289">
            <v>0.29583815005996628</v>
          </cell>
          <cell r="Y289">
            <v>6.4432272481033288E-3</v>
          </cell>
          <cell r="Z289">
            <v>4.659908329779109E-2</v>
          </cell>
          <cell r="AA289">
            <v>4.5351655400038694E-2</v>
          </cell>
          <cell r="AB289">
            <v>2.6888716435602231E-2</v>
          </cell>
          <cell r="AC289">
            <v>0.28582702057053261</v>
          </cell>
          <cell r="AD289">
            <v>0</v>
          </cell>
          <cell r="AE289">
            <v>8.4147055992700823E-2</v>
          </cell>
          <cell r="AF289">
            <v>8.9050909952649755E-3</v>
          </cell>
        </row>
        <row r="290">
          <cell r="W290">
            <v>43576</v>
          </cell>
          <cell r="X290">
            <v>0.29583815005996628</v>
          </cell>
          <cell r="Y290">
            <v>6.4432272481033288E-3</v>
          </cell>
          <cell r="Z290">
            <v>4.659908329779109E-2</v>
          </cell>
          <cell r="AA290">
            <v>4.5351655400038694E-2</v>
          </cell>
          <cell r="AB290">
            <v>2.6888716435602231E-2</v>
          </cell>
          <cell r="AC290">
            <v>0.28582702057053261</v>
          </cell>
          <cell r="AD290">
            <v>0</v>
          </cell>
          <cell r="AE290">
            <v>8.4147055992700823E-2</v>
          </cell>
          <cell r="AF290">
            <v>8.9050909952649755E-3</v>
          </cell>
        </row>
        <row r="291">
          <cell r="W291">
            <v>43575</v>
          </cell>
          <cell r="X291">
            <v>0.29544967803610472</v>
          </cell>
          <cell r="Y291">
            <v>6.4385669060583626E-3</v>
          </cell>
          <cell r="Z291">
            <v>4.685281846984192E-2</v>
          </cell>
          <cell r="AA291">
            <v>4.5989546120344421E-2</v>
          </cell>
          <cell r="AB291">
            <v>2.6742944607957543E-2</v>
          </cell>
          <cell r="AC291">
            <v>0.28572894641566277</v>
          </cell>
          <cell r="AD291">
            <v>0</v>
          </cell>
          <cell r="AE291">
            <v>8.3707222793852329E-2</v>
          </cell>
          <cell r="AF291">
            <v>9.0902766501780204E-3</v>
          </cell>
        </row>
        <row r="292">
          <cell r="W292">
            <v>43574</v>
          </cell>
          <cell r="X292">
            <v>0.29544967803610472</v>
          </cell>
          <cell r="Y292">
            <v>6.4385669060583626E-3</v>
          </cell>
          <cell r="Z292">
            <v>4.685281846984192E-2</v>
          </cell>
          <cell r="AA292">
            <v>4.5989546120344421E-2</v>
          </cell>
          <cell r="AB292">
            <v>2.6742944607957543E-2</v>
          </cell>
          <cell r="AC292">
            <v>0.28572894641566277</v>
          </cell>
          <cell r="AD292">
            <v>0</v>
          </cell>
          <cell r="AE292">
            <v>8.3707222793852329E-2</v>
          </cell>
          <cell r="AF292">
            <v>9.0902766501780204E-3</v>
          </cell>
        </row>
        <row r="293">
          <cell r="W293">
            <v>43573</v>
          </cell>
          <cell r="X293">
            <v>0.29563703244852113</v>
          </cell>
          <cell r="Y293">
            <v>6.8855180231732534E-3</v>
          </cell>
          <cell r="Z293">
            <v>4.6881478867826343E-2</v>
          </cell>
          <cell r="AA293">
            <v>4.2744525529283053E-2</v>
          </cell>
          <cell r="AB293">
            <v>2.7161349562759018E-2</v>
          </cell>
          <cell r="AC293">
            <v>0.28766903470419952</v>
          </cell>
          <cell r="AD293">
            <v>0</v>
          </cell>
          <cell r="AE293">
            <v>8.4744387598733692E-2</v>
          </cell>
          <cell r="AF293">
            <v>8.2766732655040406E-3</v>
          </cell>
        </row>
        <row r="294">
          <cell r="W294">
            <v>43572</v>
          </cell>
          <cell r="X294">
            <v>0.29563703244852113</v>
          </cell>
          <cell r="Y294">
            <v>6.8855180231732534E-3</v>
          </cell>
          <cell r="Z294">
            <v>4.6881478867826343E-2</v>
          </cell>
          <cell r="AA294">
            <v>4.2744525529283053E-2</v>
          </cell>
          <cell r="AB294">
            <v>2.7161349562759018E-2</v>
          </cell>
          <cell r="AC294">
            <v>0.28766903470419952</v>
          </cell>
          <cell r="AD294">
            <v>0</v>
          </cell>
          <cell r="AE294">
            <v>8.4744387598733692E-2</v>
          </cell>
          <cell r="AF294">
            <v>8.2766732655040406E-3</v>
          </cell>
        </row>
        <row r="295">
          <cell r="W295">
            <v>43571</v>
          </cell>
          <cell r="X295">
            <v>0.29563703244852113</v>
          </cell>
          <cell r="Y295">
            <v>6.8855180231732534E-3</v>
          </cell>
          <cell r="Z295">
            <v>4.6881478867826343E-2</v>
          </cell>
          <cell r="AA295">
            <v>4.2744525529283053E-2</v>
          </cell>
          <cell r="AB295">
            <v>2.7161349562759018E-2</v>
          </cell>
          <cell r="AC295">
            <v>0.28766903470419952</v>
          </cell>
          <cell r="AD295">
            <v>0</v>
          </cell>
          <cell r="AE295">
            <v>8.4744387598733692E-2</v>
          </cell>
          <cell r="AF295">
            <v>8.2766732655040406E-3</v>
          </cell>
        </row>
        <row r="296">
          <cell r="W296">
            <v>43570</v>
          </cell>
          <cell r="X296">
            <v>0.29563703244852113</v>
          </cell>
          <cell r="Y296">
            <v>6.8855180231732534E-3</v>
          </cell>
          <cell r="Z296">
            <v>4.6881478867826343E-2</v>
          </cell>
          <cell r="AA296">
            <v>4.2744525529283053E-2</v>
          </cell>
          <cell r="AB296">
            <v>2.7161349562759018E-2</v>
          </cell>
          <cell r="AC296">
            <v>0.28766903470419952</v>
          </cell>
          <cell r="AD296">
            <v>0</v>
          </cell>
          <cell r="AE296">
            <v>8.4744387598733692E-2</v>
          </cell>
          <cell r="AF296">
            <v>8.2766732655040406E-3</v>
          </cell>
        </row>
        <row r="297">
          <cell r="W297">
            <v>43569</v>
          </cell>
          <cell r="X297">
            <v>0.31855449876524949</v>
          </cell>
          <cell r="Y297">
            <v>1.056388856526308E-2</v>
          </cell>
          <cell r="Z297">
            <v>4.8445088703189539E-2</v>
          </cell>
          <cell r="AA297">
            <v>2.4829814214954015E-2</v>
          </cell>
          <cell r="AB297">
            <v>2.7646173167149062E-2</v>
          </cell>
          <cell r="AC297">
            <v>0.27818774052197176</v>
          </cell>
          <cell r="AD297">
            <v>0</v>
          </cell>
          <cell r="AE297">
            <v>8.4654970534133789E-2</v>
          </cell>
          <cell r="AF297">
            <v>7.1178255280893313E-3</v>
          </cell>
        </row>
        <row r="298">
          <cell r="W298">
            <v>43568</v>
          </cell>
          <cell r="X298">
            <v>0.33430693666641342</v>
          </cell>
          <cell r="Y298">
            <v>1.2466490266896091E-2</v>
          </cell>
          <cell r="Z298">
            <v>4.6439989883739853E-2</v>
          </cell>
          <cell r="AA298">
            <v>1.3200833121623356E-2</v>
          </cell>
          <cell r="AB298">
            <v>2.7864209613336868E-2</v>
          </cell>
          <cell r="AC298">
            <v>0.2597728266487771</v>
          </cell>
          <cell r="AD298">
            <v>0</v>
          </cell>
          <cell r="AE298">
            <v>0.10133220023544884</v>
          </cell>
          <cell r="AF298">
            <v>4.6165135637644189E-3</v>
          </cell>
        </row>
        <row r="299">
          <cell r="W299">
            <v>43567</v>
          </cell>
          <cell r="X299">
            <v>0.33430693666641342</v>
          </cell>
          <cell r="Y299">
            <v>1.2466490266896091E-2</v>
          </cell>
          <cell r="Z299">
            <v>4.6439989883739853E-2</v>
          </cell>
          <cell r="AA299">
            <v>1.3200833121623356E-2</v>
          </cell>
          <cell r="AB299">
            <v>2.7864209613336868E-2</v>
          </cell>
          <cell r="AC299">
            <v>0.2597728266487771</v>
          </cell>
          <cell r="AD299">
            <v>0</v>
          </cell>
          <cell r="AE299">
            <v>0.10133220023544884</v>
          </cell>
          <cell r="AF299">
            <v>4.6165135637644189E-3</v>
          </cell>
        </row>
        <row r="300">
          <cell r="W300">
            <v>43566</v>
          </cell>
          <cell r="X300">
            <v>0.33430693666641342</v>
          </cell>
          <cell r="Y300">
            <v>1.2466490266896091E-2</v>
          </cell>
          <cell r="Z300">
            <v>4.6439989883739853E-2</v>
          </cell>
          <cell r="AA300">
            <v>1.3200833121623356E-2</v>
          </cell>
          <cell r="AB300">
            <v>2.7864209613336868E-2</v>
          </cell>
          <cell r="AC300">
            <v>0.2597728266487771</v>
          </cell>
          <cell r="AD300">
            <v>0</v>
          </cell>
          <cell r="AE300">
            <v>0.10133220023544884</v>
          </cell>
          <cell r="AF300">
            <v>4.6165135637644189E-3</v>
          </cell>
        </row>
        <row r="301">
          <cell r="W301">
            <v>43565</v>
          </cell>
          <cell r="X301">
            <v>0.33430693666641342</v>
          </cell>
          <cell r="Y301">
            <v>1.2466490266896091E-2</v>
          </cell>
          <cell r="Z301">
            <v>4.6439989883739853E-2</v>
          </cell>
          <cell r="AA301">
            <v>1.3200833121623356E-2</v>
          </cell>
          <cell r="AB301">
            <v>2.7864209613336868E-2</v>
          </cell>
          <cell r="AC301">
            <v>0.2597728266487771</v>
          </cell>
          <cell r="AD301">
            <v>0</v>
          </cell>
          <cell r="AE301">
            <v>0.10133220023544884</v>
          </cell>
          <cell r="AF301">
            <v>4.6165135637644189E-3</v>
          </cell>
        </row>
        <row r="302">
          <cell r="W302">
            <v>43564</v>
          </cell>
          <cell r="X302">
            <v>0.33430693666641342</v>
          </cell>
          <cell r="Y302">
            <v>1.2466490266896091E-2</v>
          </cell>
          <cell r="Z302">
            <v>4.6439989883739853E-2</v>
          </cell>
          <cell r="AA302">
            <v>1.3200833121623356E-2</v>
          </cell>
          <cell r="AB302">
            <v>2.7864209613336868E-2</v>
          </cell>
          <cell r="AC302">
            <v>0.2597728266487771</v>
          </cell>
          <cell r="AD302">
            <v>0</v>
          </cell>
          <cell r="AE302">
            <v>0.10133220023544884</v>
          </cell>
          <cell r="AF302">
            <v>4.6165135637644189E-3</v>
          </cell>
        </row>
        <row r="303">
          <cell r="W303">
            <v>43563</v>
          </cell>
          <cell r="X303">
            <v>0.33430693666641342</v>
          </cell>
          <cell r="Y303">
            <v>1.2466490266896091E-2</v>
          </cell>
          <cell r="Z303">
            <v>4.6439989883739853E-2</v>
          </cell>
          <cell r="AA303">
            <v>1.3200833121623356E-2</v>
          </cell>
          <cell r="AB303">
            <v>2.7864209613336868E-2</v>
          </cell>
          <cell r="AC303">
            <v>0.2597728266487771</v>
          </cell>
          <cell r="AD303">
            <v>0</v>
          </cell>
          <cell r="AE303">
            <v>0.10133220023544884</v>
          </cell>
          <cell r="AF303">
            <v>4.6165135637644189E-3</v>
          </cell>
        </row>
        <row r="304">
          <cell r="W304">
            <v>43562</v>
          </cell>
          <cell r="X304">
            <v>0.33430693666641342</v>
          </cell>
          <cell r="Y304">
            <v>1.2466490266896091E-2</v>
          </cell>
          <cell r="Z304">
            <v>4.6439989883739853E-2</v>
          </cell>
          <cell r="AA304">
            <v>1.3200833121623356E-2</v>
          </cell>
          <cell r="AB304">
            <v>2.7864209613336868E-2</v>
          </cell>
          <cell r="AC304">
            <v>0.2597728266487771</v>
          </cell>
          <cell r="AD304">
            <v>0</v>
          </cell>
          <cell r="AE304">
            <v>0.10133220023544884</v>
          </cell>
          <cell r="AF304">
            <v>4.6165135637644189E-3</v>
          </cell>
        </row>
        <row r="305">
          <cell r="W305">
            <v>43561</v>
          </cell>
          <cell r="X305">
            <v>0.34258779272532619</v>
          </cell>
          <cell r="Y305">
            <v>1.2640869670208639E-2</v>
          </cell>
          <cell r="Z305">
            <v>4.7690355619847427E-2</v>
          </cell>
          <cell r="AA305">
            <v>1.3785997800356853E-2</v>
          </cell>
          <cell r="AB305">
            <v>2.8454226713031241E-2</v>
          </cell>
          <cell r="AC305">
            <v>0.26530892877398993</v>
          </cell>
          <cell r="AD305">
            <v>0</v>
          </cell>
          <cell r="AE305">
            <v>8.4750611682149452E-2</v>
          </cell>
          <cell r="AF305">
            <v>4.7812170150904254E-3</v>
          </cell>
        </row>
        <row r="306">
          <cell r="W306">
            <v>43560</v>
          </cell>
          <cell r="X306">
            <v>0.33661858403084727</v>
          </cell>
          <cell r="Y306">
            <v>1.5811478098893241E-2</v>
          </cell>
          <cell r="Z306">
            <v>4.8314616652533213E-2</v>
          </cell>
          <cell r="AA306">
            <v>9.7011072927160377E-3</v>
          </cell>
          <cell r="AB306">
            <v>2.8079323980603678E-2</v>
          </cell>
          <cell r="AC306">
            <v>0.25561327419196006</v>
          </cell>
          <cell r="AD306">
            <v>0</v>
          </cell>
          <cell r="AE306">
            <v>0.10238720714765873</v>
          </cell>
          <cell r="AF306">
            <v>3.4744086047877429E-3</v>
          </cell>
        </row>
        <row r="307">
          <cell r="W307">
            <v>43559</v>
          </cell>
          <cell r="X307">
            <v>0.33661858403084727</v>
          </cell>
          <cell r="Y307">
            <v>1.5811478098893241E-2</v>
          </cell>
          <cell r="Z307">
            <v>4.8314616652533213E-2</v>
          </cell>
          <cell r="AA307">
            <v>9.7011072927160377E-3</v>
          </cell>
          <cell r="AB307">
            <v>2.8079323980603678E-2</v>
          </cell>
          <cell r="AC307">
            <v>0.25561327419196006</v>
          </cell>
          <cell r="AD307">
            <v>0</v>
          </cell>
          <cell r="AE307">
            <v>0.10238720714765873</v>
          </cell>
          <cell r="AF307">
            <v>3.4744086047877429E-3</v>
          </cell>
        </row>
        <row r="308">
          <cell r="W308">
            <v>43558</v>
          </cell>
          <cell r="X308">
            <v>0.33661858403084727</v>
          </cell>
          <cell r="Y308">
            <v>1.5811478098893241E-2</v>
          </cell>
          <cell r="Z308">
            <v>4.8314616652533213E-2</v>
          </cell>
          <cell r="AA308">
            <v>9.7011072927160377E-3</v>
          </cell>
          <cell r="AB308">
            <v>2.8079323980603678E-2</v>
          </cell>
          <cell r="AC308">
            <v>0.25561327419196006</v>
          </cell>
          <cell r="AD308">
            <v>0</v>
          </cell>
          <cell r="AE308">
            <v>0.10238720714765873</v>
          </cell>
          <cell r="AF308">
            <v>3.4744086047877429E-3</v>
          </cell>
        </row>
        <row r="309">
          <cell r="W309">
            <v>43557</v>
          </cell>
          <cell r="X309">
            <v>0.33661858403084727</v>
          </cell>
          <cell r="Y309">
            <v>1.5811478098893241E-2</v>
          </cell>
          <cell r="Z309">
            <v>4.8314616652533213E-2</v>
          </cell>
          <cell r="AA309">
            <v>9.7011072927160377E-3</v>
          </cell>
          <cell r="AB309">
            <v>2.8079323980603678E-2</v>
          </cell>
          <cell r="AC309">
            <v>0.25561327419196006</v>
          </cell>
          <cell r="AD309">
            <v>0</v>
          </cell>
          <cell r="AE309">
            <v>0.10238720714765873</v>
          </cell>
          <cell r="AF309">
            <v>3.4744086047877429E-3</v>
          </cell>
        </row>
        <row r="310">
          <cell r="W310">
            <v>43556</v>
          </cell>
          <cell r="X310">
            <v>0.33661858403084727</v>
          </cell>
          <cell r="Y310">
            <v>1.5811478098893241E-2</v>
          </cell>
          <cell r="Z310">
            <v>4.8314616652533213E-2</v>
          </cell>
          <cell r="AA310">
            <v>9.7011072927160377E-3</v>
          </cell>
          <cell r="AB310">
            <v>2.8079323980603678E-2</v>
          </cell>
          <cell r="AC310">
            <v>0.25561327419196006</v>
          </cell>
          <cell r="AD310">
            <v>0</v>
          </cell>
          <cell r="AE310">
            <v>0.10238720714765873</v>
          </cell>
          <cell r="AF310">
            <v>3.4744086047877429E-3</v>
          </cell>
        </row>
        <row r="311">
          <cell r="W311">
            <v>43555</v>
          </cell>
          <cell r="X311">
            <v>0.33661858403084727</v>
          </cell>
          <cell r="Y311">
            <v>1.5811478098893241E-2</v>
          </cell>
          <cell r="Z311">
            <v>4.8314616652533213E-2</v>
          </cell>
          <cell r="AA311">
            <v>9.7011072927160377E-3</v>
          </cell>
          <cell r="AB311">
            <v>2.8079323980603678E-2</v>
          </cell>
          <cell r="AC311">
            <v>0.25561327419196006</v>
          </cell>
          <cell r="AD311">
            <v>0</v>
          </cell>
          <cell r="AE311">
            <v>0.10238720714765873</v>
          </cell>
          <cell r="AF311">
            <v>3.4744086047877429E-3</v>
          </cell>
        </row>
        <row r="312">
          <cell r="W312">
            <v>43554</v>
          </cell>
          <cell r="X312">
            <v>0.33486834109368518</v>
          </cell>
          <cell r="Y312">
            <v>1.8568327930951423E-2</v>
          </cell>
          <cell r="Z312">
            <v>4.7623931204734932E-2</v>
          </cell>
          <cell r="AA312">
            <v>7.740611605529346E-3</v>
          </cell>
          <cell r="AB312">
            <v>2.7971458395028417E-2</v>
          </cell>
          <cell r="AC312">
            <v>0.25484154798944308</v>
          </cell>
          <cell r="AD312">
            <v>0</v>
          </cell>
          <cell r="AE312">
            <v>0.10502796328889381</v>
          </cell>
          <cell r="AF312">
            <v>3.3578184917336953E-3</v>
          </cell>
        </row>
        <row r="313">
          <cell r="W313">
            <v>43553</v>
          </cell>
          <cell r="X313">
            <v>0.33486834109368518</v>
          </cell>
          <cell r="Y313">
            <v>1.8568327930951423E-2</v>
          </cell>
          <cell r="Z313">
            <v>4.7623931204734932E-2</v>
          </cell>
          <cell r="AA313">
            <v>7.740611605529346E-3</v>
          </cell>
          <cell r="AB313">
            <v>2.7971458395028417E-2</v>
          </cell>
          <cell r="AC313">
            <v>0.25484154798944308</v>
          </cell>
          <cell r="AD313">
            <v>0</v>
          </cell>
          <cell r="AE313">
            <v>0.10502796328889381</v>
          </cell>
          <cell r="AF313">
            <v>3.3578184917336953E-3</v>
          </cell>
        </row>
        <row r="314">
          <cell r="W314">
            <v>43552</v>
          </cell>
          <cell r="X314">
            <v>0.33486834109368518</v>
          </cell>
          <cell r="Y314">
            <v>1.8568327930951423E-2</v>
          </cell>
          <cell r="Z314">
            <v>4.7623931204734932E-2</v>
          </cell>
          <cell r="AA314">
            <v>7.740611605529346E-3</v>
          </cell>
          <cell r="AB314">
            <v>2.7971458395028417E-2</v>
          </cell>
          <cell r="AC314">
            <v>0.25484154798944308</v>
          </cell>
          <cell r="AD314">
            <v>0</v>
          </cell>
          <cell r="AE314">
            <v>0.10502796328889381</v>
          </cell>
          <cell r="AF314">
            <v>3.3578184917336953E-3</v>
          </cell>
        </row>
        <row r="315">
          <cell r="W315">
            <v>43551</v>
          </cell>
          <cell r="X315">
            <v>0.33486834109368518</v>
          </cell>
          <cell r="Y315">
            <v>1.8568327930951423E-2</v>
          </cell>
          <cell r="Z315">
            <v>4.7623931204734932E-2</v>
          </cell>
          <cell r="AA315">
            <v>7.740611605529346E-3</v>
          </cell>
          <cell r="AB315">
            <v>2.7971458395028417E-2</v>
          </cell>
          <cell r="AC315">
            <v>0.25484154798944308</v>
          </cell>
          <cell r="AD315">
            <v>0</v>
          </cell>
          <cell r="AE315">
            <v>0.10502796328889381</v>
          </cell>
          <cell r="AF315">
            <v>3.3578184917336953E-3</v>
          </cell>
        </row>
        <row r="316">
          <cell r="W316">
            <v>43550</v>
          </cell>
          <cell r="X316">
            <v>0.33486834109368518</v>
          </cell>
          <cell r="Y316">
            <v>1.8568327930951423E-2</v>
          </cell>
          <cell r="Z316">
            <v>4.7623931204734932E-2</v>
          </cell>
          <cell r="AA316">
            <v>7.740611605529346E-3</v>
          </cell>
          <cell r="AB316">
            <v>2.7971458395028417E-2</v>
          </cell>
          <cell r="AC316">
            <v>0.25484154798944308</v>
          </cell>
          <cell r="AD316">
            <v>0</v>
          </cell>
          <cell r="AE316">
            <v>0.10502796328889381</v>
          </cell>
          <cell r="AF316">
            <v>3.3578184917336953E-3</v>
          </cell>
        </row>
        <row r="317">
          <cell r="W317">
            <v>43549</v>
          </cell>
          <cell r="X317">
            <v>0.33441995032125638</v>
          </cell>
          <cell r="Y317">
            <v>1.9779449403367757E-2</v>
          </cell>
          <cell r="Z317">
            <v>4.7504431013552811E-2</v>
          </cell>
          <cell r="AA317">
            <v>7.3064277979644973E-3</v>
          </cell>
          <cell r="AB317">
            <v>2.7642808514701425E-2</v>
          </cell>
          <cell r="AC317">
            <v>0.25533255015443235</v>
          </cell>
          <cell r="AD317">
            <v>0</v>
          </cell>
          <cell r="AE317">
            <v>0.10499094351129264</v>
          </cell>
          <cell r="AF317">
            <v>3.0234392834322453E-3</v>
          </cell>
        </row>
        <row r="318">
          <cell r="W318">
            <v>43548</v>
          </cell>
          <cell r="X318">
            <v>0.3341290186017854</v>
          </cell>
          <cell r="Y318">
            <v>2.0214218342826377E-2</v>
          </cell>
          <cell r="Z318">
            <v>4.7802331138996457E-2</v>
          </cell>
          <cell r="AA318">
            <v>6.0404249061537284E-3</v>
          </cell>
          <cell r="AB318">
            <v>2.7504764940522855E-2</v>
          </cell>
          <cell r="AC318">
            <v>0.25475313665083016</v>
          </cell>
          <cell r="AD318">
            <v>0</v>
          </cell>
          <cell r="AE318">
            <v>0.10648944254741281</v>
          </cell>
          <cell r="AF318">
            <v>3.0666628714723062E-3</v>
          </cell>
        </row>
        <row r="319">
          <cell r="W319">
            <v>43547</v>
          </cell>
          <cell r="X319">
            <v>0.33263490722915329</v>
          </cell>
          <cell r="Y319">
            <v>2.194208720236537E-2</v>
          </cell>
          <cell r="Z319">
            <v>4.7608869936332586E-2</v>
          </cell>
          <cell r="AA319">
            <v>4.8452881389688405E-3</v>
          </cell>
          <cell r="AB319">
            <v>2.7765388648328924E-2</v>
          </cell>
          <cell r="AC319">
            <v>0.2539409807326472</v>
          </cell>
          <cell r="AD319">
            <v>0</v>
          </cell>
          <cell r="AE319">
            <v>0.10815813656407991</v>
          </cell>
          <cell r="AF319">
            <v>3.1043415481238879E-3</v>
          </cell>
        </row>
        <row r="320">
          <cell r="W320">
            <v>43546</v>
          </cell>
          <cell r="X320">
            <v>0.33263490722915329</v>
          </cell>
          <cell r="Y320">
            <v>2.194208720236537E-2</v>
          </cell>
          <cell r="Z320">
            <v>4.7608869936332586E-2</v>
          </cell>
          <cell r="AA320">
            <v>4.8452881389688405E-3</v>
          </cell>
          <cell r="AB320">
            <v>2.7765388648328924E-2</v>
          </cell>
          <cell r="AC320">
            <v>0.2539409807326472</v>
          </cell>
          <cell r="AD320">
            <v>0</v>
          </cell>
          <cell r="AE320">
            <v>0.10815813656407991</v>
          </cell>
          <cell r="AF320">
            <v>3.1043415481238879E-3</v>
          </cell>
        </row>
        <row r="321">
          <cell r="W321">
            <v>43545</v>
          </cell>
          <cell r="X321">
            <v>0.33263490722915329</v>
          </cell>
          <cell r="Y321">
            <v>2.194208720236537E-2</v>
          </cell>
          <cell r="Z321">
            <v>4.7608869936332586E-2</v>
          </cell>
          <cell r="AA321">
            <v>4.8452881389688405E-3</v>
          </cell>
          <cell r="AB321">
            <v>2.7765388648328924E-2</v>
          </cell>
          <cell r="AC321">
            <v>0.2539409807326472</v>
          </cell>
          <cell r="AD321">
            <v>0</v>
          </cell>
          <cell r="AE321">
            <v>0.10815813656407991</v>
          </cell>
          <cell r="AF321">
            <v>3.1043415481238879E-3</v>
          </cell>
        </row>
        <row r="322">
          <cell r="W322">
            <v>43544</v>
          </cell>
          <cell r="X322">
            <v>0.33263490722915329</v>
          </cell>
          <cell r="Y322">
            <v>2.194208720236537E-2</v>
          </cell>
          <cell r="Z322">
            <v>4.7608869936332586E-2</v>
          </cell>
          <cell r="AA322">
            <v>4.8452881389688405E-3</v>
          </cell>
          <cell r="AB322">
            <v>2.7765388648328924E-2</v>
          </cell>
          <cell r="AC322">
            <v>0.2539409807326472</v>
          </cell>
          <cell r="AD322">
            <v>0</v>
          </cell>
          <cell r="AE322">
            <v>0.10815813656407991</v>
          </cell>
          <cell r="AF322">
            <v>3.1043415481238879E-3</v>
          </cell>
        </row>
        <row r="323">
          <cell r="W323">
            <v>43543</v>
          </cell>
          <cell r="X323">
            <v>0.33078599423814109</v>
          </cell>
          <cell r="Y323">
            <v>2.274623929992485E-2</v>
          </cell>
          <cell r="Z323">
            <v>4.7707109417474691E-2</v>
          </cell>
          <cell r="AA323">
            <v>4.5430115445590962E-3</v>
          </cell>
          <cell r="AB323">
            <v>2.8477247840687527E-2</v>
          </cell>
          <cell r="AC323">
            <v>0.25278677108236713</v>
          </cell>
          <cell r="AD323">
            <v>1.9118369778468584E-4</v>
          </cell>
          <cell r="AE323">
            <v>0.10999384350372257</v>
          </cell>
          <cell r="AF323">
            <v>2.7685993753383056E-3</v>
          </cell>
        </row>
        <row r="324">
          <cell r="W324">
            <v>43542</v>
          </cell>
          <cell r="X324">
            <v>0.33078599423814109</v>
          </cell>
          <cell r="Y324">
            <v>2.274623929992485E-2</v>
          </cell>
          <cell r="Z324">
            <v>4.7707109417474691E-2</v>
          </cell>
          <cell r="AA324">
            <v>4.5430115445590962E-3</v>
          </cell>
          <cell r="AB324">
            <v>2.8477247840687527E-2</v>
          </cell>
          <cell r="AC324">
            <v>0.25278677108236713</v>
          </cell>
          <cell r="AD324">
            <v>1.9118369778468584E-4</v>
          </cell>
          <cell r="AE324">
            <v>0.10999384350372257</v>
          </cell>
          <cell r="AF324">
            <v>2.7685993753383056E-3</v>
          </cell>
        </row>
        <row r="325">
          <cell r="W325">
            <v>43541</v>
          </cell>
          <cell r="X325">
            <v>0.33267883323894815</v>
          </cell>
          <cell r="Y325">
            <v>2.3690241306833212E-2</v>
          </cell>
          <cell r="Z325">
            <v>4.8393855384062066E-2</v>
          </cell>
          <cell r="AA325">
            <v>3.4172812507173036E-3</v>
          </cell>
          <cell r="AB325">
            <v>2.8991292407254482E-2</v>
          </cell>
          <cell r="AC325">
            <v>0.25067984113898745</v>
          </cell>
          <cell r="AD325">
            <v>1.9595174720507479E-4</v>
          </cell>
          <cell r="AE325">
            <v>0.10971320936186466</v>
          </cell>
          <cell r="AF325">
            <v>2.2394941641276657E-3</v>
          </cell>
        </row>
        <row r="326">
          <cell r="W326">
            <v>43540</v>
          </cell>
          <cell r="X326">
            <v>0.33253266259383529</v>
          </cell>
          <cell r="Y326">
            <v>2.6872624529199352E-2</v>
          </cell>
          <cell r="Z326">
            <v>5.0312673274264127E-2</v>
          </cell>
          <cell r="AA326">
            <v>2.2985182027839613E-3</v>
          </cell>
          <cell r="AB326">
            <v>2.9283494763160334E-2</v>
          </cell>
          <cell r="AC326">
            <v>0.24603982047893869</v>
          </cell>
          <cell r="AD326">
            <v>2.0817186727052603E-4</v>
          </cell>
          <cell r="AE326">
            <v>0.11007287876610118</v>
          </cell>
          <cell r="AF326">
            <v>2.3791555244465222E-3</v>
          </cell>
        </row>
        <row r="327">
          <cell r="W327">
            <v>43539</v>
          </cell>
          <cell r="X327">
            <v>0.33253266259383529</v>
          </cell>
          <cell r="Y327">
            <v>2.6872624529199352E-2</v>
          </cell>
          <cell r="Z327">
            <v>5.0312673274264127E-2</v>
          </cell>
          <cell r="AA327">
            <v>2.2985182027839613E-3</v>
          </cell>
          <cell r="AB327">
            <v>2.9283494763160334E-2</v>
          </cell>
          <cell r="AC327">
            <v>0.24603982047893869</v>
          </cell>
          <cell r="AD327">
            <v>2.0817186727052603E-4</v>
          </cell>
          <cell r="AE327">
            <v>0.11007287876610118</v>
          </cell>
          <cell r="AF327">
            <v>2.3791555244465222E-3</v>
          </cell>
        </row>
        <row r="328">
          <cell r="W328">
            <v>43538</v>
          </cell>
          <cell r="X328">
            <v>0.33253266259383529</v>
          </cell>
          <cell r="Y328">
            <v>2.6872624529199352E-2</v>
          </cell>
          <cell r="Z328">
            <v>5.0312673274264127E-2</v>
          </cell>
          <cell r="AA328">
            <v>2.2985182027839613E-3</v>
          </cell>
          <cell r="AB328">
            <v>2.9283494763160334E-2</v>
          </cell>
          <cell r="AC328">
            <v>0.24603982047893869</v>
          </cell>
          <cell r="AD328">
            <v>2.0817186727052603E-4</v>
          </cell>
          <cell r="AE328">
            <v>0.11007287876610118</v>
          </cell>
          <cell r="AF328">
            <v>2.3791555244465222E-3</v>
          </cell>
        </row>
        <row r="329">
          <cell r="W329">
            <v>43537</v>
          </cell>
          <cell r="X329">
            <v>0.33253266259383529</v>
          </cell>
          <cell r="Y329">
            <v>2.6872624529199352E-2</v>
          </cell>
          <cell r="Z329">
            <v>5.0312673274264127E-2</v>
          </cell>
          <cell r="AA329">
            <v>2.2985182027839613E-3</v>
          </cell>
          <cell r="AB329">
            <v>2.9283494763160334E-2</v>
          </cell>
          <cell r="AC329">
            <v>0.24603982047893869</v>
          </cell>
          <cell r="AD329">
            <v>2.0817186727052603E-4</v>
          </cell>
          <cell r="AE329">
            <v>0.11007287876610118</v>
          </cell>
          <cell r="AF329">
            <v>2.3791555244465222E-3</v>
          </cell>
        </row>
        <row r="330">
          <cell r="W330">
            <v>43536</v>
          </cell>
          <cell r="X330">
            <v>0.33253266259383529</v>
          </cell>
          <cell r="Y330">
            <v>2.6872624529199352E-2</v>
          </cell>
          <cell r="Z330">
            <v>5.0312673274264127E-2</v>
          </cell>
          <cell r="AA330">
            <v>2.2985182027839613E-3</v>
          </cell>
          <cell r="AB330">
            <v>2.9283494763160334E-2</v>
          </cell>
          <cell r="AC330">
            <v>0.24603982047893869</v>
          </cell>
          <cell r="AD330">
            <v>2.0817186727052603E-4</v>
          </cell>
          <cell r="AE330">
            <v>0.11007287876610118</v>
          </cell>
          <cell r="AF330">
            <v>2.3791555244465222E-3</v>
          </cell>
        </row>
        <row r="331">
          <cell r="W331">
            <v>43535</v>
          </cell>
          <cell r="X331">
            <v>0.33253266259383529</v>
          </cell>
          <cell r="Y331">
            <v>2.6872624529199352E-2</v>
          </cell>
          <cell r="Z331">
            <v>5.0312673274264127E-2</v>
          </cell>
          <cell r="AA331">
            <v>2.2985182027839613E-3</v>
          </cell>
          <cell r="AB331">
            <v>2.9283494763160334E-2</v>
          </cell>
          <cell r="AC331">
            <v>0.24603982047893869</v>
          </cell>
          <cell r="AD331">
            <v>2.0817186727052603E-4</v>
          </cell>
          <cell r="AE331">
            <v>0.11007287876610118</v>
          </cell>
          <cell r="AF331">
            <v>2.3791555244465222E-3</v>
          </cell>
        </row>
        <row r="332">
          <cell r="W332">
            <v>43534</v>
          </cell>
          <cell r="X332">
            <v>0.33253266259383529</v>
          </cell>
          <cell r="Y332">
            <v>2.6872624529199352E-2</v>
          </cell>
          <cell r="Z332">
            <v>5.0312673274264127E-2</v>
          </cell>
          <cell r="AA332">
            <v>2.2985182027839613E-3</v>
          </cell>
          <cell r="AB332">
            <v>2.9283494763160334E-2</v>
          </cell>
          <cell r="AC332">
            <v>0.24603982047893869</v>
          </cell>
          <cell r="AD332">
            <v>2.0817186727052603E-4</v>
          </cell>
          <cell r="AE332">
            <v>0.11007287876610118</v>
          </cell>
          <cell r="AF332">
            <v>2.3791555244465222E-3</v>
          </cell>
        </row>
        <row r="333">
          <cell r="W333">
            <v>43533</v>
          </cell>
          <cell r="X333">
            <v>0.33852867623350119</v>
          </cell>
          <cell r="Y333">
            <v>2.9325011305484629E-2</v>
          </cell>
          <cell r="Z333">
            <v>4.9316106688391516E-2</v>
          </cell>
          <cell r="AA333">
            <v>1.2213124015971564E-3</v>
          </cell>
          <cell r="AB333">
            <v>2.7611560628728049E-2</v>
          </cell>
          <cell r="AC333">
            <v>0.24148068450388518</v>
          </cell>
          <cell r="AD333">
            <v>2.1861616605009369E-4</v>
          </cell>
          <cell r="AE333">
            <v>0.11058188037395003</v>
          </cell>
          <cell r="AF333">
            <v>1.7161516984117557E-3</v>
          </cell>
        </row>
        <row r="334">
          <cell r="W334">
            <v>43532</v>
          </cell>
          <cell r="X334">
            <v>0.33852867623350119</v>
          </cell>
          <cell r="Y334">
            <v>2.9325011305484629E-2</v>
          </cell>
          <cell r="Z334">
            <v>4.9316106688391516E-2</v>
          </cell>
          <cell r="AA334">
            <v>1.2213124015971564E-3</v>
          </cell>
          <cell r="AB334">
            <v>2.7611560628728049E-2</v>
          </cell>
          <cell r="AC334">
            <v>0.24148068450388518</v>
          </cell>
          <cell r="AD334">
            <v>2.1861616605009369E-4</v>
          </cell>
          <cell r="AE334">
            <v>0.11058188037395003</v>
          </cell>
          <cell r="AF334">
            <v>1.7161516984117557E-3</v>
          </cell>
        </row>
        <row r="335">
          <cell r="W335">
            <v>43531</v>
          </cell>
          <cell r="X335">
            <v>0.33852867623350119</v>
          </cell>
          <cell r="Y335">
            <v>2.9325011305484629E-2</v>
          </cell>
          <cell r="Z335">
            <v>4.9316106688391516E-2</v>
          </cell>
          <cell r="AA335">
            <v>1.2213124015971564E-3</v>
          </cell>
          <cell r="AB335">
            <v>2.7611560628728049E-2</v>
          </cell>
          <cell r="AC335">
            <v>0.24148068450388518</v>
          </cell>
          <cell r="AD335">
            <v>2.1861616605009369E-4</v>
          </cell>
          <cell r="AE335">
            <v>0.11058188037395003</v>
          </cell>
          <cell r="AF335">
            <v>1.7161516984117557E-3</v>
          </cell>
        </row>
        <row r="336">
          <cell r="W336">
            <v>43530</v>
          </cell>
          <cell r="X336">
            <v>0.33852867623350119</v>
          </cell>
          <cell r="Y336">
            <v>2.9325011305484629E-2</v>
          </cell>
          <cell r="Z336">
            <v>4.9316106688391516E-2</v>
          </cell>
          <cell r="AA336">
            <v>1.2213124015971564E-3</v>
          </cell>
          <cell r="AB336">
            <v>2.7611560628728049E-2</v>
          </cell>
          <cell r="AC336">
            <v>0.24148068450388518</v>
          </cell>
          <cell r="AD336">
            <v>2.1861616605009369E-4</v>
          </cell>
          <cell r="AE336">
            <v>0.11058188037395003</v>
          </cell>
          <cell r="AF336">
            <v>1.7161516984117557E-3</v>
          </cell>
        </row>
        <row r="337">
          <cell r="W337">
            <v>43529</v>
          </cell>
          <cell r="X337">
            <v>0.33852867623350119</v>
          </cell>
          <cell r="Y337">
            <v>2.9325011305484629E-2</v>
          </cell>
          <cell r="Z337">
            <v>4.9316106688391516E-2</v>
          </cell>
          <cell r="AA337">
            <v>1.2213124015971564E-3</v>
          </cell>
          <cell r="AB337">
            <v>2.7611560628728049E-2</v>
          </cell>
          <cell r="AC337">
            <v>0.24148068450388518</v>
          </cell>
          <cell r="AD337">
            <v>2.1861616605009369E-4</v>
          </cell>
          <cell r="AE337">
            <v>0.11058188037395003</v>
          </cell>
          <cell r="AF337">
            <v>1.7161516984117557E-3</v>
          </cell>
        </row>
        <row r="338">
          <cell r="W338">
            <v>43528</v>
          </cell>
          <cell r="X338">
            <v>0.33852867623350119</v>
          </cell>
          <cell r="Y338">
            <v>2.9325011305484629E-2</v>
          </cell>
          <cell r="Z338">
            <v>4.9316106688391516E-2</v>
          </cell>
          <cell r="AA338">
            <v>1.2213124015971564E-3</v>
          </cell>
          <cell r="AB338">
            <v>2.7611560628728049E-2</v>
          </cell>
          <cell r="AC338">
            <v>0.24148068450388518</v>
          </cell>
          <cell r="AD338">
            <v>2.1861616605009369E-4</v>
          </cell>
          <cell r="AE338">
            <v>0.11058188037395003</v>
          </cell>
          <cell r="AF338">
            <v>1.7161516984117557E-3</v>
          </cell>
        </row>
        <row r="339">
          <cell r="W339">
            <v>43527</v>
          </cell>
          <cell r="X339">
            <v>0.35703287978122644</v>
          </cell>
          <cell r="Y339">
            <v>2.9943921553056994E-2</v>
          </cell>
          <cell r="Z339">
            <v>4.7139298757929597E-2</v>
          </cell>
          <cell r="AA339">
            <v>1.3324224293307469E-3</v>
          </cell>
          <cell r="AB339">
            <v>2.6247429671372106E-2</v>
          </cell>
          <cell r="AC339">
            <v>0.22812094568852334</v>
          </cell>
          <cell r="AD339">
            <v>2.3850497438534975E-4</v>
          </cell>
          <cell r="AE339">
            <v>0.10936435638031428</v>
          </cell>
          <cell r="AF339">
            <v>5.8024076386088816E-4</v>
          </cell>
        </row>
        <row r="340">
          <cell r="W340">
            <v>43526</v>
          </cell>
          <cell r="X340">
            <v>0.3569254887237539</v>
          </cell>
          <cell r="Y340">
            <v>3.1209408832671367E-2</v>
          </cell>
          <cell r="Z340">
            <v>4.754010518841191E-2</v>
          </cell>
          <cell r="AA340">
            <v>7.707069682894675E-4</v>
          </cell>
          <cell r="AB340">
            <v>2.5866457516549288E-2</v>
          </cell>
          <cell r="AC340">
            <v>0.22380499385540098</v>
          </cell>
          <cell r="AD340">
            <v>2.6155520678429478E-4</v>
          </cell>
          <cell r="AE340">
            <v>0.11298496577234969</v>
          </cell>
          <cell r="AF340">
            <v>6.3631793578907412E-4</v>
          </cell>
        </row>
        <row r="341">
          <cell r="W341">
            <v>43525</v>
          </cell>
          <cell r="X341">
            <v>0.3569254887237539</v>
          </cell>
          <cell r="Y341">
            <v>3.1209408832671367E-2</v>
          </cell>
          <cell r="Z341">
            <v>4.754010518841191E-2</v>
          </cell>
          <cell r="AA341">
            <v>7.707069682894675E-4</v>
          </cell>
          <cell r="AB341">
            <v>2.5866457516549288E-2</v>
          </cell>
          <cell r="AC341">
            <v>0.22380499385540098</v>
          </cell>
          <cell r="AD341">
            <v>2.6155520678429478E-4</v>
          </cell>
          <cell r="AE341">
            <v>0.11298496577234969</v>
          </cell>
          <cell r="AF341">
            <v>6.3631793578907412E-4</v>
          </cell>
        </row>
        <row r="342">
          <cell r="W342">
            <v>43524</v>
          </cell>
          <cell r="X342">
            <v>0.3569254887237539</v>
          </cell>
          <cell r="Y342">
            <v>3.1209408832671367E-2</v>
          </cell>
          <cell r="Z342">
            <v>4.754010518841191E-2</v>
          </cell>
          <cell r="AA342">
            <v>7.707069682894675E-4</v>
          </cell>
          <cell r="AB342">
            <v>2.5866457516549288E-2</v>
          </cell>
          <cell r="AC342">
            <v>0.22380499385540098</v>
          </cell>
          <cell r="AD342">
            <v>2.6155520678429478E-4</v>
          </cell>
          <cell r="AE342">
            <v>0.11298496577234969</v>
          </cell>
          <cell r="AF342">
            <v>6.3631793578907412E-4</v>
          </cell>
        </row>
        <row r="343">
          <cell r="W343">
            <v>43523</v>
          </cell>
          <cell r="X343">
            <v>0.3569254887237539</v>
          </cell>
          <cell r="Y343">
            <v>3.1209408832671367E-2</v>
          </cell>
          <cell r="Z343">
            <v>4.754010518841191E-2</v>
          </cell>
          <cell r="AA343">
            <v>7.707069682894675E-4</v>
          </cell>
          <cell r="AB343">
            <v>2.5866457516549288E-2</v>
          </cell>
          <cell r="AC343">
            <v>0.22380499385540098</v>
          </cell>
          <cell r="AD343">
            <v>2.6155520678429478E-4</v>
          </cell>
          <cell r="AE343">
            <v>0.11298496577234969</v>
          </cell>
          <cell r="AF343">
            <v>6.3631793578907412E-4</v>
          </cell>
        </row>
        <row r="344">
          <cell r="W344">
            <v>43522</v>
          </cell>
          <cell r="X344">
            <v>0.3569254887237539</v>
          </cell>
          <cell r="Y344">
            <v>3.1209408832671367E-2</v>
          </cell>
          <cell r="Z344">
            <v>4.754010518841191E-2</v>
          </cell>
          <cell r="AA344">
            <v>7.707069682894675E-4</v>
          </cell>
          <cell r="AB344">
            <v>2.5866457516549288E-2</v>
          </cell>
          <cell r="AC344">
            <v>0.22380499385540098</v>
          </cell>
          <cell r="AD344">
            <v>2.6155520678429478E-4</v>
          </cell>
          <cell r="AE344">
            <v>0.11298496577234969</v>
          </cell>
          <cell r="AF344">
            <v>6.3631793578907412E-4</v>
          </cell>
        </row>
        <row r="345">
          <cell r="W345">
            <v>43521</v>
          </cell>
          <cell r="X345">
            <v>0.3569254887237539</v>
          </cell>
          <cell r="Y345">
            <v>3.1209408832671367E-2</v>
          </cell>
          <cell r="Z345">
            <v>4.754010518841191E-2</v>
          </cell>
          <cell r="AA345">
            <v>7.707069682894675E-4</v>
          </cell>
          <cell r="AB345">
            <v>2.5866457516549288E-2</v>
          </cell>
          <cell r="AC345">
            <v>0.22380499385540098</v>
          </cell>
          <cell r="AD345">
            <v>2.6155520678429478E-4</v>
          </cell>
          <cell r="AE345">
            <v>0.11298496577234969</v>
          </cell>
          <cell r="AF345">
            <v>6.3631793578907412E-4</v>
          </cell>
        </row>
        <row r="346">
          <cell r="W346">
            <v>43520</v>
          </cell>
          <cell r="X346">
            <v>0.3569254887237539</v>
          </cell>
          <cell r="Y346">
            <v>3.1209408832671367E-2</v>
          </cell>
          <cell r="Z346">
            <v>4.754010518841191E-2</v>
          </cell>
          <cell r="AA346">
            <v>7.707069682894675E-4</v>
          </cell>
          <cell r="AB346">
            <v>2.5866457516549288E-2</v>
          </cell>
          <cell r="AC346">
            <v>0.22380499385540098</v>
          </cell>
          <cell r="AD346">
            <v>2.6155520678429478E-4</v>
          </cell>
          <cell r="AE346">
            <v>0.11298496577234969</v>
          </cell>
          <cell r="AF346">
            <v>6.3631793578907412E-4</v>
          </cell>
        </row>
        <row r="347">
          <cell r="W347">
            <v>43519</v>
          </cell>
          <cell r="X347">
            <v>0.35809561207628993</v>
          </cell>
          <cell r="Y347">
            <v>3.1139010682625947E-2</v>
          </cell>
          <cell r="Z347">
            <v>4.7549651381528231E-2</v>
          </cell>
          <cell r="AA347">
            <v>7.6291933160219213E-4</v>
          </cell>
          <cell r="AB347">
            <v>2.5850047413063394E-2</v>
          </cell>
          <cell r="AC347">
            <v>0.22325825735067284</v>
          </cell>
          <cell r="AD347">
            <v>2.5891231265214222E-4</v>
          </cell>
          <cell r="AE347">
            <v>0.11245570121358019</v>
          </cell>
          <cell r="AF347">
            <v>6.2988823798509484E-4</v>
          </cell>
        </row>
        <row r="348">
          <cell r="W348">
            <v>43518</v>
          </cell>
          <cell r="X348">
            <v>0.35983925488593593</v>
          </cell>
          <cell r="Y348">
            <v>3.1901521338849659E-2</v>
          </cell>
          <cell r="Z348">
            <v>4.781604505061253E-2</v>
          </cell>
          <cell r="AA348">
            <v>1.1808803137676584E-5</v>
          </cell>
          <cell r="AB348">
            <v>2.5344277837411281E-2</v>
          </cell>
          <cell r="AC348">
            <v>0.21843549717062521</v>
          </cell>
          <cell r="AD348">
            <v>2.8103792426233327E-4</v>
          </cell>
          <cell r="AE348">
            <v>0.11568684101943312</v>
          </cell>
          <cell r="AF348">
            <v>6.8371596973229132E-4</v>
          </cell>
        </row>
        <row r="349">
          <cell r="W349">
            <v>43517</v>
          </cell>
          <cell r="X349">
            <v>0.35983925488593593</v>
          </cell>
          <cell r="Y349">
            <v>3.1901521338849659E-2</v>
          </cell>
          <cell r="Z349">
            <v>4.781604505061253E-2</v>
          </cell>
          <cell r="AA349">
            <v>1.1808803137676584E-5</v>
          </cell>
          <cell r="AB349">
            <v>2.5344277837411281E-2</v>
          </cell>
          <cell r="AC349">
            <v>0.21843549717062521</v>
          </cell>
          <cell r="AD349">
            <v>2.8103792426233327E-4</v>
          </cell>
          <cell r="AE349">
            <v>0.11568684101943312</v>
          </cell>
          <cell r="AF349">
            <v>6.8371596973229132E-4</v>
          </cell>
        </row>
        <row r="350">
          <cell r="W350">
            <v>43516</v>
          </cell>
          <cell r="X350">
            <v>0.35983925488593593</v>
          </cell>
          <cell r="Y350">
            <v>3.1901521338849659E-2</v>
          </cell>
          <cell r="Z350">
            <v>4.781604505061253E-2</v>
          </cell>
          <cell r="AA350">
            <v>1.1808803137676584E-5</v>
          </cell>
          <cell r="AB350">
            <v>2.5344277837411281E-2</v>
          </cell>
          <cell r="AC350">
            <v>0.21843549717062521</v>
          </cell>
          <cell r="AD350">
            <v>2.8103792426233327E-4</v>
          </cell>
          <cell r="AE350">
            <v>0.11568684101943312</v>
          </cell>
          <cell r="AF350">
            <v>6.8371596973229132E-4</v>
          </cell>
        </row>
        <row r="351">
          <cell r="W351">
            <v>43515</v>
          </cell>
          <cell r="X351">
            <v>0.35832307713965561</v>
          </cell>
          <cell r="Y351">
            <v>3.192628077751429E-2</v>
          </cell>
          <cell r="Z351">
            <v>4.7884623926552301E-2</v>
          </cell>
          <cell r="AA351">
            <v>1.2118994174807738E-5</v>
          </cell>
          <cell r="AB351">
            <v>2.6010015739556844E-2</v>
          </cell>
          <cell r="AC351">
            <v>0.2174470594150528</v>
          </cell>
          <cell r="AD351">
            <v>2.8842016649160561E-4</v>
          </cell>
          <cell r="AE351">
            <v>0.11740672817092709</v>
          </cell>
          <cell r="AF351">
            <v>7.0167567007463436E-4</v>
          </cell>
        </row>
        <row r="352">
          <cell r="W352">
            <v>43514</v>
          </cell>
          <cell r="X352">
            <v>0.35832307713965561</v>
          </cell>
          <cell r="Y352">
            <v>3.192628077751429E-2</v>
          </cell>
          <cell r="Z352">
            <v>4.7884623926552301E-2</v>
          </cell>
          <cell r="AA352">
            <v>1.2118994174807738E-5</v>
          </cell>
          <cell r="AB352">
            <v>2.6010015739556844E-2</v>
          </cell>
          <cell r="AC352">
            <v>0.2174470594150528</v>
          </cell>
          <cell r="AD352">
            <v>2.8842016649160561E-4</v>
          </cell>
          <cell r="AE352">
            <v>0.11740672817092709</v>
          </cell>
          <cell r="AF352">
            <v>7.0167567007463436E-4</v>
          </cell>
        </row>
        <row r="353">
          <cell r="W353">
            <v>43513</v>
          </cell>
          <cell r="X353">
            <v>0.35995977746591934</v>
          </cell>
          <cell r="Y353">
            <v>3.1598293331264606E-2</v>
          </cell>
          <cell r="Z353">
            <v>4.5214568577497317E-2</v>
          </cell>
          <cell r="AA353">
            <v>1.2886068873142192E-5</v>
          </cell>
          <cell r="AB353">
            <v>2.4607396797853631E-2</v>
          </cell>
          <cell r="AC353">
            <v>0.21903440869046259</v>
          </cell>
          <cell r="AD353">
            <v>3.0667579142333644E-4</v>
          </cell>
          <cell r="AE353">
            <v>0.11851990487359526</v>
          </cell>
          <cell r="AF353">
            <v>7.4608840311067982E-4</v>
          </cell>
        </row>
        <row r="354">
          <cell r="W354">
            <v>43512</v>
          </cell>
          <cell r="X354">
            <v>0.35796424122269577</v>
          </cell>
          <cell r="Y354">
            <v>3.1312167063073146E-2</v>
          </cell>
          <cell r="Z354">
            <v>4.769827712743574E-2</v>
          </cell>
          <cell r="AA354">
            <v>1.2284393517994435E-5</v>
          </cell>
          <cell r="AB354">
            <v>2.5945062243529209E-2</v>
          </cell>
          <cell r="AC354">
            <v>0.21810511260101417</v>
          </cell>
          <cell r="AD354">
            <v>2.9235650851895591E-4</v>
          </cell>
          <cell r="AE354">
            <v>0.11795924674050548</v>
          </cell>
          <cell r="AF354">
            <v>7.1125209970950302E-4</v>
          </cell>
        </row>
        <row r="355">
          <cell r="W355">
            <v>43511</v>
          </cell>
          <cell r="X355">
            <v>0.36143144935111143</v>
          </cell>
          <cell r="Y355">
            <v>3.235046430908553E-2</v>
          </cell>
          <cell r="Z355">
            <v>4.4188146197457215E-2</v>
          </cell>
          <cell r="AA355">
            <v>1.3994907698566132E-5</v>
          </cell>
          <cell r="AB355">
            <v>2.2791161129330231E-2</v>
          </cell>
          <cell r="AC355">
            <v>0.21723033159985825</v>
          </cell>
          <cell r="AD355">
            <v>3.3306506713616215E-4</v>
          </cell>
          <cell r="AE355">
            <v>0.12085109855664004</v>
          </cell>
          <cell r="AF355">
            <v>8.1028888168269446E-4</v>
          </cell>
        </row>
        <row r="356">
          <cell r="W356">
            <v>43510</v>
          </cell>
          <cell r="X356">
            <v>0.36143144935111143</v>
          </cell>
          <cell r="Y356">
            <v>3.235046430908553E-2</v>
          </cell>
          <cell r="Z356">
            <v>4.4188146197457215E-2</v>
          </cell>
          <cell r="AA356">
            <v>1.3994907698566132E-5</v>
          </cell>
          <cell r="AB356">
            <v>2.2791161129330231E-2</v>
          </cell>
          <cell r="AC356">
            <v>0.21723033159985825</v>
          </cell>
          <cell r="AD356">
            <v>3.3306506713616215E-4</v>
          </cell>
          <cell r="AE356">
            <v>0.12085109855664004</v>
          </cell>
          <cell r="AF356">
            <v>8.1028888168269446E-4</v>
          </cell>
        </row>
        <row r="357">
          <cell r="W357">
            <v>43509</v>
          </cell>
          <cell r="X357">
            <v>0.36143144935111143</v>
          </cell>
          <cell r="Y357">
            <v>3.235046430908553E-2</v>
          </cell>
          <cell r="Z357">
            <v>4.4188146197457215E-2</v>
          </cell>
          <cell r="AA357">
            <v>1.3994907698566132E-5</v>
          </cell>
          <cell r="AB357">
            <v>2.2791161129330231E-2</v>
          </cell>
          <cell r="AC357">
            <v>0.21723033159985825</v>
          </cell>
          <cell r="AD357">
            <v>3.3306506713616215E-4</v>
          </cell>
          <cell r="AE357">
            <v>0.12085109855664004</v>
          </cell>
          <cell r="AF357">
            <v>8.1028888168269446E-4</v>
          </cell>
        </row>
        <row r="358">
          <cell r="W358">
            <v>43508</v>
          </cell>
          <cell r="X358">
            <v>0.36143144935111143</v>
          </cell>
          <cell r="Y358">
            <v>3.235046430908553E-2</v>
          </cell>
          <cell r="Z358">
            <v>4.4188146197457215E-2</v>
          </cell>
          <cell r="AA358">
            <v>1.3994907698566132E-5</v>
          </cell>
          <cell r="AB358">
            <v>2.2791161129330231E-2</v>
          </cell>
          <cell r="AC358">
            <v>0.21723033159985825</v>
          </cell>
          <cell r="AD358">
            <v>3.3306506713616215E-4</v>
          </cell>
          <cell r="AE358">
            <v>0.12085109855664004</v>
          </cell>
          <cell r="AF358">
            <v>8.1028888168269446E-4</v>
          </cell>
        </row>
        <row r="359">
          <cell r="W359">
            <v>43507</v>
          </cell>
          <cell r="X359">
            <v>0.36143144935111143</v>
          </cell>
          <cell r="Y359">
            <v>3.235046430908553E-2</v>
          </cell>
          <cell r="Z359">
            <v>4.4188146197457215E-2</v>
          </cell>
          <cell r="AA359">
            <v>1.3994907698566132E-5</v>
          </cell>
          <cell r="AB359">
            <v>2.2791161129330231E-2</v>
          </cell>
          <cell r="AC359">
            <v>0.21723033159985825</v>
          </cell>
          <cell r="AD359">
            <v>3.3306506713616215E-4</v>
          </cell>
          <cell r="AE359">
            <v>0.12085109855664004</v>
          </cell>
          <cell r="AF359">
            <v>8.1028888168269446E-4</v>
          </cell>
        </row>
        <row r="360">
          <cell r="W360">
            <v>43506</v>
          </cell>
          <cell r="X360">
            <v>0.36110432160195977</v>
          </cell>
          <cell r="Y360">
            <v>3.2819379426324749E-2</v>
          </cell>
          <cell r="Z360">
            <v>4.4828646734228345E-2</v>
          </cell>
          <cell r="AA360">
            <v>1.4197761781942678E-5</v>
          </cell>
          <cell r="AB360">
            <v>2.2657680394172295E-2</v>
          </cell>
          <cell r="AC360">
            <v>0.2162045358944929</v>
          </cell>
          <cell r="AD360">
            <v>3.3789279521796836E-4</v>
          </cell>
          <cell r="AE360">
            <v>0.12121131149460204</v>
          </cell>
          <cell r="AF360">
            <v>8.2203389722008101E-4</v>
          </cell>
        </row>
        <row r="361">
          <cell r="W361">
            <v>43505</v>
          </cell>
          <cell r="X361">
            <v>0.36235997819624111</v>
          </cell>
          <cell r="Y361">
            <v>3.3826968555574564E-2</v>
          </cell>
          <cell r="Z361">
            <v>4.312901513529209E-2</v>
          </cell>
          <cell r="AA361">
            <v>0</v>
          </cell>
          <cell r="AB361">
            <v>2.1589240664445539E-2</v>
          </cell>
          <cell r="AC361">
            <v>0.21263553822334394</v>
          </cell>
          <cell r="AD361">
            <v>3.7908265841560349E-4</v>
          </cell>
          <cell r="AE361">
            <v>0.12517386345755893</v>
          </cell>
          <cell r="AF361">
            <v>9.0631310912838315E-4</v>
          </cell>
        </row>
        <row r="362">
          <cell r="W362">
            <v>43504</v>
          </cell>
          <cell r="X362">
            <v>0.36235997819624111</v>
          </cell>
          <cell r="Y362">
            <v>3.3826968555574564E-2</v>
          </cell>
          <cell r="Z362">
            <v>4.312901513529209E-2</v>
          </cell>
          <cell r="AA362">
            <v>0</v>
          </cell>
          <cell r="AB362">
            <v>2.1589240664445539E-2</v>
          </cell>
          <cell r="AC362">
            <v>0.21263553822334394</v>
          </cell>
          <cell r="AD362">
            <v>3.7908265841560349E-4</v>
          </cell>
          <cell r="AE362">
            <v>0.12517386345755893</v>
          </cell>
          <cell r="AF362">
            <v>9.0631310912838315E-4</v>
          </cell>
        </row>
        <row r="363">
          <cell r="W363">
            <v>43503</v>
          </cell>
          <cell r="X363">
            <v>0.36235997819624111</v>
          </cell>
          <cell r="Y363">
            <v>3.3826968555574564E-2</v>
          </cell>
          <cell r="Z363">
            <v>4.312901513529209E-2</v>
          </cell>
          <cell r="AA363">
            <v>0</v>
          </cell>
          <cell r="AB363">
            <v>2.1589240664445539E-2</v>
          </cell>
          <cell r="AC363">
            <v>0.21263553822334394</v>
          </cell>
          <cell r="AD363">
            <v>3.7908265841560349E-4</v>
          </cell>
          <cell r="AE363">
            <v>0.12517386345755893</v>
          </cell>
          <cell r="AF363">
            <v>9.0631310912838315E-4</v>
          </cell>
        </row>
        <row r="364">
          <cell r="W364">
            <v>43502</v>
          </cell>
          <cell r="X364">
            <v>0.36235997819624111</v>
          </cell>
          <cell r="Y364">
            <v>3.3826968555574564E-2</v>
          </cell>
          <cell r="Z364">
            <v>4.312901513529209E-2</v>
          </cell>
          <cell r="AA364">
            <v>0</v>
          </cell>
          <cell r="AB364">
            <v>2.1589240664445539E-2</v>
          </cell>
          <cell r="AC364">
            <v>0.21263553822334394</v>
          </cell>
          <cell r="AD364">
            <v>3.7908265841560349E-4</v>
          </cell>
          <cell r="AE364">
            <v>0.12517386345755893</v>
          </cell>
          <cell r="AF364">
            <v>9.0631310912838315E-4</v>
          </cell>
        </row>
        <row r="365">
          <cell r="W365">
            <v>43501</v>
          </cell>
          <cell r="X365">
            <v>0.36235997819624111</v>
          </cell>
          <cell r="Y365">
            <v>3.3826968555574564E-2</v>
          </cell>
          <cell r="Z365">
            <v>4.312901513529209E-2</v>
          </cell>
          <cell r="AA365">
            <v>0</v>
          </cell>
          <cell r="AB365">
            <v>2.1589240664445539E-2</v>
          </cell>
          <cell r="AC365">
            <v>0.21263553822334394</v>
          </cell>
          <cell r="AD365">
            <v>3.7908265841560349E-4</v>
          </cell>
          <cell r="AE365">
            <v>0.12517386345755893</v>
          </cell>
          <cell r="AF365">
            <v>9.0631310912838315E-4</v>
          </cell>
        </row>
        <row r="366">
          <cell r="W366">
            <v>43500</v>
          </cell>
          <cell r="X366">
            <v>0.36235997819624111</v>
          </cell>
          <cell r="Y366">
            <v>3.3826968555574564E-2</v>
          </cell>
          <cell r="Z366">
            <v>4.312901513529209E-2</v>
          </cell>
          <cell r="AA366">
            <v>0</v>
          </cell>
          <cell r="AB366">
            <v>2.1589240664445539E-2</v>
          </cell>
          <cell r="AC366">
            <v>0.21263553822334394</v>
          </cell>
          <cell r="AD366">
            <v>3.7908265841560349E-4</v>
          </cell>
          <cell r="AE366">
            <v>0.12517386345755893</v>
          </cell>
          <cell r="AF366">
            <v>9.0631310912838315E-4</v>
          </cell>
        </row>
        <row r="367">
          <cell r="W367">
            <v>43499</v>
          </cell>
          <cell r="X367">
            <v>0.36235997819624111</v>
          </cell>
          <cell r="Y367">
            <v>3.3826968555574564E-2</v>
          </cell>
          <cell r="Z367">
            <v>4.312901513529209E-2</v>
          </cell>
          <cell r="AA367">
            <v>0</v>
          </cell>
          <cell r="AB367">
            <v>2.1589240664445539E-2</v>
          </cell>
          <cell r="AC367">
            <v>0.21263553822334394</v>
          </cell>
          <cell r="AD367">
            <v>3.7908265841560349E-4</v>
          </cell>
          <cell r="AE367">
            <v>0.12517386345755893</v>
          </cell>
          <cell r="AF367">
            <v>9.0631310912838315E-4</v>
          </cell>
        </row>
        <row r="368">
          <cell r="W368">
            <v>43498</v>
          </cell>
          <cell r="X368">
            <v>0.36296562812148553</v>
          </cell>
          <cell r="Y368">
            <v>3.3648555263734302E-2</v>
          </cell>
          <cell r="Z368">
            <v>4.3715502961791004E-2</v>
          </cell>
          <cell r="AA368">
            <v>0</v>
          </cell>
          <cell r="AB368">
            <v>2.1715754923367352E-2</v>
          </cell>
          <cell r="AC368">
            <v>0.21265292518894052</v>
          </cell>
          <cell r="AD368">
            <v>3.6963705318598906E-4</v>
          </cell>
          <cell r="AE368">
            <v>0.12404826598839482</v>
          </cell>
          <cell r="AF368">
            <v>8.8373049910071529E-4</v>
          </cell>
        </row>
        <row r="369">
          <cell r="W369">
            <v>43497</v>
          </cell>
          <cell r="X369">
            <v>0.36331643892860377</v>
          </cell>
          <cell r="Y369">
            <v>3.487266513106517E-2</v>
          </cell>
          <cell r="Z369">
            <v>4.2729950846206628E-2</v>
          </cell>
          <cell r="AA369">
            <v>0</v>
          </cell>
          <cell r="AB369">
            <v>2.1392220117085498E-2</v>
          </cell>
          <cell r="AC369">
            <v>0.20913992151612548</v>
          </cell>
          <cell r="AD369">
            <v>4.1757775446446267E-4</v>
          </cell>
          <cell r="AE369">
            <v>0.12713287828920428</v>
          </cell>
          <cell r="AF369">
            <v>9.983474172448666E-4</v>
          </cell>
        </row>
        <row r="370">
          <cell r="W370">
            <v>43496</v>
          </cell>
          <cell r="X370">
            <v>0.36331643892860377</v>
          </cell>
          <cell r="Y370">
            <v>3.487266513106517E-2</v>
          </cell>
          <cell r="Z370">
            <v>4.2729950846206628E-2</v>
          </cell>
          <cell r="AA370">
            <v>0</v>
          </cell>
          <cell r="AB370">
            <v>2.1392220117085498E-2</v>
          </cell>
          <cell r="AC370">
            <v>0.20913992151612548</v>
          </cell>
          <cell r="AD370">
            <v>4.1757775446446267E-4</v>
          </cell>
          <cell r="AE370">
            <v>0.12713287828920428</v>
          </cell>
          <cell r="AF370">
            <v>9.983474172448666E-4</v>
          </cell>
        </row>
        <row r="371">
          <cell r="W371">
            <v>43495</v>
          </cell>
          <cell r="X371">
            <v>0.36331643892860377</v>
          </cell>
          <cell r="Y371">
            <v>3.487266513106517E-2</v>
          </cell>
          <cell r="Z371">
            <v>4.2729950846206628E-2</v>
          </cell>
          <cell r="AA371">
            <v>0</v>
          </cell>
          <cell r="AB371">
            <v>2.1392220117085498E-2</v>
          </cell>
          <cell r="AC371">
            <v>0.20913992151612548</v>
          </cell>
          <cell r="AD371">
            <v>4.1757775446446267E-4</v>
          </cell>
          <cell r="AE371">
            <v>0.12713287828920428</v>
          </cell>
          <cell r="AF371">
            <v>9.983474172448666E-4</v>
          </cell>
        </row>
        <row r="372">
          <cell r="W372">
            <v>43494</v>
          </cell>
          <cell r="X372">
            <v>0.36331643892860377</v>
          </cell>
          <cell r="Y372">
            <v>3.487266513106517E-2</v>
          </cell>
          <cell r="Z372">
            <v>4.2729950846206628E-2</v>
          </cell>
          <cell r="AA372">
            <v>0</v>
          </cell>
          <cell r="AB372">
            <v>2.1392220117085498E-2</v>
          </cell>
          <cell r="AC372">
            <v>0.20913992151612548</v>
          </cell>
          <cell r="AD372">
            <v>4.1757775446446267E-4</v>
          </cell>
          <cell r="AE372">
            <v>0.12713287828920428</v>
          </cell>
          <cell r="AF372">
            <v>9.983474172448666E-4</v>
          </cell>
        </row>
        <row r="373">
          <cell r="W373">
            <v>43493</v>
          </cell>
          <cell r="X373">
            <v>0.36331643892860377</v>
          </cell>
          <cell r="Y373">
            <v>3.487266513106517E-2</v>
          </cell>
          <cell r="Z373">
            <v>4.2729950846206628E-2</v>
          </cell>
          <cell r="AA373">
            <v>0</v>
          </cell>
          <cell r="AB373">
            <v>2.1392220117085498E-2</v>
          </cell>
          <cell r="AC373">
            <v>0.20913992151612548</v>
          </cell>
          <cell r="AD373">
            <v>4.1757775446446267E-4</v>
          </cell>
          <cell r="AE373">
            <v>0.12713287828920428</v>
          </cell>
          <cell r="AF373">
            <v>9.983474172448666E-4</v>
          </cell>
        </row>
        <row r="374">
          <cell r="W374">
            <v>43492</v>
          </cell>
          <cell r="X374">
            <v>0.36331643892860377</v>
          </cell>
          <cell r="Y374">
            <v>3.487266513106517E-2</v>
          </cell>
          <cell r="Z374">
            <v>4.2729950846206628E-2</v>
          </cell>
          <cell r="AA374">
            <v>0</v>
          </cell>
          <cell r="AB374">
            <v>2.1392220117085498E-2</v>
          </cell>
          <cell r="AC374">
            <v>0.20913992151612548</v>
          </cell>
          <cell r="AD374">
            <v>4.1757775446446267E-4</v>
          </cell>
          <cell r="AE374">
            <v>0.12713287828920428</v>
          </cell>
          <cell r="AF374">
            <v>9.983474172448666E-4</v>
          </cell>
        </row>
        <row r="375">
          <cell r="W375">
            <v>43491</v>
          </cell>
          <cell r="X375">
            <v>0.36128949701977003</v>
          </cell>
          <cell r="Y375">
            <v>3.3639855912533781E-2</v>
          </cell>
          <cell r="Z375">
            <v>4.3086503555197032E-2</v>
          </cell>
          <cell r="AA375">
            <v>0</v>
          </cell>
          <cell r="AB375">
            <v>2.107716352967072E-2</v>
          </cell>
          <cell r="AC375">
            <v>0.20606753253563054</v>
          </cell>
          <cell r="AD375">
            <v>5.2604419295182025E-4</v>
          </cell>
          <cell r="AE375">
            <v>0.13431340325424609</v>
          </cell>
          <cell r="AF375">
            <v>0</v>
          </cell>
        </row>
        <row r="376">
          <cell r="W376">
            <v>43490</v>
          </cell>
          <cell r="X376">
            <v>0.36128949701977003</v>
          </cell>
          <cell r="Y376">
            <v>3.3639855912533781E-2</v>
          </cell>
          <cell r="Z376">
            <v>4.3086503555197032E-2</v>
          </cell>
          <cell r="AA376">
            <v>0</v>
          </cell>
          <cell r="AB376">
            <v>2.107716352967072E-2</v>
          </cell>
          <cell r="AC376">
            <v>0.20606753253563054</v>
          </cell>
          <cell r="AD376">
            <v>5.2604419295182025E-4</v>
          </cell>
          <cell r="AE376">
            <v>0.13431340325424609</v>
          </cell>
          <cell r="AF376">
            <v>0</v>
          </cell>
        </row>
        <row r="377">
          <cell r="W377">
            <v>43489</v>
          </cell>
          <cell r="X377">
            <v>0.36128949701977003</v>
          </cell>
          <cell r="Y377">
            <v>3.3639855912533781E-2</v>
          </cell>
          <cell r="Z377">
            <v>4.3086503555197032E-2</v>
          </cell>
          <cell r="AA377">
            <v>0</v>
          </cell>
          <cell r="AB377">
            <v>2.107716352967072E-2</v>
          </cell>
          <cell r="AC377">
            <v>0.20606753253563054</v>
          </cell>
          <cell r="AD377">
            <v>5.2604419295182025E-4</v>
          </cell>
          <cell r="AE377">
            <v>0.13431340325424609</v>
          </cell>
          <cell r="AF377">
            <v>0</v>
          </cell>
        </row>
        <row r="378">
          <cell r="W378">
            <v>43488</v>
          </cell>
          <cell r="X378">
            <v>0.36981972478978137</v>
          </cell>
          <cell r="Y378">
            <v>3.8549418706594285E-2</v>
          </cell>
          <cell r="Z378">
            <v>4.2157569756262753E-2</v>
          </cell>
          <cell r="AA378">
            <v>0</v>
          </cell>
          <cell r="AB378">
            <v>1.9135549957522157E-2</v>
          </cell>
          <cell r="AC378">
            <v>0.24280469862916418</v>
          </cell>
          <cell r="AD378">
            <v>7.1735763532329978E-4</v>
          </cell>
          <cell r="AE378">
            <v>8.6815680525351879E-2</v>
          </cell>
          <cell r="AF378">
            <v>0</v>
          </cell>
        </row>
        <row r="379">
          <cell r="W379">
            <v>43487</v>
          </cell>
          <cell r="X379">
            <v>0.36981972478978137</v>
          </cell>
          <cell r="Y379">
            <v>3.8549418706594285E-2</v>
          </cell>
          <cell r="Z379">
            <v>4.2157569756262753E-2</v>
          </cell>
          <cell r="AA379">
            <v>0</v>
          </cell>
          <cell r="AB379">
            <v>1.9135549957522157E-2</v>
          </cell>
          <cell r="AC379">
            <v>0.24280469862916418</v>
          </cell>
          <cell r="AD379">
            <v>7.1735763532329978E-4</v>
          </cell>
          <cell r="AE379">
            <v>8.6815680525351879E-2</v>
          </cell>
          <cell r="AF379">
            <v>0</v>
          </cell>
        </row>
        <row r="380">
          <cell r="W380">
            <v>43486</v>
          </cell>
          <cell r="X380">
            <v>0.35235798187573791</v>
          </cell>
          <cell r="Y380">
            <v>3.8467222462715292E-2</v>
          </cell>
          <cell r="Z380">
            <v>4.2516470062187992E-2</v>
          </cell>
          <cell r="AA380">
            <v>0</v>
          </cell>
          <cell r="AB380">
            <v>1.7348758844256823E-2</v>
          </cell>
          <cell r="AC380">
            <v>0.20862648378315241</v>
          </cell>
          <cell r="AD380">
            <v>6.015322731497706E-4</v>
          </cell>
          <cell r="AE380">
            <v>0.14008155069879971</v>
          </cell>
          <cell r="AF380">
            <v>0</v>
          </cell>
        </row>
        <row r="381">
          <cell r="W381">
            <v>43485</v>
          </cell>
          <cell r="X381">
            <v>0.36974262737719576</v>
          </cell>
          <cell r="Y381">
            <v>3.9027573183024161E-2</v>
          </cell>
          <cell r="Z381">
            <v>4.1439460984112789E-2</v>
          </cell>
          <cell r="AA381">
            <v>0</v>
          </cell>
          <cell r="AB381">
            <v>1.8683373964444423E-2</v>
          </cell>
          <cell r="AC381">
            <v>0.24348677003835065</v>
          </cell>
          <cell r="AD381">
            <v>7.5173407385295099E-4</v>
          </cell>
          <cell r="AE381">
            <v>8.6868460379019199E-2</v>
          </cell>
          <cell r="AF381">
            <v>0</v>
          </cell>
        </row>
        <row r="382">
          <cell r="W382">
            <v>43484</v>
          </cell>
          <cell r="X382">
            <v>0.37897180745334313</v>
          </cell>
          <cell r="Y382">
            <v>3.4083119546260705E-2</v>
          </cell>
          <cell r="Z382">
            <v>4.4218417199866945E-2</v>
          </cell>
          <cell r="AA382">
            <v>0</v>
          </cell>
          <cell r="AB382">
            <v>1.9333358076945067E-2</v>
          </cell>
          <cell r="AC382">
            <v>0.24399795543447358</v>
          </cell>
          <cell r="AD382">
            <v>9.7921287048944477E-4</v>
          </cell>
          <cell r="AE382">
            <v>7.8416129418621111E-2</v>
          </cell>
          <cell r="AF382">
            <v>0</v>
          </cell>
        </row>
        <row r="383">
          <cell r="W383">
            <v>43483</v>
          </cell>
          <cell r="X383">
            <v>0.37897180745334313</v>
          </cell>
          <cell r="Y383">
            <v>3.4083119546260705E-2</v>
          </cell>
          <cell r="Z383">
            <v>4.4218417199866945E-2</v>
          </cell>
          <cell r="AA383">
            <v>0</v>
          </cell>
          <cell r="AB383">
            <v>1.9333358076945067E-2</v>
          </cell>
          <cell r="AC383">
            <v>0.24399795543447358</v>
          </cell>
          <cell r="AD383">
            <v>9.7921287048944477E-4</v>
          </cell>
          <cell r="AE383">
            <v>7.8416129418621111E-2</v>
          </cell>
          <cell r="AF383">
            <v>0</v>
          </cell>
        </row>
        <row r="384">
          <cell r="W384">
            <v>43482</v>
          </cell>
          <cell r="X384">
            <v>0.37897180745334313</v>
          </cell>
          <cell r="Y384">
            <v>3.4083119546260705E-2</v>
          </cell>
          <cell r="Z384">
            <v>4.4218417199866945E-2</v>
          </cell>
          <cell r="AA384">
            <v>0</v>
          </cell>
          <cell r="AB384">
            <v>1.9333358076945067E-2</v>
          </cell>
          <cell r="AC384">
            <v>0.24399795543447358</v>
          </cell>
          <cell r="AD384">
            <v>9.7921287048944477E-4</v>
          </cell>
          <cell r="AE384">
            <v>7.8416129418621111E-2</v>
          </cell>
          <cell r="AF384">
            <v>0</v>
          </cell>
        </row>
        <row r="385">
          <cell r="W385">
            <v>43481</v>
          </cell>
          <cell r="X385">
            <v>0.37897180745334313</v>
          </cell>
          <cell r="Y385">
            <v>3.4083119546260705E-2</v>
          </cell>
          <cell r="Z385">
            <v>4.4218417199866945E-2</v>
          </cell>
          <cell r="AA385">
            <v>0</v>
          </cell>
          <cell r="AB385">
            <v>1.9333358076945067E-2</v>
          </cell>
          <cell r="AC385">
            <v>0.24399795543447358</v>
          </cell>
          <cell r="AD385">
            <v>9.7921287048944477E-4</v>
          </cell>
          <cell r="AE385">
            <v>7.8416129418621111E-2</v>
          </cell>
          <cell r="AF385">
            <v>0</v>
          </cell>
        </row>
        <row r="386">
          <cell r="W386">
            <v>43480</v>
          </cell>
          <cell r="X386">
            <v>0.38088180481374806</v>
          </cell>
          <cell r="Y386">
            <v>2.973566808529611E-2</v>
          </cell>
          <cell r="Z386">
            <v>4.4881941813056374E-2</v>
          </cell>
          <cell r="AA386">
            <v>0</v>
          </cell>
          <cell r="AB386">
            <v>2.1312635685804028E-2</v>
          </cell>
          <cell r="AC386">
            <v>0.2427724700124532</v>
          </cell>
          <cell r="AD386">
            <v>1.0794610581634466E-3</v>
          </cell>
          <cell r="AE386">
            <v>7.9336018531479008E-2</v>
          </cell>
          <cell r="AF386">
            <v>0</v>
          </cell>
        </row>
        <row r="387">
          <cell r="W387">
            <v>43479</v>
          </cell>
          <cell r="X387">
            <v>0.38088180481374806</v>
          </cell>
          <cell r="Y387">
            <v>2.973566808529611E-2</v>
          </cell>
          <cell r="Z387">
            <v>4.4881941813056374E-2</v>
          </cell>
          <cell r="AA387">
            <v>0</v>
          </cell>
          <cell r="AB387">
            <v>2.1312635685804028E-2</v>
          </cell>
          <cell r="AC387">
            <v>0.2427724700124532</v>
          </cell>
          <cell r="AD387">
            <v>1.0794610581634466E-3</v>
          </cell>
          <cell r="AE387">
            <v>7.9336018531479008E-2</v>
          </cell>
          <cell r="AF387">
            <v>0</v>
          </cell>
        </row>
        <row r="388">
          <cell r="W388">
            <v>43478</v>
          </cell>
          <cell r="X388">
            <v>0.37760666645420909</v>
          </cell>
          <cell r="Y388">
            <v>3.0908979821055484E-2</v>
          </cell>
          <cell r="Z388">
            <v>4.6184939003550106E-2</v>
          </cell>
          <cell r="AA388">
            <v>0</v>
          </cell>
          <cell r="AB388">
            <v>2.1883420835290497E-2</v>
          </cell>
          <cell r="AC388">
            <v>0.24583212229927301</v>
          </cell>
          <cell r="AD388">
            <v>1.1566783779530486E-3</v>
          </cell>
          <cell r="AE388">
            <v>7.6427193208668906E-2</v>
          </cell>
          <cell r="AF388">
            <v>0</v>
          </cell>
        </row>
        <row r="389">
          <cell r="W389">
            <v>43477</v>
          </cell>
          <cell r="X389">
            <v>0.38635436281025864</v>
          </cell>
          <cell r="Y389">
            <v>2.8368539487453215E-2</v>
          </cell>
          <cell r="Z389">
            <v>4.9017489370404566E-2</v>
          </cell>
          <cell r="AA389">
            <v>0</v>
          </cell>
          <cell r="AB389">
            <v>2.1937342602561451E-2</v>
          </cell>
          <cell r="AC389">
            <v>0.24525201330583807</v>
          </cell>
          <cell r="AD389">
            <v>1.3949149311850504E-3</v>
          </cell>
          <cell r="AE389">
            <v>6.7675337492299203E-2</v>
          </cell>
          <cell r="AF389">
            <v>0</v>
          </cell>
        </row>
        <row r="390">
          <cell r="W390">
            <v>43476</v>
          </cell>
          <cell r="X390">
            <v>0.38635436281025864</v>
          </cell>
          <cell r="Y390">
            <v>2.8368539487453215E-2</v>
          </cell>
          <cell r="Z390">
            <v>4.9017489370404566E-2</v>
          </cell>
          <cell r="AA390">
            <v>0</v>
          </cell>
          <cell r="AB390">
            <v>2.1937342602561451E-2</v>
          </cell>
          <cell r="AC390">
            <v>0.24525201330583807</v>
          </cell>
          <cell r="AD390">
            <v>1.3949149311850504E-3</v>
          </cell>
          <cell r="AE390">
            <v>6.7675337492299203E-2</v>
          </cell>
          <cell r="AF390">
            <v>0</v>
          </cell>
        </row>
        <row r="391">
          <cell r="W391">
            <v>43475</v>
          </cell>
          <cell r="X391">
            <v>0.38635436281025864</v>
          </cell>
          <cell r="Y391">
            <v>2.8368539487453215E-2</v>
          </cell>
          <cell r="Z391">
            <v>4.9017489370404566E-2</v>
          </cell>
          <cell r="AA391">
            <v>0</v>
          </cell>
          <cell r="AB391">
            <v>2.1937342602561451E-2</v>
          </cell>
          <cell r="AC391">
            <v>0.24525201330583807</v>
          </cell>
          <cell r="AD391">
            <v>1.3949149311850504E-3</v>
          </cell>
          <cell r="AE391">
            <v>6.7675337492299203E-2</v>
          </cell>
          <cell r="AF391">
            <v>0</v>
          </cell>
        </row>
        <row r="392">
          <cell r="W392">
            <v>43474</v>
          </cell>
          <cell r="X392">
            <v>0.38635436281025864</v>
          </cell>
          <cell r="Y392">
            <v>2.8368539487453215E-2</v>
          </cell>
          <cell r="Z392">
            <v>4.9017489370404566E-2</v>
          </cell>
          <cell r="AA392">
            <v>0</v>
          </cell>
          <cell r="AB392">
            <v>2.1937342602561451E-2</v>
          </cell>
          <cell r="AC392">
            <v>0.24525201330583807</v>
          </cell>
          <cell r="AD392">
            <v>1.3949149311850504E-3</v>
          </cell>
          <cell r="AE392">
            <v>6.7675337492299203E-2</v>
          </cell>
          <cell r="AF392">
            <v>0</v>
          </cell>
        </row>
        <row r="393">
          <cell r="W393">
            <v>43473</v>
          </cell>
          <cell r="X393">
            <v>0.38635436281025864</v>
          </cell>
          <cell r="Y393">
            <v>2.8368539487453215E-2</v>
          </cell>
          <cell r="Z393">
            <v>4.9017489370404566E-2</v>
          </cell>
          <cell r="AA393">
            <v>0</v>
          </cell>
          <cell r="AB393">
            <v>2.1937342602561451E-2</v>
          </cell>
          <cell r="AC393">
            <v>0.24525201330583807</v>
          </cell>
          <cell r="AD393">
            <v>1.3949149311850504E-3</v>
          </cell>
          <cell r="AE393">
            <v>6.7675337492299203E-2</v>
          </cell>
          <cell r="AF393">
            <v>0</v>
          </cell>
        </row>
        <row r="394">
          <cell r="W394">
            <v>43472</v>
          </cell>
          <cell r="X394">
            <v>0.38635436281025864</v>
          </cell>
          <cell r="Y394">
            <v>2.8368539487453215E-2</v>
          </cell>
          <cell r="Z394">
            <v>4.9017489370404566E-2</v>
          </cell>
          <cell r="AA394">
            <v>0</v>
          </cell>
          <cell r="AB394">
            <v>2.1937342602561451E-2</v>
          </cell>
          <cell r="AC394">
            <v>0.24525201330583807</v>
          </cell>
          <cell r="AD394">
            <v>1.3949149311850504E-3</v>
          </cell>
          <cell r="AE394">
            <v>6.7675337492299203E-2</v>
          </cell>
          <cell r="AF394">
            <v>0</v>
          </cell>
        </row>
        <row r="395">
          <cell r="W395">
            <v>43471</v>
          </cell>
          <cell r="X395">
            <v>0.38635436281025864</v>
          </cell>
          <cell r="Y395">
            <v>2.8368539487453215E-2</v>
          </cell>
          <cell r="Z395">
            <v>4.9017489370404566E-2</v>
          </cell>
          <cell r="AA395">
            <v>0</v>
          </cell>
          <cell r="AB395">
            <v>2.1937342602561451E-2</v>
          </cell>
          <cell r="AC395">
            <v>0.24525201330583807</v>
          </cell>
          <cell r="AD395">
            <v>1.3949149311850504E-3</v>
          </cell>
          <cell r="AE395">
            <v>6.7675337492299203E-2</v>
          </cell>
          <cell r="AF395">
            <v>0</v>
          </cell>
        </row>
        <row r="396">
          <cell r="W396">
            <v>43470</v>
          </cell>
          <cell r="X396">
            <v>0.38436161238652067</v>
          </cell>
          <cell r="Y396">
            <v>2.961670672665187E-2</v>
          </cell>
          <cell r="Z396">
            <v>4.9368640007310796E-2</v>
          </cell>
          <cell r="AA396">
            <v>0</v>
          </cell>
          <cell r="AB396">
            <v>2.1161473007261324E-2</v>
          </cell>
          <cell r="AC396">
            <v>0.24560392641354503</v>
          </cell>
          <cell r="AD396">
            <v>1.526078175396073E-3</v>
          </cell>
          <cell r="AE396">
            <v>6.8361563283314303E-2</v>
          </cell>
          <cell r="AF396">
            <v>0</v>
          </cell>
        </row>
        <row r="397">
          <cell r="W397">
            <v>43469</v>
          </cell>
          <cell r="X397">
            <v>0.38436161238652067</v>
          </cell>
          <cell r="Y397">
            <v>2.961670672665187E-2</v>
          </cell>
          <cell r="Z397">
            <v>4.9368640007310796E-2</v>
          </cell>
          <cell r="AA397">
            <v>0</v>
          </cell>
          <cell r="AB397">
            <v>2.1161473007261324E-2</v>
          </cell>
          <cell r="AC397">
            <v>0.24560392641354503</v>
          </cell>
          <cell r="AD397">
            <v>1.526078175396073E-3</v>
          </cell>
          <cell r="AE397">
            <v>6.8361563283314303E-2</v>
          </cell>
          <cell r="AF397">
            <v>0</v>
          </cell>
        </row>
        <row r="398">
          <cell r="W398">
            <v>43468</v>
          </cell>
          <cell r="X398">
            <v>0.38436161238652067</v>
          </cell>
          <cell r="Y398">
            <v>2.961670672665187E-2</v>
          </cell>
          <cell r="Z398">
            <v>4.9368640007310796E-2</v>
          </cell>
          <cell r="AA398">
            <v>0</v>
          </cell>
          <cell r="AB398">
            <v>2.1161473007261324E-2</v>
          </cell>
          <cell r="AC398">
            <v>0.24560392641354503</v>
          </cell>
          <cell r="AD398">
            <v>1.526078175396073E-3</v>
          </cell>
          <cell r="AE398">
            <v>6.8361563283314303E-2</v>
          </cell>
          <cell r="AF398">
            <v>0</v>
          </cell>
        </row>
        <row r="399">
          <cell r="W399">
            <v>43467</v>
          </cell>
          <cell r="X399">
            <v>0.38436161238652067</v>
          </cell>
          <cell r="Y399">
            <v>2.961670672665187E-2</v>
          </cell>
          <cell r="Z399">
            <v>4.9368640007310796E-2</v>
          </cell>
          <cell r="AA399">
            <v>0</v>
          </cell>
          <cell r="AB399">
            <v>2.1161473007261324E-2</v>
          </cell>
          <cell r="AC399">
            <v>0.24560392641354503</v>
          </cell>
          <cell r="AD399">
            <v>1.526078175396073E-3</v>
          </cell>
          <cell r="AE399">
            <v>6.8361563283314303E-2</v>
          </cell>
          <cell r="AF399">
            <v>0</v>
          </cell>
        </row>
        <row r="400">
          <cell r="W400">
            <v>43466</v>
          </cell>
          <cell r="X400">
            <v>0.38436161238652067</v>
          </cell>
          <cell r="Y400">
            <v>2.961670672665187E-2</v>
          </cell>
          <cell r="Z400">
            <v>4.9368640007310796E-2</v>
          </cell>
          <cell r="AA400">
            <v>0</v>
          </cell>
          <cell r="AB400">
            <v>2.1161473007261324E-2</v>
          </cell>
          <cell r="AC400">
            <v>0.24560392641354503</v>
          </cell>
          <cell r="AD400">
            <v>1.526078175396073E-3</v>
          </cell>
          <cell r="AE400">
            <v>6.8361563283314303E-2</v>
          </cell>
          <cell r="AF400">
            <v>0</v>
          </cell>
        </row>
        <row r="401">
          <cell r="W401">
            <v>43465</v>
          </cell>
          <cell r="X401">
            <v>0.38436161238652067</v>
          </cell>
          <cell r="Y401">
            <v>2.961670672665187E-2</v>
          </cell>
          <cell r="Z401">
            <v>4.9368640007310796E-2</v>
          </cell>
          <cell r="AA401">
            <v>0</v>
          </cell>
          <cell r="AB401">
            <v>2.1161473007261324E-2</v>
          </cell>
          <cell r="AC401">
            <v>0.24560392641354503</v>
          </cell>
          <cell r="AD401">
            <v>1.526078175396073E-3</v>
          </cell>
          <cell r="AE401">
            <v>6.8361563283314303E-2</v>
          </cell>
          <cell r="AF401">
            <v>0</v>
          </cell>
        </row>
        <row r="402">
          <cell r="W402">
            <v>43464</v>
          </cell>
          <cell r="X402">
            <v>0.38436161238652067</v>
          </cell>
          <cell r="Y402">
            <v>2.961670672665187E-2</v>
          </cell>
          <cell r="Z402">
            <v>4.9368640007310796E-2</v>
          </cell>
          <cell r="AA402">
            <v>0</v>
          </cell>
          <cell r="AB402">
            <v>2.1161473007261324E-2</v>
          </cell>
          <cell r="AC402">
            <v>0.24560392641354503</v>
          </cell>
          <cell r="AD402">
            <v>1.526078175396073E-3</v>
          </cell>
          <cell r="AE402">
            <v>6.8361563283314303E-2</v>
          </cell>
          <cell r="AF402">
            <v>0</v>
          </cell>
        </row>
        <row r="403">
          <cell r="W403">
            <v>43463</v>
          </cell>
          <cell r="X403">
            <v>0.38436161238652067</v>
          </cell>
          <cell r="Y403">
            <v>2.961670672665187E-2</v>
          </cell>
          <cell r="Z403">
            <v>4.9368640007310796E-2</v>
          </cell>
          <cell r="AA403">
            <v>0</v>
          </cell>
          <cell r="AB403">
            <v>2.1161473007261324E-2</v>
          </cell>
          <cell r="AC403">
            <v>0.24560392641354503</v>
          </cell>
          <cell r="AD403">
            <v>1.526078175396073E-3</v>
          </cell>
          <cell r="AE403">
            <v>6.8361563283314303E-2</v>
          </cell>
          <cell r="AF403">
            <v>0</v>
          </cell>
        </row>
        <row r="404">
          <cell r="W404">
            <v>43462</v>
          </cell>
          <cell r="X404">
            <v>0.38436161238652067</v>
          </cell>
          <cell r="Y404">
            <v>2.961670672665187E-2</v>
          </cell>
          <cell r="Z404">
            <v>4.9368640007310796E-2</v>
          </cell>
          <cell r="AA404">
            <v>0</v>
          </cell>
          <cell r="AB404">
            <v>2.1161473007261324E-2</v>
          </cell>
          <cell r="AC404">
            <v>0.24560392641354503</v>
          </cell>
          <cell r="AD404">
            <v>1.526078175396073E-3</v>
          </cell>
          <cell r="AE404">
            <v>6.8361563283314303E-2</v>
          </cell>
          <cell r="AF404">
            <v>0</v>
          </cell>
        </row>
        <row r="405">
          <cell r="W405">
            <v>43461</v>
          </cell>
          <cell r="X405">
            <v>0.38436161238652067</v>
          </cell>
          <cell r="Y405">
            <v>2.961670672665187E-2</v>
          </cell>
          <cell r="Z405">
            <v>4.9368640007310796E-2</v>
          </cell>
          <cell r="AA405">
            <v>0</v>
          </cell>
          <cell r="AB405">
            <v>2.1161473007261324E-2</v>
          </cell>
          <cell r="AC405">
            <v>0.24560392641354503</v>
          </cell>
          <cell r="AD405">
            <v>1.526078175396073E-3</v>
          </cell>
          <cell r="AE405">
            <v>6.8361563283314303E-2</v>
          </cell>
          <cell r="AF405">
            <v>0</v>
          </cell>
        </row>
        <row r="406">
          <cell r="W406">
            <v>43460</v>
          </cell>
          <cell r="X406">
            <v>0.38436161238652067</v>
          </cell>
          <cell r="Y406">
            <v>2.961670672665187E-2</v>
          </cell>
          <cell r="Z406">
            <v>4.9368640007310796E-2</v>
          </cell>
          <cell r="AA406">
            <v>0</v>
          </cell>
          <cell r="AB406">
            <v>2.1161473007261324E-2</v>
          </cell>
          <cell r="AC406">
            <v>0.24560392641354503</v>
          </cell>
          <cell r="AD406">
            <v>1.526078175396073E-3</v>
          </cell>
          <cell r="AE406">
            <v>6.8361563283314303E-2</v>
          </cell>
          <cell r="AF406">
            <v>0</v>
          </cell>
        </row>
        <row r="407">
          <cell r="W407">
            <v>43459</v>
          </cell>
          <cell r="X407">
            <v>0.38436161238652067</v>
          </cell>
          <cell r="Y407">
            <v>2.961670672665187E-2</v>
          </cell>
          <cell r="Z407">
            <v>4.9368640007310796E-2</v>
          </cell>
          <cell r="AA407">
            <v>0</v>
          </cell>
          <cell r="AB407">
            <v>2.1161473007261324E-2</v>
          </cell>
          <cell r="AC407">
            <v>0.24560392641354503</v>
          </cell>
          <cell r="AD407">
            <v>1.526078175396073E-3</v>
          </cell>
          <cell r="AE407">
            <v>6.8361563283314303E-2</v>
          </cell>
          <cell r="AF407">
            <v>0</v>
          </cell>
        </row>
        <row r="408">
          <cell r="W408">
            <v>43458</v>
          </cell>
          <cell r="X408">
            <v>0.38436161238652067</v>
          </cell>
          <cell r="Y408">
            <v>2.961670672665187E-2</v>
          </cell>
          <cell r="Z408">
            <v>4.9368640007310796E-2</v>
          </cell>
          <cell r="AA408">
            <v>0</v>
          </cell>
          <cell r="AB408">
            <v>2.1161473007261324E-2</v>
          </cell>
          <cell r="AC408">
            <v>0.24560392641354503</v>
          </cell>
          <cell r="AD408">
            <v>1.526078175396073E-3</v>
          </cell>
          <cell r="AE408">
            <v>6.8361563283314303E-2</v>
          </cell>
          <cell r="AF408">
            <v>0</v>
          </cell>
        </row>
        <row r="409">
          <cell r="W409">
            <v>43457</v>
          </cell>
          <cell r="X409">
            <v>0.38436161238652067</v>
          </cell>
          <cell r="Y409">
            <v>2.961670672665187E-2</v>
          </cell>
          <cell r="Z409">
            <v>4.9368640007310796E-2</v>
          </cell>
          <cell r="AA409">
            <v>0</v>
          </cell>
          <cell r="AB409">
            <v>2.1161473007261324E-2</v>
          </cell>
          <cell r="AC409">
            <v>0.24560392641354503</v>
          </cell>
          <cell r="AD409">
            <v>1.526078175396073E-3</v>
          </cell>
          <cell r="AE409">
            <v>6.8361563283314303E-2</v>
          </cell>
          <cell r="AF409">
            <v>0</v>
          </cell>
        </row>
        <row r="410">
          <cell r="W410">
            <v>43456</v>
          </cell>
          <cell r="X410">
            <v>0.38436161238652067</v>
          </cell>
          <cell r="Y410">
            <v>2.961670672665187E-2</v>
          </cell>
          <cell r="Z410">
            <v>4.9368640007310796E-2</v>
          </cell>
          <cell r="AA410">
            <v>0</v>
          </cell>
          <cell r="AB410">
            <v>2.1161473007261324E-2</v>
          </cell>
          <cell r="AC410">
            <v>0.24560392641354503</v>
          </cell>
          <cell r="AD410">
            <v>1.526078175396073E-3</v>
          </cell>
          <cell r="AE410">
            <v>6.8361563283314303E-2</v>
          </cell>
          <cell r="AF410">
            <v>0</v>
          </cell>
        </row>
        <row r="411">
          <cell r="W411">
            <v>43455</v>
          </cell>
          <cell r="X411">
            <v>0.38436161238652067</v>
          </cell>
          <cell r="Y411">
            <v>2.961670672665187E-2</v>
          </cell>
          <cell r="Z411">
            <v>4.9368640007310796E-2</v>
          </cell>
          <cell r="AA411">
            <v>0</v>
          </cell>
          <cell r="AB411">
            <v>2.1161473007261324E-2</v>
          </cell>
          <cell r="AC411">
            <v>0.24560392641354503</v>
          </cell>
          <cell r="AD411">
            <v>1.526078175396073E-3</v>
          </cell>
          <cell r="AE411">
            <v>6.8361563283314303E-2</v>
          </cell>
          <cell r="AF411">
            <v>0</v>
          </cell>
        </row>
        <row r="412">
          <cell r="W412">
            <v>43454</v>
          </cell>
          <cell r="X412">
            <v>0.38436161238652067</v>
          </cell>
          <cell r="Y412">
            <v>2.961670672665187E-2</v>
          </cell>
          <cell r="Z412">
            <v>4.9368640007310796E-2</v>
          </cell>
          <cell r="AA412">
            <v>0</v>
          </cell>
          <cell r="AB412">
            <v>2.1161473007261324E-2</v>
          </cell>
          <cell r="AC412">
            <v>0.24560392641354503</v>
          </cell>
          <cell r="AD412">
            <v>1.526078175396073E-3</v>
          </cell>
          <cell r="AE412">
            <v>6.8361563283314303E-2</v>
          </cell>
          <cell r="AF412">
            <v>0</v>
          </cell>
        </row>
        <row r="413">
          <cell r="W413">
            <v>43453</v>
          </cell>
          <cell r="X413">
            <v>0.38436161238652067</v>
          </cell>
          <cell r="Y413">
            <v>2.961670672665187E-2</v>
          </cell>
          <cell r="Z413">
            <v>4.9368640007310796E-2</v>
          </cell>
          <cell r="AA413">
            <v>0</v>
          </cell>
          <cell r="AB413">
            <v>2.1161473007261324E-2</v>
          </cell>
          <cell r="AC413">
            <v>0.24560392641354503</v>
          </cell>
          <cell r="AD413">
            <v>1.526078175396073E-3</v>
          </cell>
          <cell r="AE413">
            <v>6.8361563283314303E-2</v>
          </cell>
          <cell r="AF413">
            <v>0</v>
          </cell>
        </row>
        <row r="414">
          <cell r="W414">
            <v>43452</v>
          </cell>
          <cell r="X414">
            <v>0.38436161238652067</v>
          </cell>
          <cell r="Y414">
            <v>2.961670672665187E-2</v>
          </cell>
          <cell r="Z414">
            <v>4.9368640007310796E-2</v>
          </cell>
          <cell r="AA414">
            <v>0</v>
          </cell>
          <cell r="AB414">
            <v>2.1161473007261324E-2</v>
          </cell>
          <cell r="AC414">
            <v>0.24560392641354503</v>
          </cell>
          <cell r="AD414">
            <v>1.526078175396073E-3</v>
          </cell>
          <cell r="AE414">
            <v>6.8361563283314303E-2</v>
          </cell>
          <cell r="AF414">
            <v>0</v>
          </cell>
        </row>
        <row r="415">
          <cell r="W415">
            <v>43451</v>
          </cell>
          <cell r="X415">
            <v>0.38436161238652067</v>
          </cell>
          <cell r="Y415">
            <v>2.961670672665187E-2</v>
          </cell>
          <cell r="Z415">
            <v>4.9368640007310796E-2</v>
          </cell>
          <cell r="AA415">
            <v>0</v>
          </cell>
          <cell r="AB415">
            <v>2.1161473007261324E-2</v>
          </cell>
          <cell r="AC415">
            <v>0.24560392641354503</v>
          </cell>
          <cell r="AD415">
            <v>1.526078175396073E-3</v>
          </cell>
          <cell r="AE415">
            <v>6.8361563283314303E-2</v>
          </cell>
          <cell r="AF415">
            <v>0</v>
          </cell>
        </row>
        <row r="416">
          <cell r="W416">
            <v>43450</v>
          </cell>
          <cell r="X416">
            <v>0.39277369807731777</v>
          </cell>
          <cell r="Y416">
            <v>2.961522266080481E-2</v>
          </cell>
          <cell r="Z416">
            <v>4.8232801545678765E-2</v>
          </cell>
          <cell r="AA416">
            <v>0</v>
          </cell>
          <cell r="AB416">
            <v>1.8487657163604915E-2</v>
          </cell>
          <cell r="AC416">
            <v>0.24658774777017731</v>
          </cell>
          <cell r="AD416">
            <v>0</v>
          </cell>
          <cell r="AE416">
            <v>6.4302872782416642E-2</v>
          </cell>
          <cell r="AF416">
            <v>0</v>
          </cell>
        </row>
        <row r="417">
          <cell r="W417">
            <v>43449</v>
          </cell>
          <cell r="X417">
            <v>0.3910605307974146</v>
          </cell>
          <cell r="Y417">
            <v>2.927705034240511E-2</v>
          </cell>
          <cell r="Z417">
            <v>4.814966881864588E-2</v>
          </cell>
          <cell r="AA417">
            <v>0</v>
          </cell>
          <cell r="AB417">
            <v>1.8728233863422036E-2</v>
          </cell>
          <cell r="AC417">
            <v>0.24677585510765543</v>
          </cell>
          <cell r="AD417">
            <v>0</v>
          </cell>
          <cell r="AE417">
            <v>6.6008661070456914E-2</v>
          </cell>
          <cell r="AF417">
            <v>0</v>
          </cell>
        </row>
        <row r="418">
          <cell r="W418">
            <v>43448</v>
          </cell>
          <cell r="X418">
            <v>0.3910605307974146</v>
          </cell>
          <cell r="Y418">
            <v>2.927705034240511E-2</v>
          </cell>
          <cell r="Z418">
            <v>4.814966881864588E-2</v>
          </cell>
          <cell r="AA418">
            <v>0</v>
          </cell>
          <cell r="AB418">
            <v>1.8728233863422036E-2</v>
          </cell>
          <cell r="AC418">
            <v>0.24677585510765543</v>
          </cell>
          <cell r="AD418">
            <v>0</v>
          </cell>
          <cell r="AE418">
            <v>6.6008661070456914E-2</v>
          </cell>
          <cell r="AF418">
            <v>0</v>
          </cell>
        </row>
        <row r="419">
          <cell r="W419">
            <v>43447</v>
          </cell>
          <cell r="X419">
            <v>0.39496340025761678</v>
          </cell>
          <cell r="Y419">
            <v>2.8939632411425872E-2</v>
          </cell>
          <cell r="Z419">
            <v>4.8710844351336643E-2</v>
          </cell>
          <cell r="AA419">
            <v>0</v>
          </cell>
          <cell r="AB419">
            <v>1.8754250685653361E-2</v>
          </cell>
          <cell r="AC419">
            <v>0.24294310856723883</v>
          </cell>
          <cell r="AD419">
            <v>0</v>
          </cell>
          <cell r="AE419">
            <v>6.5688763726728355E-2</v>
          </cell>
          <cell r="AF419">
            <v>0</v>
          </cell>
        </row>
        <row r="420">
          <cell r="W420">
            <v>43446</v>
          </cell>
          <cell r="X420">
            <v>0.39496340025761678</v>
          </cell>
          <cell r="Y420">
            <v>2.8939632411425872E-2</v>
          </cell>
          <cell r="Z420">
            <v>4.8710844351336643E-2</v>
          </cell>
          <cell r="AA420">
            <v>0</v>
          </cell>
          <cell r="AB420">
            <v>1.8754250685653361E-2</v>
          </cell>
          <cell r="AC420">
            <v>0.24294310856723883</v>
          </cell>
          <cell r="AD420">
            <v>0</v>
          </cell>
          <cell r="AE420">
            <v>6.5688763726728355E-2</v>
          </cell>
          <cell r="AF420">
            <v>0</v>
          </cell>
        </row>
        <row r="421">
          <cell r="W421">
            <v>43445</v>
          </cell>
          <cell r="X421">
            <v>0.39496340025761678</v>
          </cell>
          <cell r="Y421">
            <v>2.8939632411425872E-2</v>
          </cell>
          <cell r="Z421">
            <v>4.8710844351336643E-2</v>
          </cell>
          <cell r="AA421">
            <v>0</v>
          </cell>
          <cell r="AB421">
            <v>1.8754250685653361E-2</v>
          </cell>
          <cell r="AC421">
            <v>0.24294310856723883</v>
          </cell>
          <cell r="AD421">
            <v>0</v>
          </cell>
          <cell r="AE421">
            <v>6.5688763726728355E-2</v>
          </cell>
          <cell r="AF421">
            <v>0</v>
          </cell>
        </row>
        <row r="422">
          <cell r="W422">
            <v>43444</v>
          </cell>
          <cell r="X422">
            <v>0.39496340025761678</v>
          </cell>
          <cell r="Y422">
            <v>2.8939632411425872E-2</v>
          </cell>
          <cell r="Z422">
            <v>4.8710844351336643E-2</v>
          </cell>
          <cell r="AA422">
            <v>0</v>
          </cell>
          <cell r="AB422">
            <v>1.8754250685653361E-2</v>
          </cell>
          <cell r="AC422">
            <v>0.24294310856723883</v>
          </cell>
          <cell r="AD422">
            <v>0</v>
          </cell>
          <cell r="AE422">
            <v>6.5688763726728355E-2</v>
          </cell>
          <cell r="AF422">
            <v>0</v>
          </cell>
        </row>
        <row r="423">
          <cell r="W423">
            <v>43443</v>
          </cell>
          <cell r="X423">
            <v>0.39496340025761678</v>
          </cell>
          <cell r="Y423">
            <v>2.8939632411425872E-2</v>
          </cell>
          <cell r="Z423">
            <v>4.8710844351336643E-2</v>
          </cell>
          <cell r="AA423">
            <v>0</v>
          </cell>
          <cell r="AB423">
            <v>1.8754250685653361E-2</v>
          </cell>
          <cell r="AC423">
            <v>0.24294310856723883</v>
          </cell>
          <cell r="AD423">
            <v>0</v>
          </cell>
          <cell r="AE423">
            <v>6.5688763726728355E-2</v>
          </cell>
          <cell r="AF423">
            <v>0</v>
          </cell>
        </row>
        <row r="424">
          <cell r="W424">
            <v>43442</v>
          </cell>
          <cell r="X424">
            <v>0.37732176978014009</v>
          </cell>
          <cell r="Y424">
            <v>4.1886924906471959E-2</v>
          </cell>
          <cell r="Z424">
            <v>5.0294015941872099E-2</v>
          </cell>
          <cell r="AA424">
            <v>0</v>
          </cell>
          <cell r="AB424">
            <v>4.5192867108655964E-3</v>
          </cell>
          <cell r="AC424">
            <v>0.25971042142995227</v>
          </cell>
          <cell r="AD424">
            <v>0</v>
          </cell>
          <cell r="AE424">
            <v>6.626758123069805E-2</v>
          </cell>
          <cell r="AF424">
            <v>0</v>
          </cell>
        </row>
        <row r="425">
          <cell r="W425">
            <v>43441</v>
          </cell>
          <cell r="X425">
            <v>0.37732176978014009</v>
          </cell>
          <cell r="Y425">
            <v>4.1886924906471959E-2</v>
          </cell>
          <cell r="Z425">
            <v>5.0294015941872099E-2</v>
          </cell>
          <cell r="AA425">
            <v>0</v>
          </cell>
          <cell r="AB425">
            <v>4.5192867108655964E-3</v>
          </cell>
          <cell r="AC425">
            <v>0.25971042142995227</v>
          </cell>
          <cell r="AD425">
            <v>0</v>
          </cell>
          <cell r="AE425">
            <v>6.626758123069805E-2</v>
          </cell>
          <cell r="AF425">
            <v>0</v>
          </cell>
        </row>
        <row r="426">
          <cell r="W426">
            <v>43440</v>
          </cell>
          <cell r="X426">
            <v>0.37732176978014009</v>
          </cell>
          <cell r="Y426">
            <v>4.1886924906471959E-2</v>
          </cell>
          <cell r="Z426">
            <v>5.0294015941872099E-2</v>
          </cell>
          <cell r="AA426">
            <v>0</v>
          </cell>
          <cell r="AB426">
            <v>4.5192867108655964E-3</v>
          </cell>
          <cell r="AC426">
            <v>0.25971042142995227</v>
          </cell>
          <cell r="AD426">
            <v>0</v>
          </cell>
          <cell r="AE426">
            <v>6.626758123069805E-2</v>
          </cell>
          <cell r="AF426">
            <v>0</v>
          </cell>
        </row>
        <row r="427">
          <cell r="W427">
            <v>43439</v>
          </cell>
          <cell r="X427">
            <v>0.37732176978014009</v>
          </cell>
          <cell r="Y427">
            <v>4.1886924906471959E-2</v>
          </cell>
          <cell r="Z427">
            <v>5.0294015941872099E-2</v>
          </cell>
          <cell r="AA427">
            <v>0</v>
          </cell>
          <cell r="AB427">
            <v>4.5192867108655964E-3</v>
          </cell>
          <cell r="AC427">
            <v>0.25971042142995227</v>
          </cell>
          <cell r="AD427">
            <v>0</v>
          </cell>
          <cell r="AE427">
            <v>6.626758123069805E-2</v>
          </cell>
          <cell r="AF427">
            <v>0</v>
          </cell>
        </row>
        <row r="428">
          <cell r="W428">
            <v>43438</v>
          </cell>
          <cell r="X428">
            <v>0.37732176978014009</v>
          </cell>
          <cell r="Y428">
            <v>4.1886924906471959E-2</v>
          </cell>
          <cell r="Z428">
            <v>5.0294015941872099E-2</v>
          </cell>
          <cell r="AA428">
            <v>0</v>
          </cell>
          <cell r="AB428">
            <v>4.5192867108655964E-3</v>
          </cell>
          <cell r="AC428">
            <v>0.25971042142995227</v>
          </cell>
          <cell r="AD428">
            <v>0</v>
          </cell>
          <cell r="AE428">
            <v>6.626758123069805E-2</v>
          </cell>
          <cell r="AF428">
            <v>0</v>
          </cell>
        </row>
        <row r="429">
          <cell r="W429">
            <v>43437</v>
          </cell>
          <cell r="X429">
            <v>0.37732176978014009</v>
          </cell>
          <cell r="Y429">
            <v>4.1886924906471959E-2</v>
          </cell>
          <cell r="Z429">
            <v>5.0294015941872099E-2</v>
          </cell>
          <cell r="AA429">
            <v>0</v>
          </cell>
          <cell r="AB429">
            <v>4.5192867108655964E-3</v>
          </cell>
          <cell r="AC429">
            <v>0.25971042142995227</v>
          </cell>
          <cell r="AD429">
            <v>0</v>
          </cell>
          <cell r="AE429">
            <v>6.626758123069805E-2</v>
          </cell>
          <cell r="AF429">
            <v>0</v>
          </cell>
        </row>
        <row r="430">
          <cell r="W430">
            <v>43436</v>
          </cell>
          <cell r="X430">
            <v>0.37732176978014009</v>
          </cell>
          <cell r="Y430">
            <v>4.1886924906471959E-2</v>
          </cell>
          <cell r="Z430">
            <v>5.0294015941872099E-2</v>
          </cell>
          <cell r="AA430">
            <v>0</v>
          </cell>
          <cell r="AB430">
            <v>4.5192867108655964E-3</v>
          </cell>
          <cell r="AC430">
            <v>0.25971042142995227</v>
          </cell>
          <cell r="AD430">
            <v>0</v>
          </cell>
          <cell r="AE430">
            <v>6.626758123069805E-2</v>
          </cell>
          <cell r="AF430">
            <v>0</v>
          </cell>
        </row>
        <row r="431">
          <cell r="W431">
            <v>43435</v>
          </cell>
          <cell r="X431">
            <v>0.37732176978014009</v>
          </cell>
          <cell r="Y431">
            <v>4.1886924906471959E-2</v>
          </cell>
          <cell r="Z431">
            <v>5.0294015941872099E-2</v>
          </cell>
          <cell r="AA431">
            <v>0</v>
          </cell>
          <cell r="AB431">
            <v>4.5192867108655964E-3</v>
          </cell>
          <cell r="AC431">
            <v>0.25971042142995227</v>
          </cell>
          <cell r="AD431">
            <v>0</v>
          </cell>
          <cell r="AE431">
            <v>6.626758123069805E-2</v>
          </cell>
          <cell r="AF431">
            <v>0</v>
          </cell>
        </row>
        <row r="432">
          <cell r="W432">
            <v>43434</v>
          </cell>
          <cell r="X432">
            <v>0.37732176978014009</v>
          </cell>
          <cell r="Y432">
            <v>4.1886924906471959E-2</v>
          </cell>
          <cell r="Z432">
            <v>5.0294015941872099E-2</v>
          </cell>
          <cell r="AA432">
            <v>0</v>
          </cell>
          <cell r="AB432">
            <v>4.5192867108655964E-3</v>
          </cell>
          <cell r="AC432">
            <v>0.25971042142995227</v>
          </cell>
          <cell r="AD432">
            <v>0</v>
          </cell>
          <cell r="AE432">
            <v>6.626758123069805E-2</v>
          </cell>
          <cell r="AF432">
            <v>0</v>
          </cell>
        </row>
        <row r="433">
          <cell r="W433">
            <v>43433</v>
          </cell>
          <cell r="X433">
            <v>0.37732176978014009</v>
          </cell>
          <cell r="Y433">
            <v>4.1886924906471959E-2</v>
          </cell>
          <cell r="Z433">
            <v>5.0294015941872099E-2</v>
          </cell>
          <cell r="AA433">
            <v>0</v>
          </cell>
          <cell r="AB433">
            <v>4.5192867108655964E-3</v>
          </cell>
          <cell r="AC433">
            <v>0.25971042142995227</v>
          </cell>
          <cell r="AD433">
            <v>0</v>
          </cell>
          <cell r="AE433">
            <v>6.626758123069805E-2</v>
          </cell>
          <cell r="AF433">
            <v>0</v>
          </cell>
        </row>
        <row r="434">
          <cell r="W434">
            <v>43432</v>
          </cell>
          <cell r="X434">
            <v>0.37732176978014009</v>
          </cell>
          <cell r="Y434">
            <v>4.1886924906471959E-2</v>
          </cell>
          <cell r="Z434">
            <v>5.0294015941872099E-2</v>
          </cell>
          <cell r="AA434">
            <v>0</v>
          </cell>
          <cell r="AB434">
            <v>4.5192867108655964E-3</v>
          </cell>
          <cell r="AC434">
            <v>0.25971042142995227</v>
          </cell>
          <cell r="AD434">
            <v>0</v>
          </cell>
          <cell r="AE434">
            <v>6.626758123069805E-2</v>
          </cell>
          <cell r="AF434">
            <v>0</v>
          </cell>
        </row>
        <row r="435">
          <cell r="W435">
            <v>43431</v>
          </cell>
          <cell r="X435">
            <v>0.37055330129464864</v>
          </cell>
          <cell r="Y435">
            <v>4.1700480580269796E-2</v>
          </cell>
          <cell r="Z435">
            <v>5.0296938995486221E-2</v>
          </cell>
          <cell r="AA435">
            <v>0</v>
          </cell>
          <cell r="AB435">
            <v>8.5964584152164233E-3</v>
          </cell>
          <cell r="AC435">
            <v>0.26136296488845984</v>
          </cell>
          <cell r="AD435">
            <v>0</v>
          </cell>
          <cell r="AE435">
            <v>6.7489855825919071E-2</v>
          </cell>
          <cell r="AF435">
            <v>0</v>
          </cell>
        </row>
        <row r="436">
          <cell r="W436">
            <v>43430</v>
          </cell>
          <cell r="X436">
            <v>0.37055330129464864</v>
          </cell>
          <cell r="Y436">
            <v>4.1700480580269796E-2</v>
          </cell>
          <cell r="Z436">
            <v>5.0296938995486221E-2</v>
          </cell>
          <cell r="AA436">
            <v>0</v>
          </cell>
          <cell r="AB436">
            <v>8.5964584152164233E-3</v>
          </cell>
          <cell r="AC436">
            <v>0.26136296488845984</v>
          </cell>
          <cell r="AD436">
            <v>0</v>
          </cell>
          <cell r="AE436">
            <v>6.7489855825919071E-2</v>
          </cell>
          <cell r="AF436">
            <v>0</v>
          </cell>
        </row>
        <row r="437">
          <cell r="W437">
            <v>43429</v>
          </cell>
          <cell r="X437">
            <v>0.37055330129464864</v>
          </cell>
          <cell r="Y437">
            <v>4.1700480580269796E-2</v>
          </cell>
          <cell r="Z437">
            <v>5.0296938995486221E-2</v>
          </cell>
          <cell r="AA437">
            <v>0</v>
          </cell>
          <cell r="AB437">
            <v>8.5964584152164233E-3</v>
          </cell>
          <cell r="AC437">
            <v>0.26136296488845984</v>
          </cell>
          <cell r="AD437">
            <v>0</v>
          </cell>
          <cell r="AE437">
            <v>6.7489855825919071E-2</v>
          </cell>
          <cell r="AF437">
            <v>0</v>
          </cell>
        </row>
        <row r="438">
          <cell r="W438">
            <v>43428</v>
          </cell>
          <cell r="X438">
            <v>0.37055330129464864</v>
          </cell>
          <cell r="Y438">
            <v>4.1700480580269796E-2</v>
          </cell>
          <cell r="Z438">
            <v>5.0296938995486221E-2</v>
          </cell>
          <cell r="AA438">
            <v>0</v>
          </cell>
          <cell r="AB438">
            <v>8.5964584152164233E-3</v>
          </cell>
          <cell r="AC438">
            <v>0.26136296488845984</v>
          </cell>
          <cell r="AD438">
            <v>0</v>
          </cell>
          <cell r="AE438">
            <v>6.7489855825919071E-2</v>
          </cell>
          <cell r="AF438">
            <v>0</v>
          </cell>
        </row>
        <row r="439">
          <cell r="W439">
            <v>43427</v>
          </cell>
          <cell r="X439">
            <v>0.37055330129464864</v>
          </cell>
          <cell r="Y439">
            <v>4.1700480580269796E-2</v>
          </cell>
          <cell r="Z439">
            <v>5.0296938995486221E-2</v>
          </cell>
          <cell r="AA439">
            <v>0</v>
          </cell>
          <cell r="AB439">
            <v>8.5964584152164233E-3</v>
          </cell>
          <cell r="AC439">
            <v>0.26136296488845984</v>
          </cell>
          <cell r="AD439">
            <v>0</v>
          </cell>
          <cell r="AE439">
            <v>6.7489855825919071E-2</v>
          </cell>
          <cell r="AF439">
            <v>0</v>
          </cell>
        </row>
        <row r="440">
          <cell r="W440">
            <v>43426</v>
          </cell>
          <cell r="X440">
            <v>0.37055330129464864</v>
          </cell>
          <cell r="Y440">
            <v>4.1700480580269796E-2</v>
          </cell>
          <cell r="Z440">
            <v>5.0296938995486221E-2</v>
          </cell>
          <cell r="AA440">
            <v>0</v>
          </cell>
          <cell r="AB440">
            <v>8.5964584152164233E-3</v>
          </cell>
          <cell r="AC440">
            <v>0.26136296488845984</v>
          </cell>
          <cell r="AD440">
            <v>0</v>
          </cell>
          <cell r="AE440">
            <v>6.7489855825919071E-2</v>
          </cell>
          <cell r="AF440">
            <v>0</v>
          </cell>
        </row>
        <row r="441">
          <cell r="W441">
            <v>43425</v>
          </cell>
          <cell r="X441">
            <v>0.37055330129464864</v>
          </cell>
          <cell r="Y441">
            <v>4.1700480580269796E-2</v>
          </cell>
          <cell r="Z441">
            <v>5.0296938995486221E-2</v>
          </cell>
          <cell r="AA441">
            <v>0</v>
          </cell>
          <cell r="AB441">
            <v>8.5964584152164233E-3</v>
          </cell>
          <cell r="AC441">
            <v>0.26136296488845984</v>
          </cell>
          <cell r="AD441">
            <v>0</v>
          </cell>
          <cell r="AE441">
            <v>6.7489855825919071E-2</v>
          </cell>
          <cell r="AF441">
            <v>0</v>
          </cell>
        </row>
        <row r="442">
          <cell r="W442">
            <v>43424</v>
          </cell>
          <cell r="X442">
            <v>0.37055330129464864</v>
          </cell>
          <cell r="Y442">
            <v>4.1700480580269796E-2</v>
          </cell>
          <cell r="Z442">
            <v>5.0296938995486221E-2</v>
          </cell>
          <cell r="AA442">
            <v>0</v>
          </cell>
          <cell r="AB442">
            <v>8.5964584152164233E-3</v>
          </cell>
          <cell r="AC442">
            <v>0.26136296488845984</v>
          </cell>
          <cell r="AD442">
            <v>0</v>
          </cell>
          <cell r="AE442">
            <v>6.7489855825919071E-2</v>
          </cell>
          <cell r="AF442">
            <v>0</v>
          </cell>
        </row>
        <row r="443">
          <cell r="W443">
            <v>43423</v>
          </cell>
          <cell r="X443">
            <v>0.37055330129464864</v>
          </cell>
          <cell r="Y443">
            <v>4.1700480580269796E-2</v>
          </cell>
          <cell r="Z443">
            <v>5.0296938995486221E-2</v>
          </cell>
          <cell r="AA443">
            <v>0</v>
          </cell>
          <cell r="AB443">
            <v>8.5964584152164233E-3</v>
          </cell>
          <cell r="AC443">
            <v>0.26136296488845984</v>
          </cell>
          <cell r="AD443">
            <v>0</v>
          </cell>
          <cell r="AE443">
            <v>6.7489855825919071E-2</v>
          </cell>
          <cell r="AF443">
            <v>0</v>
          </cell>
        </row>
        <row r="444">
          <cell r="W444">
            <v>43422</v>
          </cell>
          <cell r="X444">
            <v>0.37055330129464864</v>
          </cell>
          <cell r="Y444">
            <v>4.1700480580269796E-2</v>
          </cell>
          <cell r="Z444">
            <v>5.0296938995486221E-2</v>
          </cell>
          <cell r="AA444">
            <v>0</v>
          </cell>
          <cell r="AB444">
            <v>8.5964584152164233E-3</v>
          </cell>
          <cell r="AC444">
            <v>0.26136296488845984</v>
          </cell>
          <cell r="AD444">
            <v>0</v>
          </cell>
          <cell r="AE444">
            <v>6.7489855825919071E-2</v>
          </cell>
          <cell r="AF444">
            <v>0</v>
          </cell>
        </row>
        <row r="445">
          <cell r="W445">
            <v>43421</v>
          </cell>
          <cell r="X445">
            <v>0.37055330129464864</v>
          </cell>
          <cell r="Y445">
            <v>4.1700480580269796E-2</v>
          </cell>
          <cell r="Z445">
            <v>5.0296938995486221E-2</v>
          </cell>
          <cell r="AA445">
            <v>0</v>
          </cell>
          <cell r="AB445">
            <v>8.5964584152164233E-3</v>
          </cell>
          <cell r="AC445">
            <v>0.26136296488845984</v>
          </cell>
          <cell r="AD445">
            <v>0</v>
          </cell>
          <cell r="AE445">
            <v>6.7489855825919071E-2</v>
          </cell>
          <cell r="AF445">
            <v>0</v>
          </cell>
        </row>
        <row r="446">
          <cell r="W446">
            <v>43420</v>
          </cell>
          <cell r="X446">
            <v>0.37055330129464864</v>
          </cell>
          <cell r="Y446">
            <v>4.1700480580269796E-2</v>
          </cell>
          <cell r="Z446">
            <v>5.0296938995486221E-2</v>
          </cell>
          <cell r="AA446">
            <v>0</v>
          </cell>
          <cell r="AB446">
            <v>8.5964584152164233E-3</v>
          </cell>
          <cell r="AC446">
            <v>0.26136296488845984</v>
          </cell>
          <cell r="AD446">
            <v>0</v>
          </cell>
          <cell r="AE446">
            <v>6.7489855825919071E-2</v>
          </cell>
          <cell r="AF446">
            <v>0</v>
          </cell>
        </row>
        <row r="447">
          <cell r="W447">
            <v>43419</v>
          </cell>
          <cell r="X447">
            <v>0.37055330129464864</v>
          </cell>
          <cell r="Y447">
            <v>4.1700480580269796E-2</v>
          </cell>
          <cell r="Z447">
            <v>5.0296938995486221E-2</v>
          </cell>
          <cell r="AA447">
            <v>0</v>
          </cell>
          <cell r="AB447">
            <v>8.5964584152164233E-3</v>
          </cell>
          <cell r="AC447">
            <v>0.26136296488845984</v>
          </cell>
          <cell r="AD447">
            <v>0</v>
          </cell>
          <cell r="AE447">
            <v>6.7489855825919071E-2</v>
          </cell>
          <cell r="AF447">
            <v>0</v>
          </cell>
        </row>
        <row r="448">
          <cell r="W448">
            <v>43418</v>
          </cell>
          <cell r="X448">
            <v>0.37055330129464864</v>
          </cell>
          <cell r="Y448">
            <v>4.1700480580269796E-2</v>
          </cell>
          <cell r="Z448">
            <v>5.0296938995486221E-2</v>
          </cell>
          <cell r="AA448">
            <v>0</v>
          </cell>
          <cell r="AB448">
            <v>8.5964584152164233E-3</v>
          </cell>
          <cell r="AC448">
            <v>0.26136296488845984</v>
          </cell>
          <cell r="AD448">
            <v>0</v>
          </cell>
          <cell r="AE448">
            <v>6.7489855825919071E-2</v>
          </cell>
          <cell r="AF448">
            <v>0</v>
          </cell>
        </row>
        <row r="449">
          <cell r="W449">
            <v>43417</v>
          </cell>
          <cell r="X449">
            <v>0.37055330129464864</v>
          </cell>
          <cell r="Y449">
            <v>4.1700480580269796E-2</v>
          </cell>
          <cell r="Z449">
            <v>5.0296938995486221E-2</v>
          </cell>
          <cell r="AA449">
            <v>0</v>
          </cell>
          <cell r="AB449">
            <v>8.5964584152164233E-3</v>
          </cell>
          <cell r="AC449">
            <v>0.26136296488845984</v>
          </cell>
          <cell r="AD449">
            <v>0</v>
          </cell>
          <cell r="AE449">
            <v>6.7489855825919071E-2</v>
          </cell>
          <cell r="AF449">
            <v>0</v>
          </cell>
        </row>
        <row r="450">
          <cell r="W450">
            <v>43416</v>
          </cell>
          <cell r="X450">
            <v>0.37055330129464864</v>
          </cell>
          <cell r="Y450">
            <v>4.1700480580269796E-2</v>
          </cell>
          <cell r="Z450">
            <v>5.0296938995486221E-2</v>
          </cell>
          <cell r="AA450">
            <v>0</v>
          </cell>
          <cell r="AB450">
            <v>8.5964584152164233E-3</v>
          </cell>
          <cell r="AC450">
            <v>0.26136296488845984</v>
          </cell>
          <cell r="AD450">
            <v>0</v>
          </cell>
          <cell r="AE450">
            <v>6.7489855825919071E-2</v>
          </cell>
          <cell r="AF450">
            <v>0</v>
          </cell>
        </row>
        <row r="451">
          <cell r="W451">
            <v>43415</v>
          </cell>
          <cell r="X451">
            <v>0.37055330129464864</v>
          </cell>
          <cell r="Y451">
            <v>4.1700480580269796E-2</v>
          </cell>
          <cell r="Z451">
            <v>5.0296938995486221E-2</v>
          </cell>
          <cell r="AA451">
            <v>0</v>
          </cell>
          <cell r="AB451">
            <v>8.5964584152164233E-3</v>
          </cell>
          <cell r="AC451">
            <v>0.26136296488845984</v>
          </cell>
          <cell r="AD451">
            <v>0</v>
          </cell>
          <cell r="AE451">
            <v>6.7489855825919071E-2</v>
          </cell>
          <cell r="AF451">
            <v>0</v>
          </cell>
        </row>
        <row r="452">
          <cell r="W452">
            <v>43414</v>
          </cell>
          <cell r="X452">
            <v>0.37055330129464864</v>
          </cell>
          <cell r="Y452">
            <v>4.1700480580269796E-2</v>
          </cell>
          <cell r="Z452">
            <v>5.0296938995486221E-2</v>
          </cell>
          <cell r="AA452">
            <v>0</v>
          </cell>
          <cell r="AB452">
            <v>8.5964584152164233E-3</v>
          </cell>
          <cell r="AC452">
            <v>0.26136296488845984</v>
          </cell>
          <cell r="AD452">
            <v>0</v>
          </cell>
          <cell r="AE452">
            <v>6.7489855825919071E-2</v>
          </cell>
          <cell r="AF452">
            <v>0</v>
          </cell>
        </row>
        <row r="453">
          <cell r="W453">
            <v>43413</v>
          </cell>
          <cell r="X453">
            <v>0.37055330129464864</v>
          </cell>
          <cell r="Y453">
            <v>4.1700480580269796E-2</v>
          </cell>
          <cell r="Z453">
            <v>5.0296938995486221E-2</v>
          </cell>
          <cell r="AA453">
            <v>0</v>
          </cell>
          <cell r="AB453">
            <v>8.5964584152164233E-3</v>
          </cell>
          <cell r="AC453">
            <v>0.26136296488845984</v>
          </cell>
          <cell r="AD453">
            <v>0</v>
          </cell>
          <cell r="AE453">
            <v>6.7489855825919071E-2</v>
          </cell>
          <cell r="AF453">
            <v>0</v>
          </cell>
        </row>
        <row r="454">
          <cell r="W454">
            <v>43412</v>
          </cell>
          <cell r="X454">
            <v>0.36923076923076925</v>
          </cell>
          <cell r="Y454">
            <v>6.1538461538461535E-2</v>
          </cell>
          <cell r="Z454">
            <v>6.1538461538461535E-2</v>
          </cell>
          <cell r="AA454">
            <v>0</v>
          </cell>
          <cell r="AB454">
            <v>0</v>
          </cell>
          <cell r="AC454">
            <v>0.24615384615384614</v>
          </cell>
          <cell r="AD454">
            <v>0</v>
          </cell>
          <cell r="AE454">
            <v>6.1538461538461535E-2</v>
          </cell>
          <cell r="AF454">
            <v>0</v>
          </cell>
        </row>
        <row r="455">
          <cell r="W455">
            <v>43411</v>
          </cell>
          <cell r="X455">
            <v>0.36923076923076925</v>
          </cell>
          <cell r="Y455">
            <v>6.1538461538461535E-2</v>
          </cell>
          <cell r="Z455">
            <v>6.1538461538461535E-2</v>
          </cell>
          <cell r="AA455">
            <v>0</v>
          </cell>
          <cell r="AB455">
            <v>0</v>
          </cell>
          <cell r="AC455">
            <v>0.24615384615384614</v>
          </cell>
          <cell r="AD455">
            <v>0</v>
          </cell>
          <cell r="AE455">
            <v>6.1538461538461535E-2</v>
          </cell>
          <cell r="AF455">
            <v>0</v>
          </cell>
        </row>
        <row r="456">
          <cell r="W456">
            <v>43410</v>
          </cell>
          <cell r="X456">
            <v>0.36923076923076925</v>
          </cell>
          <cell r="Y456">
            <v>6.1538461538461535E-2</v>
          </cell>
          <cell r="Z456">
            <v>6.1538461538461535E-2</v>
          </cell>
          <cell r="AA456">
            <v>0</v>
          </cell>
          <cell r="AB456">
            <v>0</v>
          </cell>
          <cell r="AC456">
            <v>0.24615384615384614</v>
          </cell>
          <cell r="AD456">
            <v>0</v>
          </cell>
          <cell r="AE456">
            <v>6.1538461538461535E-2</v>
          </cell>
          <cell r="AF456">
            <v>0</v>
          </cell>
        </row>
        <row r="457">
          <cell r="W457">
            <v>43409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</row>
        <row r="458">
          <cell r="W458">
            <v>43408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W459">
            <v>43407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</row>
        <row r="460">
          <cell r="W460">
            <v>43406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43405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43404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43403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43402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43401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43399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43398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43397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43396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43395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43394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43393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43392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43391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43389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43388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43387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43386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43385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43384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43383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43382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43381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43379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43378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43377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43376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43375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43374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43373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43372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43371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43369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43368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43367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43366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43365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43364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43363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43362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43361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43359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43358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43357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43356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43355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43354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43353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43352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43351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43349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43348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43347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43345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43344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43343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43342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43341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43339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43338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43337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43336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43335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43334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43333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43332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43331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43329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43328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43327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43326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43325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43324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43323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43321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43319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43318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43317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43316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43315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43314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43313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43312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43311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43309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43308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43307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43306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43305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43304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43303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43302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43301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43299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43298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43297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43296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43295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43294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43293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43292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43291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43289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43288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43287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43286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43285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43284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43283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43282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43281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43279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43278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43277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43276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43275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43274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43273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43272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43271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43269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43268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43267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43266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43264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43263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43262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43259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43258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43257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43256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43255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43254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43252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43251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43249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43248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43247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43246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43245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43244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43243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43242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43241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43239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43238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43237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43236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43235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43234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43233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43232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43231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43229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43228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43227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43226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43223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43222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43221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43219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43218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43217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43216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43215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43214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43213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43212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43209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43208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43207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43206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43205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43204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43203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43202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43199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43198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43197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43196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43195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43194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43193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43192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43191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43189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43188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43187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43186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43185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43184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43183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43182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43181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43179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43178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43177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43176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43175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43174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43173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43172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43171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43169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43168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43167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43166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43165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43164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43163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43161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43159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43158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43157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43156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43155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43154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43153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43152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43149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43148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43147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43145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43144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43143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43142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43141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43139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43138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43137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43136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43135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43134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43133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43132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43131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43129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43128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43127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43126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43125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43124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43122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43121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43119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43118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43117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43116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43115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43114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43113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43112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43111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43109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43108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43107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5"/>
      <sheetData sheetId="6"/>
      <sheetData sheetId="7"/>
      <sheetData sheetId="8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31</v>
          </cell>
          <cell r="C2">
            <v>3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4</v>
          </cell>
          <cell r="J2">
            <v>0</v>
          </cell>
          <cell r="K2">
            <v>38.9</v>
          </cell>
          <cell r="L2">
            <v>11.5</v>
          </cell>
          <cell r="M2">
            <v>0</v>
          </cell>
          <cell r="N2">
            <v>5.0999999999999996</v>
          </cell>
          <cell r="O2">
            <v>3.2</v>
          </cell>
          <cell r="P2">
            <v>17.600000000000001</v>
          </cell>
          <cell r="Q2">
            <v>2.2999999999999998</v>
          </cell>
          <cell r="R2">
            <v>12.6</v>
          </cell>
          <cell r="S2">
            <v>3.9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3</v>
          </cell>
          <cell r="J3">
            <v>0</v>
          </cell>
          <cell r="K3">
            <v>31.6</v>
          </cell>
          <cell r="L3">
            <v>7.4</v>
          </cell>
          <cell r="M3">
            <v>0</v>
          </cell>
          <cell r="N3">
            <v>7.4</v>
          </cell>
          <cell r="O3">
            <v>3</v>
          </cell>
          <cell r="P3">
            <v>23.1</v>
          </cell>
          <cell r="Q3">
            <v>2.5</v>
          </cell>
          <cell r="R3">
            <v>15.3</v>
          </cell>
          <cell r="S3">
            <v>4.7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30.1</v>
          </cell>
          <cell r="L4">
            <v>8.3000000000000007</v>
          </cell>
          <cell r="M4">
            <v>0</v>
          </cell>
          <cell r="N4">
            <v>7.8</v>
          </cell>
          <cell r="O4">
            <v>3.5</v>
          </cell>
          <cell r="P4">
            <v>23</v>
          </cell>
          <cell r="Q4">
            <v>2</v>
          </cell>
          <cell r="R4">
            <v>16</v>
          </cell>
          <cell r="S4">
            <v>4.3</v>
          </cell>
        </row>
        <row r="5">
          <cell r="A5" t="str">
            <v>Arizona</v>
          </cell>
          <cell r="B5">
            <v>34</v>
          </cell>
          <cell r="C5">
            <v>1</v>
          </cell>
          <cell r="D5">
            <v>0</v>
          </cell>
          <cell r="E5">
            <v>1</v>
          </cell>
          <cell r="F5">
            <v>0</v>
          </cell>
          <cell r="G5">
            <v>23</v>
          </cell>
          <cell r="H5">
            <v>0</v>
          </cell>
          <cell r="I5">
            <v>8</v>
          </cell>
          <cell r="J5">
            <v>0</v>
          </cell>
          <cell r="K5">
            <v>32.5</v>
          </cell>
          <cell r="L5">
            <v>7.8</v>
          </cell>
          <cell r="M5">
            <v>0</v>
          </cell>
          <cell r="N5">
            <v>8.1</v>
          </cell>
          <cell r="O5">
            <v>2.9</v>
          </cell>
          <cell r="P5">
            <v>22.3</v>
          </cell>
          <cell r="Q5">
            <v>2.1</v>
          </cell>
          <cell r="R5">
            <v>14.2</v>
          </cell>
          <cell r="S5">
            <v>5.0999999999999996</v>
          </cell>
        </row>
        <row r="6">
          <cell r="A6" t="str">
            <v>Arkansas</v>
          </cell>
          <cell r="B6">
            <v>17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3</v>
          </cell>
          <cell r="J6">
            <v>0</v>
          </cell>
          <cell r="K6">
            <v>35.5</v>
          </cell>
          <cell r="L6">
            <v>11.6</v>
          </cell>
          <cell r="M6">
            <v>0</v>
          </cell>
          <cell r="N6">
            <v>6.1</v>
          </cell>
          <cell r="O6">
            <v>3.7</v>
          </cell>
          <cell r="P6">
            <v>18.899999999999999</v>
          </cell>
          <cell r="Q6">
            <v>1.9</v>
          </cell>
          <cell r="R6">
            <v>13.4</v>
          </cell>
          <cell r="S6">
            <v>4</v>
          </cell>
        </row>
        <row r="7">
          <cell r="A7" t="str">
            <v>California</v>
          </cell>
          <cell r="B7">
            <v>145</v>
          </cell>
          <cell r="C7">
            <v>2</v>
          </cell>
          <cell r="D7">
            <v>0</v>
          </cell>
          <cell r="E7">
            <v>3</v>
          </cell>
          <cell r="F7">
            <v>0</v>
          </cell>
          <cell r="G7">
            <v>158</v>
          </cell>
          <cell r="H7">
            <v>0</v>
          </cell>
          <cell r="I7">
            <v>107</v>
          </cell>
          <cell r="J7">
            <v>1</v>
          </cell>
          <cell r="K7">
            <v>24.8</v>
          </cell>
          <cell r="L7">
            <v>6.7</v>
          </cell>
          <cell r="M7">
            <v>0</v>
          </cell>
          <cell r="N7">
            <v>7</v>
          </cell>
          <cell r="O7">
            <v>3.3</v>
          </cell>
          <cell r="P7">
            <v>27</v>
          </cell>
          <cell r="Q7">
            <v>2.5</v>
          </cell>
          <cell r="R7">
            <v>18.3</v>
          </cell>
          <cell r="S7">
            <v>5.3</v>
          </cell>
        </row>
        <row r="8">
          <cell r="A8" t="str">
            <v>Colorado</v>
          </cell>
          <cell r="B8">
            <v>24</v>
          </cell>
          <cell r="C8">
            <v>1</v>
          </cell>
          <cell r="D8">
            <v>0</v>
          </cell>
          <cell r="E8">
            <v>1</v>
          </cell>
          <cell r="F8">
            <v>0</v>
          </cell>
          <cell r="G8">
            <v>26</v>
          </cell>
          <cell r="H8">
            <v>0</v>
          </cell>
          <cell r="I8">
            <v>15</v>
          </cell>
          <cell r="J8">
            <v>0</v>
          </cell>
          <cell r="K8">
            <v>25.1</v>
          </cell>
          <cell r="L8">
            <v>7.9</v>
          </cell>
          <cell r="M8">
            <v>0</v>
          </cell>
          <cell r="N8">
            <v>7.8</v>
          </cell>
          <cell r="O8">
            <v>3.1</v>
          </cell>
          <cell r="P8">
            <v>27.7</v>
          </cell>
          <cell r="Q8">
            <v>2.5</v>
          </cell>
          <cell r="R8">
            <v>15.6</v>
          </cell>
          <cell r="S8">
            <v>5.3</v>
          </cell>
        </row>
        <row r="9">
          <cell r="A9" t="str">
            <v>Connecticut</v>
          </cell>
          <cell r="B9">
            <v>22</v>
          </cell>
          <cell r="C9">
            <v>1</v>
          </cell>
          <cell r="D9">
            <v>0</v>
          </cell>
          <cell r="E9">
            <v>1</v>
          </cell>
          <cell r="F9">
            <v>0</v>
          </cell>
          <cell r="G9">
            <v>20</v>
          </cell>
          <cell r="H9">
            <v>0</v>
          </cell>
          <cell r="I9">
            <v>16</v>
          </cell>
          <cell r="J9">
            <v>0</v>
          </cell>
          <cell r="K9">
            <v>25.4</v>
          </cell>
          <cell r="L9">
            <v>9.6</v>
          </cell>
          <cell r="M9">
            <v>0</v>
          </cell>
          <cell r="N9">
            <v>9.6</v>
          </cell>
          <cell r="O9">
            <v>3.4</v>
          </cell>
          <cell r="P9">
            <v>22.6</v>
          </cell>
          <cell r="Q9">
            <v>2.6</v>
          </cell>
          <cell r="R9">
            <v>17.7</v>
          </cell>
          <cell r="S9">
            <v>4.0999999999999996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36.9</v>
          </cell>
          <cell r="L10">
            <v>8.8000000000000007</v>
          </cell>
          <cell r="M10">
            <v>0</v>
          </cell>
          <cell r="N10">
            <v>8</v>
          </cell>
          <cell r="O10">
            <v>2.5</v>
          </cell>
          <cell r="P10">
            <v>19.5</v>
          </cell>
          <cell r="Q10">
            <v>2</v>
          </cell>
          <cell r="R10">
            <v>13.8</v>
          </cell>
          <cell r="S10">
            <v>3.4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4</v>
          </cell>
          <cell r="H11">
            <v>0</v>
          </cell>
          <cell r="I11">
            <v>3</v>
          </cell>
          <cell r="J11">
            <v>0</v>
          </cell>
          <cell r="K11">
            <v>30.1</v>
          </cell>
          <cell r="L11">
            <v>8.3000000000000007</v>
          </cell>
          <cell r="M11">
            <v>0</v>
          </cell>
          <cell r="N11">
            <v>7.8</v>
          </cell>
          <cell r="O11">
            <v>3.5</v>
          </cell>
          <cell r="P11">
            <v>23</v>
          </cell>
          <cell r="Q11">
            <v>2</v>
          </cell>
          <cell r="R11">
            <v>16</v>
          </cell>
          <cell r="S11">
            <v>4.3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39.700000000000003</v>
          </cell>
          <cell r="L12">
            <v>11.2</v>
          </cell>
          <cell r="M12">
            <v>0</v>
          </cell>
          <cell r="N12">
            <v>4</v>
          </cell>
          <cell r="O12">
            <v>2.8</v>
          </cell>
          <cell r="P12">
            <v>18.600000000000001</v>
          </cell>
          <cell r="Q12">
            <v>2.4</v>
          </cell>
          <cell r="R12">
            <v>12.2</v>
          </cell>
          <cell r="S12">
            <v>4</v>
          </cell>
        </row>
        <row r="13">
          <cell r="A13" t="str">
            <v>Florida</v>
          </cell>
          <cell r="B13">
            <v>123</v>
          </cell>
          <cell r="C13">
            <v>24</v>
          </cell>
          <cell r="D13">
            <v>0</v>
          </cell>
          <cell r="E13">
            <v>1</v>
          </cell>
          <cell r="F13">
            <v>0</v>
          </cell>
          <cell r="G13">
            <v>52</v>
          </cell>
          <cell r="H13">
            <v>0</v>
          </cell>
          <cell r="I13">
            <v>19</v>
          </cell>
          <cell r="J13">
            <v>0</v>
          </cell>
          <cell r="K13">
            <v>37.1</v>
          </cell>
          <cell r="L13">
            <v>13.8</v>
          </cell>
          <cell r="M13">
            <v>0</v>
          </cell>
          <cell r="N13">
            <v>5.6</v>
          </cell>
          <cell r="O13">
            <v>4.4000000000000004</v>
          </cell>
          <cell r="P13">
            <v>15.6</v>
          </cell>
          <cell r="Q13">
            <v>1.8</v>
          </cell>
          <cell r="R13">
            <v>13</v>
          </cell>
          <cell r="S13">
            <v>3.6</v>
          </cell>
        </row>
        <row r="14">
          <cell r="A14" t="str">
            <v>Georgia</v>
          </cell>
          <cell r="B14">
            <v>62</v>
          </cell>
          <cell r="C14">
            <v>6</v>
          </cell>
          <cell r="D14">
            <v>0</v>
          </cell>
          <cell r="E14">
            <v>0</v>
          </cell>
          <cell r="F14">
            <v>0</v>
          </cell>
          <cell r="G14">
            <v>30</v>
          </cell>
          <cell r="H14">
            <v>0</v>
          </cell>
          <cell r="I14">
            <v>7</v>
          </cell>
          <cell r="J14">
            <v>0</v>
          </cell>
          <cell r="K14">
            <v>38.1</v>
          </cell>
          <cell r="L14">
            <v>11.7</v>
          </cell>
          <cell r="M14">
            <v>0</v>
          </cell>
          <cell r="N14">
            <v>5.6</v>
          </cell>
          <cell r="O14">
            <v>3.1</v>
          </cell>
          <cell r="P14">
            <v>18.100000000000001</v>
          </cell>
          <cell r="Q14">
            <v>2.1</v>
          </cell>
          <cell r="R14">
            <v>12.3</v>
          </cell>
          <cell r="S14">
            <v>4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2</v>
          </cell>
          <cell r="J15">
            <v>0</v>
          </cell>
          <cell r="K15">
            <v>30.1</v>
          </cell>
          <cell r="L15">
            <v>8.3000000000000007</v>
          </cell>
          <cell r="M15">
            <v>0</v>
          </cell>
          <cell r="N15">
            <v>7.8</v>
          </cell>
          <cell r="O15">
            <v>3.5</v>
          </cell>
          <cell r="P15">
            <v>23</v>
          </cell>
          <cell r="Q15">
            <v>2</v>
          </cell>
          <cell r="R15">
            <v>16</v>
          </cell>
          <cell r="S15">
            <v>4.3</v>
          </cell>
        </row>
        <row r="16">
          <cell r="A16" t="str">
            <v>Hawaii</v>
          </cell>
          <cell r="B16">
            <v>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6</v>
          </cell>
          <cell r="J16">
            <v>0</v>
          </cell>
          <cell r="K16">
            <v>25.1</v>
          </cell>
          <cell r="L16">
            <v>8.1999999999999993</v>
          </cell>
          <cell r="M16">
            <v>0</v>
          </cell>
          <cell r="N16">
            <v>6.9</v>
          </cell>
          <cell r="O16">
            <v>3</v>
          </cell>
          <cell r="P16">
            <v>26.1</v>
          </cell>
          <cell r="Q16">
            <v>2.9</v>
          </cell>
          <cell r="R16">
            <v>16.7</v>
          </cell>
          <cell r="S16">
            <v>6</v>
          </cell>
        </row>
        <row r="17">
          <cell r="A17" t="str">
            <v>Idaho</v>
          </cell>
          <cell r="B17">
            <v>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25.9</v>
          </cell>
          <cell r="L17">
            <v>8.1999999999999993</v>
          </cell>
          <cell r="M17">
            <v>0</v>
          </cell>
          <cell r="N17">
            <v>7.8</v>
          </cell>
          <cell r="O17">
            <v>2.9</v>
          </cell>
          <cell r="P17">
            <v>30.7</v>
          </cell>
          <cell r="Q17">
            <v>2.1</v>
          </cell>
          <cell r="R17">
            <v>12.3</v>
          </cell>
          <cell r="S17">
            <v>5.2</v>
          </cell>
        </row>
        <row r="18">
          <cell r="A18" t="str">
            <v>Illinois</v>
          </cell>
          <cell r="B18">
            <v>71</v>
          </cell>
          <cell r="C18">
            <v>2</v>
          </cell>
          <cell r="D18">
            <v>0</v>
          </cell>
          <cell r="E18">
            <v>7</v>
          </cell>
          <cell r="F18">
            <v>0</v>
          </cell>
          <cell r="G18">
            <v>53</v>
          </cell>
          <cell r="H18">
            <v>0</v>
          </cell>
          <cell r="I18">
            <v>22</v>
          </cell>
          <cell r="J18">
            <v>0</v>
          </cell>
          <cell r="K18">
            <v>29.1</v>
          </cell>
          <cell r="L18">
            <v>8.4</v>
          </cell>
          <cell r="M18">
            <v>0</v>
          </cell>
          <cell r="N18">
            <v>11</v>
          </cell>
          <cell r="O18">
            <v>4.8</v>
          </cell>
          <cell r="P18">
            <v>21.6</v>
          </cell>
          <cell r="Q18">
            <v>1.4</v>
          </cell>
          <cell r="R18">
            <v>14.8</v>
          </cell>
          <cell r="S18">
            <v>3.8</v>
          </cell>
        </row>
        <row r="19">
          <cell r="A19" t="str">
            <v>Indiana</v>
          </cell>
          <cell r="B19">
            <v>34</v>
          </cell>
          <cell r="C19">
            <v>0</v>
          </cell>
          <cell r="D19">
            <v>0</v>
          </cell>
          <cell r="E19">
            <v>9</v>
          </cell>
          <cell r="F19">
            <v>0</v>
          </cell>
          <cell r="G19">
            <v>27</v>
          </cell>
          <cell r="H19">
            <v>0</v>
          </cell>
          <cell r="I19">
            <v>12</v>
          </cell>
          <cell r="J19">
            <v>0</v>
          </cell>
          <cell r="K19">
            <v>27.5</v>
          </cell>
          <cell r="L19">
            <v>5.9</v>
          </cell>
          <cell r="M19">
            <v>0</v>
          </cell>
          <cell r="N19">
            <v>13.8</v>
          </cell>
          <cell r="O19">
            <v>5.3</v>
          </cell>
          <cell r="P19">
            <v>22.4</v>
          </cell>
          <cell r="Q19">
            <v>1.1000000000000001</v>
          </cell>
          <cell r="R19">
            <v>14.9</v>
          </cell>
          <cell r="S19">
            <v>4</v>
          </cell>
        </row>
        <row r="20">
          <cell r="A20" t="str">
            <v>Iowa</v>
          </cell>
          <cell r="B20">
            <v>11</v>
          </cell>
          <cell r="C20">
            <v>0</v>
          </cell>
          <cell r="D20">
            <v>0</v>
          </cell>
          <cell r="E20">
            <v>9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21.1</v>
          </cell>
          <cell r="L20">
            <v>2.6</v>
          </cell>
          <cell r="M20">
            <v>0</v>
          </cell>
          <cell r="N20">
            <v>16.5</v>
          </cell>
          <cell r="O20">
            <v>8.8000000000000007</v>
          </cell>
          <cell r="P20">
            <v>23.2</v>
          </cell>
          <cell r="Q20">
            <v>3.5</v>
          </cell>
          <cell r="R20">
            <v>15.4</v>
          </cell>
          <cell r="S20">
            <v>3.8</v>
          </cell>
        </row>
        <row r="21">
          <cell r="A21" t="str">
            <v>Kansas</v>
          </cell>
          <cell r="B21">
            <v>13</v>
          </cell>
          <cell r="C21">
            <v>0</v>
          </cell>
          <cell r="D21">
            <v>0</v>
          </cell>
          <cell r="E21">
            <v>2</v>
          </cell>
          <cell r="F21">
            <v>0</v>
          </cell>
          <cell r="G21">
            <v>15</v>
          </cell>
          <cell r="H21">
            <v>0</v>
          </cell>
          <cell r="I21">
            <v>9</v>
          </cell>
          <cell r="J21">
            <v>0</v>
          </cell>
          <cell r="K21">
            <v>23.3</v>
          </cell>
          <cell r="L21">
            <v>6.6</v>
          </cell>
          <cell r="M21">
            <v>0</v>
          </cell>
          <cell r="N21">
            <v>11.4</v>
          </cell>
          <cell r="O21">
            <v>6.7</v>
          </cell>
          <cell r="P21">
            <v>26.2</v>
          </cell>
          <cell r="Q21">
            <v>1.2</v>
          </cell>
          <cell r="R21">
            <v>15.3</v>
          </cell>
          <cell r="S21">
            <v>4.3</v>
          </cell>
        </row>
        <row r="22">
          <cell r="A22" t="str">
            <v>Kentucky</v>
          </cell>
          <cell r="B22">
            <v>25</v>
          </cell>
          <cell r="C22">
            <v>3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6</v>
          </cell>
          <cell r="J22">
            <v>0</v>
          </cell>
          <cell r="K22">
            <v>29.2</v>
          </cell>
          <cell r="L22">
            <v>11.3</v>
          </cell>
          <cell r="M22">
            <v>0</v>
          </cell>
          <cell r="N22">
            <v>6.7</v>
          </cell>
          <cell r="O22">
            <v>4.0999999999999996</v>
          </cell>
          <cell r="P22">
            <v>24.1</v>
          </cell>
          <cell r="Q22">
            <v>1.7</v>
          </cell>
          <cell r="R22">
            <v>13.9</v>
          </cell>
          <cell r="S22">
            <v>4</v>
          </cell>
        </row>
        <row r="23">
          <cell r="A23" t="str">
            <v>Louisiana</v>
          </cell>
          <cell r="B23">
            <v>34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4</v>
          </cell>
          <cell r="J23">
            <v>0</v>
          </cell>
          <cell r="K23">
            <v>40.9</v>
          </cell>
          <cell r="L23">
            <v>9.5</v>
          </cell>
          <cell r="M23">
            <v>0</v>
          </cell>
          <cell r="N23">
            <v>4.7</v>
          </cell>
          <cell r="O23">
            <v>3.2</v>
          </cell>
          <cell r="P23">
            <v>18</v>
          </cell>
          <cell r="Q23">
            <v>2.4</v>
          </cell>
          <cell r="R23">
            <v>12.3</v>
          </cell>
          <cell r="S23">
            <v>4</v>
          </cell>
        </row>
        <row r="24">
          <cell r="A24" t="str">
            <v>Maine</v>
          </cell>
          <cell r="B24">
            <v>8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7</v>
          </cell>
          <cell r="H24">
            <v>0</v>
          </cell>
          <cell r="I24">
            <v>6</v>
          </cell>
          <cell r="J24">
            <v>0</v>
          </cell>
          <cell r="K24">
            <v>24.6</v>
          </cell>
          <cell r="L24">
            <v>9.3000000000000007</v>
          </cell>
          <cell r="M24">
            <v>0</v>
          </cell>
          <cell r="N24">
            <v>10.3</v>
          </cell>
          <cell r="O24">
            <v>2.8</v>
          </cell>
          <cell r="P24">
            <v>22</v>
          </cell>
          <cell r="Q24">
            <v>2.6</v>
          </cell>
          <cell r="R24">
            <v>19.399999999999999</v>
          </cell>
          <cell r="S24">
            <v>4.2</v>
          </cell>
        </row>
        <row r="25">
          <cell r="A25" t="str">
            <v>Maryland</v>
          </cell>
          <cell r="B25">
            <v>44</v>
          </cell>
          <cell r="C25">
            <v>2</v>
          </cell>
          <cell r="D25">
            <v>0</v>
          </cell>
          <cell r="E25">
            <v>1</v>
          </cell>
          <cell r="F25">
            <v>0</v>
          </cell>
          <cell r="G25">
            <v>28</v>
          </cell>
          <cell r="H25">
            <v>0</v>
          </cell>
          <cell r="I25">
            <v>21</v>
          </cell>
          <cell r="J25">
            <v>0</v>
          </cell>
          <cell r="K25">
            <v>33</v>
          </cell>
          <cell r="L25">
            <v>9.1999999999999993</v>
          </cell>
          <cell r="M25">
            <v>0</v>
          </cell>
          <cell r="N25">
            <v>7.9</v>
          </cell>
          <cell r="O25">
            <v>2.4</v>
          </cell>
          <cell r="P25">
            <v>20.5</v>
          </cell>
          <cell r="Q25">
            <v>2.8</v>
          </cell>
          <cell r="R25">
            <v>15.5</v>
          </cell>
          <cell r="S25">
            <v>3.8</v>
          </cell>
        </row>
        <row r="26">
          <cell r="A26" t="str">
            <v>Massachusetts</v>
          </cell>
          <cell r="B26">
            <v>31</v>
          </cell>
          <cell r="C26">
            <v>1</v>
          </cell>
          <cell r="D26">
            <v>0</v>
          </cell>
          <cell r="E26">
            <v>3</v>
          </cell>
          <cell r="F26">
            <v>0</v>
          </cell>
          <cell r="G26">
            <v>28</v>
          </cell>
          <cell r="H26">
            <v>0</v>
          </cell>
          <cell r="I26">
            <v>28</v>
          </cell>
          <cell r="J26">
            <v>0</v>
          </cell>
          <cell r="K26">
            <v>23.3</v>
          </cell>
          <cell r="L26">
            <v>8.6</v>
          </cell>
          <cell r="M26">
            <v>0</v>
          </cell>
          <cell r="N26">
            <v>10.1</v>
          </cell>
          <cell r="O26">
            <v>3.5</v>
          </cell>
          <cell r="P26">
            <v>21.6</v>
          </cell>
          <cell r="Q26">
            <v>2.2999999999999998</v>
          </cell>
          <cell r="R26">
            <v>21.4</v>
          </cell>
          <cell r="S26">
            <v>4.0999999999999996</v>
          </cell>
        </row>
        <row r="27">
          <cell r="A27" t="str">
            <v>Michigan</v>
          </cell>
          <cell r="B27">
            <v>58</v>
          </cell>
          <cell r="C27">
            <v>2</v>
          </cell>
          <cell r="D27">
            <v>0</v>
          </cell>
          <cell r="E27">
            <v>2</v>
          </cell>
          <cell r="F27">
            <v>0</v>
          </cell>
          <cell r="G27">
            <v>46</v>
          </cell>
          <cell r="H27">
            <v>0</v>
          </cell>
          <cell r="I27">
            <v>17</v>
          </cell>
          <cell r="J27">
            <v>0</v>
          </cell>
          <cell r="K27">
            <v>30</v>
          </cell>
          <cell r="L27">
            <v>8.9</v>
          </cell>
          <cell r="M27">
            <v>0</v>
          </cell>
          <cell r="N27">
            <v>9</v>
          </cell>
          <cell r="O27">
            <v>3.9</v>
          </cell>
          <cell r="P27">
            <v>23.5</v>
          </cell>
          <cell r="Q27">
            <v>1.1000000000000001</v>
          </cell>
          <cell r="R27">
            <v>14.6</v>
          </cell>
          <cell r="S27">
            <v>3.9</v>
          </cell>
        </row>
        <row r="28">
          <cell r="A28" t="str">
            <v>Minnesota</v>
          </cell>
          <cell r="B28">
            <v>24</v>
          </cell>
          <cell r="C28">
            <v>0</v>
          </cell>
          <cell r="D28">
            <v>0</v>
          </cell>
          <cell r="E28">
            <v>2</v>
          </cell>
          <cell r="F28">
            <v>18</v>
          </cell>
          <cell r="G28">
            <v>21</v>
          </cell>
          <cell r="H28">
            <v>0</v>
          </cell>
          <cell r="I28">
            <v>10</v>
          </cell>
          <cell r="J28">
            <v>0</v>
          </cell>
          <cell r="K28">
            <v>22.3</v>
          </cell>
          <cell r="L28">
            <v>6.7</v>
          </cell>
          <cell r="M28">
            <v>0</v>
          </cell>
          <cell r="N28">
            <v>10.3</v>
          </cell>
          <cell r="O28">
            <v>17.100000000000001</v>
          </cell>
          <cell r="P28">
            <v>19.5</v>
          </cell>
          <cell r="Q28">
            <v>1.1000000000000001</v>
          </cell>
          <cell r="R28">
            <v>14.5</v>
          </cell>
          <cell r="S28">
            <v>3.6</v>
          </cell>
        </row>
        <row r="29">
          <cell r="A29" t="str">
            <v>Mississippi</v>
          </cell>
          <cell r="B29">
            <v>23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2</v>
          </cell>
          <cell r="J29">
            <v>0</v>
          </cell>
          <cell r="K29">
            <v>41.2</v>
          </cell>
          <cell r="L29">
            <v>11.5</v>
          </cell>
          <cell r="M29">
            <v>0</v>
          </cell>
          <cell r="N29">
            <v>4.4000000000000004</v>
          </cell>
          <cell r="O29">
            <v>3</v>
          </cell>
          <cell r="P29">
            <v>16.899999999999999</v>
          </cell>
          <cell r="Q29">
            <v>2.5</v>
          </cell>
          <cell r="R29">
            <v>11.7</v>
          </cell>
          <cell r="S29">
            <v>3.8</v>
          </cell>
        </row>
        <row r="30">
          <cell r="A30" t="str">
            <v>Missouri</v>
          </cell>
          <cell r="B30">
            <v>33</v>
          </cell>
          <cell r="C30">
            <v>14</v>
          </cell>
          <cell r="D30">
            <v>0</v>
          </cell>
          <cell r="E30">
            <v>0</v>
          </cell>
          <cell r="F30">
            <v>0</v>
          </cell>
          <cell r="G30">
            <v>16</v>
          </cell>
          <cell r="H30">
            <v>0</v>
          </cell>
          <cell r="I30">
            <v>5</v>
          </cell>
          <cell r="J30">
            <v>0</v>
          </cell>
          <cell r="K30">
            <v>34.6</v>
          </cell>
          <cell r="L30">
            <v>15</v>
          </cell>
          <cell r="M30">
            <v>0</v>
          </cell>
          <cell r="N30">
            <v>6.7</v>
          </cell>
          <cell r="O30">
            <v>4.7</v>
          </cell>
          <cell r="P30">
            <v>16.399999999999999</v>
          </cell>
          <cell r="Q30">
            <v>1.6</v>
          </cell>
          <cell r="R30">
            <v>12.5</v>
          </cell>
          <cell r="S30">
            <v>3.5</v>
          </cell>
        </row>
        <row r="31">
          <cell r="A31" t="str">
            <v>Montana</v>
          </cell>
          <cell r="B31">
            <v>9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30.3</v>
          </cell>
          <cell r="L31">
            <v>8.3000000000000007</v>
          </cell>
          <cell r="M31">
            <v>0</v>
          </cell>
          <cell r="N31">
            <v>7.9</v>
          </cell>
          <cell r="O31">
            <v>2.9</v>
          </cell>
          <cell r="P31">
            <v>23.5</v>
          </cell>
          <cell r="Q31">
            <v>2.1</v>
          </cell>
          <cell r="R31">
            <v>14.9</v>
          </cell>
          <cell r="S31">
            <v>5.2</v>
          </cell>
        </row>
        <row r="32">
          <cell r="A32" t="str">
            <v>Nebraska</v>
          </cell>
          <cell r="B32">
            <v>12</v>
          </cell>
          <cell r="C32">
            <v>0</v>
          </cell>
          <cell r="D32">
            <v>0</v>
          </cell>
          <cell r="E32">
            <v>1</v>
          </cell>
          <cell r="F32">
            <v>0</v>
          </cell>
          <cell r="G32">
            <v>12</v>
          </cell>
          <cell r="H32">
            <v>0</v>
          </cell>
          <cell r="I32">
            <v>4</v>
          </cell>
          <cell r="J32">
            <v>0</v>
          </cell>
          <cell r="K32">
            <v>23.5</v>
          </cell>
          <cell r="L32">
            <v>7.8</v>
          </cell>
          <cell r="M32">
            <v>0</v>
          </cell>
          <cell r="N32">
            <v>11.2</v>
          </cell>
          <cell r="O32">
            <v>6.6</v>
          </cell>
          <cell r="P32">
            <v>25.4</v>
          </cell>
          <cell r="Q32">
            <v>1.2</v>
          </cell>
          <cell r="R32">
            <v>14.9</v>
          </cell>
          <cell r="S32">
            <v>4.2</v>
          </cell>
        </row>
        <row r="33">
          <cell r="A33" t="str">
            <v>Nevada</v>
          </cell>
          <cell r="B33">
            <v>17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14</v>
          </cell>
          <cell r="H33">
            <v>0</v>
          </cell>
          <cell r="I33">
            <v>5</v>
          </cell>
          <cell r="J33">
            <v>0</v>
          </cell>
          <cell r="K33">
            <v>28.6</v>
          </cell>
          <cell r="L33">
            <v>0</v>
          </cell>
          <cell r="M33">
            <v>0</v>
          </cell>
          <cell r="N33">
            <v>7</v>
          </cell>
          <cell r="O33">
            <v>3.1</v>
          </cell>
          <cell r="P33">
            <v>24.7</v>
          </cell>
          <cell r="Q33">
            <v>8.1</v>
          </cell>
          <cell r="R33">
            <v>14.9</v>
          </cell>
          <cell r="S33">
            <v>5.6</v>
          </cell>
        </row>
        <row r="34">
          <cell r="A34" t="str">
            <v>New Hampshire</v>
          </cell>
          <cell r="B34">
            <v>6</v>
          </cell>
          <cell r="C34">
            <v>0</v>
          </cell>
          <cell r="D34">
            <v>0</v>
          </cell>
          <cell r="E34">
            <v>5</v>
          </cell>
          <cell r="F34">
            <v>0</v>
          </cell>
          <cell r="G34">
            <v>8</v>
          </cell>
          <cell r="H34">
            <v>0</v>
          </cell>
          <cell r="I34">
            <v>5</v>
          </cell>
          <cell r="J34">
            <v>0</v>
          </cell>
          <cell r="K34">
            <v>19.899999999999999</v>
          </cell>
          <cell r="L34">
            <v>0</v>
          </cell>
          <cell r="M34">
            <v>0</v>
          </cell>
          <cell r="N34">
            <v>15.6</v>
          </cell>
          <cell r="O34">
            <v>7.5</v>
          </cell>
          <cell r="P34">
            <v>26.4</v>
          </cell>
          <cell r="Q34">
            <v>3.4</v>
          </cell>
          <cell r="R34">
            <v>15.3</v>
          </cell>
          <cell r="S34">
            <v>5.2</v>
          </cell>
        </row>
        <row r="35">
          <cell r="A35" t="str">
            <v>New Jersey</v>
          </cell>
          <cell r="B35">
            <v>53</v>
          </cell>
          <cell r="C35">
            <v>2</v>
          </cell>
          <cell r="D35">
            <v>0</v>
          </cell>
          <cell r="E35">
            <v>1</v>
          </cell>
          <cell r="F35">
            <v>0</v>
          </cell>
          <cell r="G35">
            <v>42</v>
          </cell>
          <cell r="H35">
            <v>0</v>
          </cell>
          <cell r="I35">
            <v>28</v>
          </cell>
          <cell r="J35">
            <v>0</v>
          </cell>
          <cell r="K35">
            <v>30.2</v>
          </cell>
          <cell r="L35">
            <v>8.4</v>
          </cell>
          <cell r="M35">
            <v>0</v>
          </cell>
          <cell r="N35">
            <v>7.6</v>
          </cell>
          <cell r="O35">
            <v>3.2</v>
          </cell>
          <cell r="P35">
            <v>23.5</v>
          </cell>
          <cell r="Q35">
            <v>1.5</v>
          </cell>
          <cell r="R35">
            <v>16</v>
          </cell>
          <cell r="S35">
            <v>4.5999999999999996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27.3</v>
          </cell>
          <cell r="L36">
            <v>6.7</v>
          </cell>
          <cell r="M36">
            <v>0</v>
          </cell>
          <cell r="N36">
            <v>6.9</v>
          </cell>
          <cell r="O36">
            <v>2.9</v>
          </cell>
          <cell r="P36">
            <v>27.7</v>
          </cell>
          <cell r="Q36">
            <v>2.2999999999999998</v>
          </cell>
          <cell r="R36">
            <v>13.8</v>
          </cell>
          <cell r="S36">
            <v>7.4</v>
          </cell>
        </row>
        <row r="37">
          <cell r="A37" t="str">
            <v>New York</v>
          </cell>
          <cell r="B37">
            <v>112</v>
          </cell>
          <cell r="C37">
            <v>58</v>
          </cell>
          <cell r="D37">
            <v>0</v>
          </cell>
          <cell r="E37">
            <v>2</v>
          </cell>
          <cell r="F37">
            <v>0</v>
          </cell>
          <cell r="G37">
            <v>72</v>
          </cell>
          <cell r="H37">
            <v>0</v>
          </cell>
          <cell r="I37">
            <v>30</v>
          </cell>
          <cell r="J37">
            <v>0</v>
          </cell>
          <cell r="K37">
            <v>30.3</v>
          </cell>
          <cell r="L37">
            <v>15.8</v>
          </cell>
          <cell r="M37">
            <v>0</v>
          </cell>
          <cell r="N37">
            <v>7.2</v>
          </cell>
          <cell r="O37">
            <v>2.4</v>
          </cell>
          <cell r="P37">
            <v>19.5</v>
          </cell>
          <cell r="Q37">
            <v>2.2999999999999998</v>
          </cell>
          <cell r="R37">
            <v>13.8</v>
          </cell>
          <cell r="S37">
            <v>3.8</v>
          </cell>
        </row>
        <row r="38">
          <cell r="A38" t="str">
            <v>North Carolina</v>
          </cell>
          <cell r="B38">
            <v>62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35</v>
          </cell>
          <cell r="H38">
            <v>0</v>
          </cell>
          <cell r="I38">
            <v>9</v>
          </cell>
          <cell r="J38">
            <v>0</v>
          </cell>
          <cell r="K38">
            <v>35.700000000000003</v>
          </cell>
          <cell r="L38">
            <v>10.7</v>
          </cell>
          <cell r="M38">
            <v>0</v>
          </cell>
          <cell r="N38">
            <v>5.6</v>
          </cell>
          <cell r="O38">
            <v>3.2</v>
          </cell>
          <cell r="P38">
            <v>20.399999999999999</v>
          </cell>
          <cell r="Q38">
            <v>2.2000000000000002</v>
          </cell>
          <cell r="R38">
            <v>13</v>
          </cell>
          <cell r="S38">
            <v>4.3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5</v>
          </cell>
          <cell r="H39">
            <v>0</v>
          </cell>
          <cell r="I39">
            <v>3</v>
          </cell>
          <cell r="J39">
            <v>0</v>
          </cell>
          <cell r="K39">
            <v>25.3</v>
          </cell>
          <cell r="L39">
            <v>5.9</v>
          </cell>
          <cell r="M39">
            <v>0</v>
          </cell>
          <cell r="N39">
            <v>11.8</v>
          </cell>
          <cell r="O39">
            <v>5.4</v>
          </cell>
          <cell r="P39">
            <v>26.1</v>
          </cell>
          <cell r="Q39">
            <v>1.5</v>
          </cell>
          <cell r="R39">
            <v>15.1</v>
          </cell>
          <cell r="S39">
            <v>3.9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30.1</v>
          </cell>
          <cell r="L40">
            <v>8.3000000000000007</v>
          </cell>
          <cell r="M40">
            <v>0</v>
          </cell>
          <cell r="N40">
            <v>7.8</v>
          </cell>
          <cell r="O40">
            <v>3.5</v>
          </cell>
          <cell r="P40">
            <v>23</v>
          </cell>
          <cell r="Q40">
            <v>2</v>
          </cell>
          <cell r="R40">
            <v>16</v>
          </cell>
          <cell r="S40">
            <v>4.3</v>
          </cell>
        </row>
        <row r="41">
          <cell r="A41" t="str">
            <v>Ohio</v>
          </cell>
          <cell r="B41">
            <v>66</v>
          </cell>
          <cell r="C41">
            <v>3</v>
          </cell>
          <cell r="D41">
            <v>0</v>
          </cell>
          <cell r="E41">
            <v>3</v>
          </cell>
          <cell r="F41">
            <v>0</v>
          </cell>
          <cell r="G41">
            <v>48</v>
          </cell>
          <cell r="H41">
            <v>0</v>
          </cell>
          <cell r="I41">
            <v>16</v>
          </cell>
          <cell r="J41">
            <v>0</v>
          </cell>
          <cell r="K41">
            <v>30.5</v>
          </cell>
          <cell r="L41">
            <v>9.1</v>
          </cell>
          <cell r="M41">
            <v>0</v>
          </cell>
          <cell r="N41">
            <v>9.4</v>
          </cell>
          <cell r="O41">
            <v>4.2</v>
          </cell>
          <cell r="P41">
            <v>22.5</v>
          </cell>
          <cell r="Q41">
            <v>1.4</v>
          </cell>
          <cell r="R41">
            <v>14</v>
          </cell>
          <cell r="S41">
            <v>4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3</v>
          </cell>
          <cell r="J42">
            <v>0</v>
          </cell>
          <cell r="K42">
            <v>27.3</v>
          </cell>
          <cell r="L42">
            <v>11.6</v>
          </cell>
          <cell r="M42">
            <v>0</v>
          </cell>
          <cell r="N42">
            <v>6.1</v>
          </cell>
          <cell r="O42">
            <v>3.8</v>
          </cell>
          <cell r="P42">
            <v>26.1</v>
          </cell>
          <cell r="Q42">
            <v>3.5</v>
          </cell>
          <cell r="R42">
            <v>12.6</v>
          </cell>
          <cell r="S42">
            <v>3.9</v>
          </cell>
        </row>
        <row r="43">
          <cell r="A43" t="str">
            <v>Oregon</v>
          </cell>
          <cell r="B43">
            <v>23</v>
          </cell>
          <cell r="C43">
            <v>1</v>
          </cell>
          <cell r="D43">
            <v>0</v>
          </cell>
          <cell r="E43">
            <v>1</v>
          </cell>
          <cell r="F43">
            <v>0</v>
          </cell>
          <cell r="G43">
            <v>22</v>
          </cell>
          <cell r="H43">
            <v>0</v>
          </cell>
          <cell r="I43">
            <v>14</v>
          </cell>
          <cell r="J43">
            <v>0</v>
          </cell>
          <cell r="K43">
            <v>25.9</v>
          </cell>
          <cell r="L43">
            <v>8.1999999999999993</v>
          </cell>
          <cell r="M43">
            <v>0</v>
          </cell>
          <cell r="N43">
            <v>7.7</v>
          </cell>
          <cell r="O43">
            <v>3.9</v>
          </cell>
          <cell r="P43">
            <v>25.4</v>
          </cell>
          <cell r="Q43">
            <v>2.4</v>
          </cell>
          <cell r="R43">
            <v>16.399999999999999</v>
          </cell>
          <cell r="S43">
            <v>5.3</v>
          </cell>
        </row>
        <row r="44">
          <cell r="A44" t="str">
            <v>Pennsylvania</v>
          </cell>
          <cell r="B44">
            <v>95</v>
          </cell>
          <cell r="C44">
            <v>2</v>
          </cell>
          <cell r="D44">
            <v>0</v>
          </cell>
          <cell r="E44">
            <v>4</v>
          </cell>
          <cell r="F44">
            <v>0</v>
          </cell>
          <cell r="G44">
            <v>62</v>
          </cell>
          <cell r="H44">
            <v>0</v>
          </cell>
          <cell r="I44">
            <v>23</v>
          </cell>
          <cell r="J44">
            <v>0</v>
          </cell>
          <cell r="K44">
            <v>32.4</v>
          </cell>
          <cell r="L44">
            <v>8.1</v>
          </cell>
          <cell r="M44">
            <v>0</v>
          </cell>
          <cell r="N44">
            <v>9.4</v>
          </cell>
          <cell r="O44">
            <v>4.5</v>
          </cell>
          <cell r="P44">
            <v>21</v>
          </cell>
          <cell r="Q44">
            <v>1.2</v>
          </cell>
          <cell r="R44">
            <v>14.2</v>
          </cell>
          <cell r="S44">
            <v>4.3</v>
          </cell>
        </row>
        <row r="45">
          <cell r="A45" t="str">
            <v>Puerto Rico</v>
          </cell>
          <cell r="B45">
            <v>21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16</v>
          </cell>
          <cell r="H45">
            <v>0</v>
          </cell>
          <cell r="I45">
            <v>11</v>
          </cell>
          <cell r="J45">
            <v>0</v>
          </cell>
          <cell r="K45">
            <v>30.1</v>
          </cell>
          <cell r="L45">
            <v>8.3000000000000007</v>
          </cell>
          <cell r="M45">
            <v>0</v>
          </cell>
          <cell r="N45">
            <v>7.8</v>
          </cell>
          <cell r="O45">
            <v>3.5</v>
          </cell>
          <cell r="P45">
            <v>23</v>
          </cell>
          <cell r="Q45">
            <v>2</v>
          </cell>
          <cell r="R45">
            <v>16</v>
          </cell>
          <cell r="S45">
            <v>4.3</v>
          </cell>
        </row>
        <row r="46">
          <cell r="A46" t="str">
            <v>Rhode Island</v>
          </cell>
          <cell r="B46">
            <v>10</v>
          </cell>
          <cell r="C46">
            <v>0</v>
          </cell>
          <cell r="D46">
            <v>0</v>
          </cell>
          <cell r="E46">
            <v>1</v>
          </cell>
          <cell r="F46">
            <v>0</v>
          </cell>
          <cell r="G46">
            <v>9</v>
          </cell>
          <cell r="H46">
            <v>0</v>
          </cell>
          <cell r="I46">
            <v>7</v>
          </cell>
          <cell r="J46">
            <v>0</v>
          </cell>
          <cell r="K46">
            <v>25.9</v>
          </cell>
          <cell r="L46">
            <v>8.6</v>
          </cell>
          <cell r="M46">
            <v>0</v>
          </cell>
          <cell r="N46">
            <v>10</v>
          </cell>
          <cell r="O46">
            <v>3</v>
          </cell>
          <cell r="P46">
            <v>23.3</v>
          </cell>
          <cell r="Q46">
            <v>2.6</v>
          </cell>
          <cell r="R46">
            <v>17.5</v>
          </cell>
          <cell r="S46">
            <v>4.2</v>
          </cell>
        </row>
        <row r="47">
          <cell r="A47" t="str">
            <v>South Carolina</v>
          </cell>
          <cell r="B47">
            <v>36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1</v>
          </cell>
          <cell r="I47">
            <v>2</v>
          </cell>
          <cell r="J47">
            <v>0</v>
          </cell>
          <cell r="K47">
            <v>41.1</v>
          </cell>
          <cell r="L47">
            <v>0</v>
          </cell>
          <cell r="M47">
            <v>0</v>
          </cell>
          <cell r="N47">
            <v>5</v>
          </cell>
          <cell r="O47">
            <v>2.7</v>
          </cell>
          <cell r="P47">
            <v>17.7</v>
          </cell>
          <cell r="Q47">
            <v>9.3000000000000007</v>
          </cell>
          <cell r="R47">
            <v>10.9</v>
          </cell>
          <cell r="S47">
            <v>3.9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6</v>
          </cell>
          <cell r="H48">
            <v>0</v>
          </cell>
          <cell r="I48">
            <v>4</v>
          </cell>
          <cell r="J48">
            <v>0</v>
          </cell>
          <cell r="K48">
            <v>23.6</v>
          </cell>
          <cell r="L48">
            <v>7.2</v>
          </cell>
          <cell r="M48">
            <v>0</v>
          </cell>
          <cell r="N48">
            <v>11.6</v>
          </cell>
          <cell r="O48">
            <v>6.6</v>
          </cell>
          <cell r="P48">
            <v>25</v>
          </cell>
          <cell r="Q48">
            <v>1.3</v>
          </cell>
          <cell r="R48">
            <v>15.3</v>
          </cell>
          <cell r="S48">
            <v>4.4000000000000004</v>
          </cell>
        </row>
        <row r="49">
          <cell r="A49" t="str">
            <v>Tennessee</v>
          </cell>
          <cell r="B49">
            <v>36</v>
          </cell>
          <cell r="C49">
            <v>3</v>
          </cell>
          <cell r="D49">
            <v>0</v>
          </cell>
          <cell r="E49">
            <v>0</v>
          </cell>
          <cell r="F49">
            <v>0</v>
          </cell>
          <cell r="G49">
            <v>19</v>
          </cell>
          <cell r="H49">
            <v>0</v>
          </cell>
          <cell r="I49">
            <v>6</v>
          </cell>
          <cell r="J49">
            <v>0</v>
          </cell>
          <cell r="K49">
            <v>35.4</v>
          </cell>
          <cell r="L49">
            <v>11.4</v>
          </cell>
          <cell r="M49">
            <v>0</v>
          </cell>
          <cell r="N49">
            <v>6.4</v>
          </cell>
          <cell r="O49">
            <v>3.6</v>
          </cell>
          <cell r="P49">
            <v>19</v>
          </cell>
          <cell r="Q49">
            <v>1.9</v>
          </cell>
          <cell r="R49">
            <v>13.3</v>
          </cell>
          <cell r="S49">
            <v>4</v>
          </cell>
        </row>
        <row r="50">
          <cell r="A50" t="str">
            <v>Texas</v>
          </cell>
          <cell r="B50">
            <v>96</v>
          </cell>
          <cell r="C50">
            <v>6</v>
          </cell>
          <cell r="D50">
            <v>0</v>
          </cell>
          <cell r="E50">
            <v>1</v>
          </cell>
          <cell r="F50">
            <v>0</v>
          </cell>
          <cell r="G50">
            <v>74</v>
          </cell>
          <cell r="H50">
            <v>0</v>
          </cell>
          <cell r="I50">
            <v>51</v>
          </cell>
          <cell r="J50">
            <v>0</v>
          </cell>
          <cell r="K50">
            <v>29.9</v>
          </cell>
          <cell r="L50">
            <v>9.6999999999999993</v>
          </cell>
          <cell r="M50">
            <v>0</v>
          </cell>
          <cell r="N50">
            <v>6.9</v>
          </cell>
          <cell r="O50">
            <v>3.6</v>
          </cell>
          <cell r="P50">
            <v>22.9</v>
          </cell>
          <cell r="Q50">
            <v>1.9</v>
          </cell>
          <cell r="R50">
            <v>15.9</v>
          </cell>
          <cell r="S50">
            <v>4.0999999999999996</v>
          </cell>
        </row>
        <row r="51">
          <cell r="A51" t="str">
            <v>US</v>
          </cell>
          <cell r="B51">
            <v>1775</v>
          </cell>
          <cell r="C51">
            <v>157</v>
          </cell>
          <cell r="D51">
            <v>0</v>
          </cell>
          <cell r="E51">
            <v>69</v>
          </cell>
          <cell r="F51">
            <v>19</v>
          </cell>
          <cell r="G51">
            <v>1313</v>
          </cell>
          <cell r="H51">
            <v>1</v>
          </cell>
          <cell r="I51">
            <v>646</v>
          </cell>
          <cell r="J51">
            <v>1</v>
          </cell>
          <cell r="K51">
            <v>29.8</v>
          </cell>
          <cell r="L51">
            <v>9.3000000000000007</v>
          </cell>
          <cell r="M51">
            <v>0</v>
          </cell>
          <cell r="N51">
            <v>7.9</v>
          </cell>
          <cell r="O51">
            <v>4</v>
          </cell>
          <cell r="P51">
            <v>22.2</v>
          </cell>
          <cell r="Q51">
            <v>2.1</v>
          </cell>
          <cell r="R51">
            <v>15.2</v>
          </cell>
          <cell r="S51">
            <v>4.3</v>
          </cell>
        </row>
        <row r="52">
          <cell r="A52" t="str">
            <v>Utah</v>
          </cell>
          <cell r="B52">
            <v>9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7</v>
          </cell>
          <cell r="J52">
            <v>0</v>
          </cell>
          <cell r="K52">
            <v>22</v>
          </cell>
          <cell r="L52">
            <v>7.8</v>
          </cell>
          <cell r="M52">
            <v>0</v>
          </cell>
          <cell r="N52">
            <v>7.7</v>
          </cell>
          <cell r="O52">
            <v>4.5</v>
          </cell>
          <cell r="P52">
            <v>28.8</v>
          </cell>
          <cell r="Q52">
            <v>2.1</v>
          </cell>
          <cell r="R52">
            <v>16.399999999999999</v>
          </cell>
          <cell r="S52">
            <v>5.6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9</v>
          </cell>
          <cell r="H53">
            <v>0</v>
          </cell>
          <cell r="I53">
            <v>2</v>
          </cell>
          <cell r="J53">
            <v>0</v>
          </cell>
          <cell r="K53">
            <v>18.399999999999999</v>
          </cell>
          <cell r="L53">
            <v>6.3</v>
          </cell>
          <cell r="M53">
            <v>0</v>
          </cell>
          <cell r="N53">
            <v>8.4</v>
          </cell>
          <cell r="O53">
            <v>3.4</v>
          </cell>
          <cell r="P53">
            <v>38.799999999999997</v>
          </cell>
          <cell r="Q53">
            <v>2</v>
          </cell>
          <cell r="R53">
            <v>14.4</v>
          </cell>
          <cell r="S53">
            <v>3.3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2</v>
          </cell>
          <cell r="J54">
            <v>0</v>
          </cell>
          <cell r="K54">
            <v>30.1</v>
          </cell>
          <cell r="L54">
            <v>8.3000000000000007</v>
          </cell>
          <cell r="M54">
            <v>0</v>
          </cell>
          <cell r="N54">
            <v>7.8</v>
          </cell>
          <cell r="O54">
            <v>3.5</v>
          </cell>
          <cell r="P54">
            <v>23</v>
          </cell>
          <cell r="Q54">
            <v>2</v>
          </cell>
          <cell r="R54">
            <v>16</v>
          </cell>
          <cell r="S54">
            <v>4.3</v>
          </cell>
        </row>
        <row r="55">
          <cell r="A55" t="str">
            <v>Virginia</v>
          </cell>
          <cell r="B55">
            <v>49</v>
          </cell>
          <cell r="C55">
            <v>3</v>
          </cell>
          <cell r="D55">
            <v>0</v>
          </cell>
          <cell r="E55">
            <v>0</v>
          </cell>
          <cell r="F55">
            <v>0</v>
          </cell>
          <cell r="G55">
            <v>35</v>
          </cell>
          <cell r="H55">
            <v>0</v>
          </cell>
          <cell r="I55">
            <v>12</v>
          </cell>
          <cell r="J55">
            <v>0</v>
          </cell>
          <cell r="K55">
            <v>31.1</v>
          </cell>
          <cell r="L55">
            <v>10.3</v>
          </cell>
          <cell r="M55">
            <v>0</v>
          </cell>
          <cell r="N55">
            <v>6.3</v>
          </cell>
          <cell r="O55">
            <v>4.9000000000000004</v>
          </cell>
          <cell r="P55">
            <v>22.2</v>
          </cell>
          <cell r="Q55">
            <v>1.7</v>
          </cell>
          <cell r="R55">
            <v>14.1</v>
          </cell>
          <cell r="S55">
            <v>4.4000000000000004</v>
          </cell>
        </row>
        <row r="56">
          <cell r="A56" t="str">
            <v>Washington</v>
          </cell>
          <cell r="B56">
            <v>31</v>
          </cell>
          <cell r="C56">
            <v>1</v>
          </cell>
          <cell r="D56">
            <v>0</v>
          </cell>
          <cell r="E56">
            <v>1</v>
          </cell>
          <cell r="F56">
            <v>0</v>
          </cell>
          <cell r="G56">
            <v>34</v>
          </cell>
          <cell r="H56">
            <v>0</v>
          </cell>
          <cell r="I56">
            <v>23</v>
          </cell>
          <cell r="J56">
            <v>0</v>
          </cell>
          <cell r="K56">
            <v>23.4</v>
          </cell>
          <cell r="L56">
            <v>8.1</v>
          </cell>
          <cell r="M56">
            <v>0</v>
          </cell>
          <cell r="N56">
            <v>8.1999999999999993</v>
          </cell>
          <cell r="O56">
            <v>4</v>
          </cell>
          <cell r="P56">
            <v>26</v>
          </cell>
          <cell r="Q56">
            <v>2.5</v>
          </cell>
          <cell r="R56">
            <v>17.3</v>
          </cell>
          <cell r="S56">
            <v>5.5</v>
          </cell>
        </row>
        <row r="57">
          <cell r="A57" t="str">
            <v>West Virginia</v>
          </cell>
          <cell r="B57">
            <v>13</v>
          </cell>
          <cell r="C57">
            <v>1</v>
          </cell>
          <cell r="D57">
            <v>0</v>
          </cell>
          <cell r="E57">
            <v>0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28.8</v>
          </cell>
          <cell r="L57">
            <v>10.8</v>
          </cell>
          <cell r="M57">
            <v>0</v>
          </cell>
          <cell r="N57">
            <v>7.9</v>
          </cell>
          <cell r="O57">
            <v>4.2</v>
          </cell>
          <cell r="P57">
            <v>27.2</v>
          </cell>
          <cell r="Q57">
            <v>2</v>
          </cell>
          <cell r="R57">
            <v>10.199999999999999</v>
          </cell>
          <cell r="S57">
            <v>3.9</v>
          </cell>
        </row>
        <row r="58">
          <cell r="A58" t="str">
            <v>Wisconsin</v>
          </cell>
          <cell r="B58">
            <v>31</v>
          </cell>
          <cell r="C58">
            <v>1</v>
          </cell>
          <cell r="D58">
            <v>0</v>
          </cell>
          <cell r="E58">
            <v>3</v>
          </cell>
          <cell r="F58">
            <v>0</v>
          </cell>
          <cell r="G58">
            <v>30</v>
          </cell>
          <cell r="H58">
            <v>0</v>
          </cell>
          <cell r="I58">
            <v>20</v>
          </cell>
          <cell r="J58">
            <v>0</v>
          </cell>
          <cell r="K58">
            <v>25.2</v>
          </cell>
          <cell r="L58">
            <v>8.4</v>
          </cell>
          <cell r="M58">
            <v>0</v>
          </cell>
          <cell r="N58">
            <v>10.5</v>
          </cell>
          <cell r="O58">
            <v>4.8</v>
          </cell>
          <cell r="P58">
            <v>24.3</v>
          </cell>
          <cell r="Q58">
            <v>1.2</v>
          </cell>
          <cell r="R58">
            <v>16.100000000000001</v>
          </cell>
          <cell r="S58">
            <v>4.5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5</v>
          </cell>
          <cell r="H59">
            <v>0</v>
          </cell>
          <cell r="I59">
            <v>2</v>
          </cell>
          <cell r="J59">
            <v>0</v>
          </cell>
          <cell r="K59">
            <v>30.1</v>
          </cell>
          <cell r="L59">
            <v>7.2</v>
          </cell>
          <cell r="M59">
            <v>0</v>
          </cell>
          <cell r="N59">
            <v>8.5</v>
          </cell>
          <cell r="O59">
            <v>3.2</v>
          </cell>
          <cell r="P59">
            <v>24.7</v>
          </cell>
          <cell r="Q59">
            <v>2.6</v>
          </cell>
          <cell r="R59">
            <v>14</v>
          </cell>
          <cell r="S59">
            <v>4.7</v>
          </cell>
        </row>
      </sheetData>
      <sheetData sheetId="9">
        <row r="2">
          <cell r="BL2">
            <v>11</v>
          </cell>
          <cell r="BM2">
            <v>0</v>
          </cell>
          <cell r="BN2">
            <v>0</v>
          </cell>
          <cell r="BO2">
            <v>9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Alabama</v>
          </cell>
          <cell r="AP3">
            <v>32</v>
          </cell>
          <cell r="AQ3">
            <v>3</v>
          </cell>
          <cell r="AR3">
            <v>0</v>
          </cell>
          <cell r="AS3">
            <v>0</v>
          </cell>
          <cell r="AT3">
            <v>0</v>
          </cell>
          <cell r="AU3">
            <v>14</v>
          </cell>
          <cell r="AV3">
            <v>0</v>
          </cell>
          <cell r="AW3">
            <v>3</v>
          </cell>
          <cell r="AX3">
            <v>0</v>
          </cell>
          <cell r="BL3">
            <v>18</v>
          </cell>
          <cell r="BM3">
            <v>0</v>
          </cell>
          <cell r="BN3">
            <v>0</v>
          </cell>
          <cell r="BO3">
            <v>12</v>
          </cell>
          <cell r="BP3">
            <v>1</v>
          </cell>
          <cell r="BQ3">
            <v>21</v>
          </cell>
          <cell r="BR3">
            <v>0</v>
          </cell>
          <cell r="BS3">
            <v>13</v>
          </cell>
          <cell r="BT3">
            <v>0</v>
          </cell>
        </row>
        <row r="4">
          <cell r="A4" t="str">
            <v>Alaska</v>
          </cell>
          <cell r="AP4">
            <v>8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5</v>
          </cell>
          <cell r="AV4">
            <v>0</v>
          </cell>
          <cell r="AW4">
            <v>2</v>
          </cell>
          <cell r="AX4">
            <v>0</v>
          </cell>
          <cell r="BL4">
            <v>34</v>
          </cell>
          <cell r="BM4">
            <v>0</v>
          </cell>
          <cell r="BN4">
            <v>0</v>
          </cell>
          <cell r="BO4">
            <v>12</v>
          </cell>
          <cell r="BP4">
            <v>1</v>
          </cell>
          <cell r="BQ4">
            <v>36</v>
          </cell>
          <cell r="BR4">
            <v>0</v>
          </cell>
          <cell r="BS4">
            <v>18</v>
          </cell>
          <cell r="BT4">
            <v>0</v>
          </cell>
        </row>
        <row r="5">
          <cell r="A5" t="str">
            <v>American Samoa</v>
          </cell>
          <cell r="AP5">
            <v>3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2</v>
          </cell>
          <cell r="AV5">
            <v>0</v>
          </cell>
          <cell r="AW5">
            <v>1</v>
          </cell>
          <cell r="AX5">
            <v>0</v>
          </cell>
          <cell r="BL5">
            <v>68</v>
          </cell>
          <cell r="BM5">
            <v>0</v>
          </cell>
          <cell r="BN5">
            <v>0</v>
          </cell>
          <cell r="BO5">
            <v>12</v>
          </cell>
          <cell r="BP5">
            <v>1</v>
          </cell>
          <cell r="BQ5">
            <v>52</v>
          </cell>
          <cell r="BR5">
            <v>2</v>
          </cell>
          <cell r="BS5">
            <v>20</v>
          </cell>
          <cell r="BT5">
            <v>0</v>
          </cell>
        </row>
        <row r="6">
          <cell r="A6" t="str">
            <v>Arizona</v>
          </cell>
          <cell r="AP6">
            <v>34</v>
          </cell>
          <cell r="AQ6">
            <v>1</v>
          </cell>
          <cell r="AR6">
            <v>0</v>
          </cell>
          <cell r="AS6">
            <v>1</v>
          </cell>
          <cell r="AT6">
            <v>0</v>
          </cell>
          <cell r="AU6">
            <v>24</v>
          </cell>
          <cell r="AV6">
            <v>0</v>
          </cell>
          <cell r="AW6">
            <v>7</v>
          </cell>
          <cell r="AX6">
            <v>0</v>
          </cell>
          <cell r="BL6">
            <v>632</v>
          </cell>
          <cell r="BM6">
            <v>46</v>
          </cell>
          <cell r="BN6">
            <v>0</v>
          </cell>
          <cell r="BO6">
            <v>21</v>
          </cell>
          <cell r="BP6">
            <v>19</v>
          </cell>
          <cell r="BQ6">
            <v>516</v>
          </cell>
          <cell r="BR6">
            <v>2</v>
          </cell>
          <cell r="BS6">
            <v>274</v>
          </cell>
          <cell r="BT6">
            <v>1</v>
          </cell>
        </row>
        <row r="7">
          <cell r="A7" t="str">
            <v>Arkansas</v>
          </cell>
          <cell r="AP7">
            <v>17</v>
          </cell>
          <cell r="AQ7">
            <v>2</v>
          </cell>
          <cell r="AR7">
            <v>0</v>
          </cell>
          <cell r="AS7">
            <v>0</v>
          </cell>
          <cell r="AT7">
            <v>0</v>
          </cell>
          <cell r="AU7">
            <v>9</v>
          </cell>
          <cell r="AV7">
            <v>0</v>
          </cell>
          <cell r="AW7">
            <v>3</v>
          </cell>
          <cell r="AX7">
            <v>0</v>
          </cell>
          <cell r="BL7">
            <v>789</v>
          </cell>
          <cell r="BM7">
            <v>69</v>
          </cell>
          <cell r="BN7">
            <v>0</v>
          </cell>
          <cell r="BO7">
            <v>25</v>
          </cell>
          <cell r="BP7">
            <v>19</v>
          </cell>
          <cell r="BQ7">
            <v>636</v>
          </cell>
          <cell r="BR7">
            <v>2</v>
          </cell>
          <cell r="BS7">
            <v>321</v>
          </cell>
          <cell r="BT7">
            <v>1</v>
          </cell>
        </row>
        <row r="8">
          <cell r="A8" t="str">
            <v>California</v>
          </cell>
          <cell r="AP8">
            <v>145</v>
          </cell>
          <cell r="AQ8">
            <v>5</v>
          </cell>
          <cell r="AR8">
            <v>0</v>
          </cell>
          <cell r="AS8">
            <v>2</v>
          </cell>
          <cell r="AT8">
            <v>0</v>
          </cell>
          <cell r="AU8">
            <v>158</v>
          </cell>
          <cell r="AV8">
            <v>0</v>
          </cell>
          <cell r="AW8">
            <v>104</v>
          </cell>
          <cell r="AX8">
            <v>1</v>
          </cell>
          <cell r="BL8">
            <v>792</v>
          </cell>
          <cell r="BM8">
            <v>69</v>
          </cell>
          <cell r="BN8">
            <v>0</v>
          </cell>
          <cell r="BO8">
            <v>25</v>
          </cell>
          <cell r="BP8">
            <v>19</v>
          </cell>
          <cell r="BQ8">
            <v>638</v>
          </cell>
          <cell r="BR8">
            <v>2</v>
          </cell>
          <cell r="BS8">
            <v>322</v>
          </cell>
          <cell r="BT8">
            <v>1</v>
          </cell>
        </row>
        <row r="9">
          <cell r="A9" t="str">
            <v>Colorado</v>
          </cell>
          <cell r="AP9">
            <v>24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26</v>
          </cell>
          <cell r="AV9">
            <v>0</v>
          </cell>
          <cell r="AW9">
            <v>15</v>
          </cell>
          <cell r="AX9">
            <v>0</v>
          </cell>
          <cell r="BL9">
            <v>1085</v>
          </cell>
          <cell r="BM9">
            <v>101</v>
          </cell>
          <cell r="BN9">
            <v>0</v>
          </cell>
          <cell r="BO9">
            <v>35</v>
          </cell>
          <cell r="BP9">
            <v>19</v>
          </cell>
          <cell r="BQ9">
            <v>819</v>
          </cell>
          <cell r="BR9">
            <v>2</v>
          </cell>
          <cell r="BS9">
            <v>383</v>
          </cell>
          <cell r="BT9">
            <v>1</v>
          </cell>
        </row>
        <row r="10">
          <cell r="A10" t="str">
            <v>Connecticut</v>
          </cell>
          <cell r="AP10">
            <v>22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20</v>
          </cell>
          <cell r="AV10">
            <v>0</v>
          </cell>
          <cell r="AW10">
            <v>15</v>
          </cell>
          <cell r="AX10">
            <v>0</v>
          </cell>
          <cell r="BL10">
            <v>1148</v>
          </cell>
          <cell r="BM10">
            <v>108</v>
          </cell>
          <cell r="BN10">
            <v>0</v>
          </cell>
          <cell r="BO10">
            <v>35</v>
          </cell>
          <cell r="BP10">
            <v>19</v>
          </cell>
          <cell r="BQ10">
            <v>848</v>
          </cell>
          <cell r="BR10">
            <v>2</v>
          </cell>
          <cell r="BS10">
            <v>389</v>
          </cell>
          <cell r="BT10">
            <v>1</v>
          </cell>
        </row>
        <row r="11">
          <cell r="A11" t="str">
            <v>Delaware</v>
          </cell>
          <cell r="AP11">
            <v>12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6</v>
          </cell>
          <cell r="AV11">
            <v>0</v>
          </cell>
          <cell r="AW11">
            <v>2</v>
          </cell>
          <cell r="AX11">
            <v>0</v>
          </cell>
          <cell r="BL11">
            <v>1170</v>
          </cell>
          <cell r="BM11">
            <v>109</v>
          </cell>
          <cell r="BN11">
            <v>0</v>
          </cell>
          <cell r="BO11">
            <v>35</v>
          </cell>
          <cell r="BP11">
            <v>19</v>
          </cell>
          <cell r="BQ11">
            <v>865</v>
          </cell>
          <cell r="BR11">
            <v>2</v>
          </cell>
          <cell r="BS11">
            <v>400</v>
          </cell>
          <cell r="BT11">
            <v>1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</v>
          </cell>
          <cell r="AV12">
            <v>0</v>
          </cell>
          <cell r="AW12">
            <v>3</v>
          </cell>
          <cell r="AX12">
            <v>0</v>
          </cell>
          <cell r="BL12">
            <v>1229</v>
          </cell>
          <cell r="BM12">
            <v>111</v>
          </cell>
          <cell r="BN12">
            <v>0</v>
          </cell>
          <cell r="BO12">
            <v>35</v>
          </cell>
          <cell r="BP12">
            <v>19</v>
          </cell>
          <cell r="BQ12">
            <v>899</v>
          </cell>
          <cell r="BR12">
            <v>2</v>
          </cell>
          <cell r="BS12">
            <v>413</v>
          </cell>
          <cell r="BT12">
            <v>1</v>
          </cell>
        </row>
        <row r="13">
          <cell r="A13" t="str">
            <v>District of Columbia</v>
          </cell>
          <cell r="AP13">
            <v>12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6</v>
          </cell>
          <cell r="AV13">
            <v>0</v>
          </cell>
          <cell r="AW13">
            <v>1</v>
          </cell>
          <cell r="AX13">
            <v>0</v>
          </cell>
          <cell r="BL13">
            <v>1259</v>
          </cell>
          <cell r="BM13">
            <v>113</v>
          </cell>
          <cell r="BN13">
            <v>0</v>
          </cell>
          <cell r="BO13">
            <v>38</v>
          </cell>
          <cell r="BP13">
            <v>19</v>
          </cell>
          <cell r="BQ13">
            <v>928</v>
          </cell>
          <cell r="BR13">
            <v>2</v>
          </cell>
          <cell r="BS13">
            <v>432</v>
          </cell>
          <cell r="BT13">
            <v>1</v>
          </cell>
        </row>
        <row r="14">
          <cell r="A14" t="str">
            <v>Florida</v>
          </cell>
          <cell r="AP14">
            <v>121</v>
          </cell>
          <cell r="AQ14">
            <v>23</v>
          </cell>
          <cell r="AR14">
            <v>0</v>
          </cell>
          <cell r="AS14">
            <v>0</v>
          </cell>
          <cell r="AT14">
            <v>0</v>
          </cell>
          <cell r="AU14">
            <v>55</v>
          </cell>
          <cell r="AV14">
            <v>0</v>
          </cell>
          <cell r="AW14">
            <v>20</v>
          </cell>
          <cell r="AX14">
            <v>0</v>
          </cell>
          <cell r="BL14">
            <v>1558</v>
          </cell>
          <cell r="BM14">
            <v>184</v>
          </cell>
          <cell r="BN14">
            <v>0</v>
          </cell>
          <cell r="BO14">
            <v>47</v>
          </cell>
          <cell r="BP14">
            <v>19</v>
          </cell>
          <cell r="BQ14">
            <v>1128</v>
          </cell>
          <cell r="BR14">
            <v>2</v>
          </cell>
          <cell r="BS14">
            <v>516</v>
          </cell>
          <cell r="BT14">
            <v>1</v>
          </cell>
        </row>
        <row r="15">
          <cell r="A15" t="str">
            <v>Georgia</v>
          </cell>
          <cell r="AP15">
            <v>63</v>
          </cell>
          <cell r="AQ15">
            <v>7</v>
          </cell>
          <cell r="AR15">
            <v>0</v>
          </cell>
          <cell r="AS15">
            <v>0</v>
          </cell>
          <cell r="AT15">
            <v>0</v>
          </cell>
          <cell r="AU15">
            <v>29</v>
          </cell>
          <cell r="AV15">
            <v>0</v>
          </cell>
          <cell r="AW15">
            <v>6</v>
          </cell>
          <cell r="AX15">
            <v>0</v>
          </cell>
          <cell r="BL15">
            <v>1574</v>
          </cell>
          <cell r="BM15">
            <v>184</v>
          </cell>
          <cell r="BN15">
            <v>0</v>
          </cell>
          <cell r="BO15">
            <v>49</v>
          </cell>
          <cell r="BP15">
            <v>19</v>
          </cell>
          <cell r="BQ15">
            <v>1145</v>
          </cell>
          <cell r="BR15">
            <v>2</v>
          </cell>
          <cell r="BS15">
            <v>527</v>
          </cell>
          <cell r="BT15">
            <v>1</v>
          </cell>
        </row>
        <row r="16">
          <cell r="A16" t="str">
            <v>Guam</v>
          </cell>
          <cell r="AP16">
            <v>3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2</v>
          </cell>
          <cell r="AV16">
            <v>0</v>
          </cell>
          <cell r="AW16">
            <v>2</v>
          </cell>
          <cell r="AX16">
            <v>0</v>
          </cell>
          <cell r="BL16">
            <v>1609</v>
          </cell>
          <cell r="BM16">
            <v>184</v>
          </cell>
          <cell r="BN16">
            <v>0</v>
          </cell>
          <cell r="BO16">
            <v>56</v>
          </cell>
          <cell r="BP16">
            <v>19</v>
          </cell>
          <cell r="BQ16">
            <v>1173</v>
          </cell>
          <cell r="BR16">
            <v>2</v>
          </cell>
          <cell r="BS16">
            <v>539</v>
          </cell>
          <cell r="BT16">
            <v>1</v>
          </cell>
        </row>
        <row r="17">
          <cell r="A17" t="str">
            <v>Hawaii</v>
          </cell>
          <cell r="AP17">
            <v>9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9</v>
          </cell>
          <cell r="AV17">
            <v>0</v>
          </cell>
          <cell r="AW17">
            <v>6</v>
          </cell>
          <cell r="AX17">
            <v>0</v>
          </cell>
          <cell r="BL17">
            <v>1633</v>
          </cell>
          <cell r="BM17">
            <v>187</v>
          </cell>
          <cell r="BN17">
            <v>0</v>
          </cell>
          <cell r="BO17">
            <v>57</v>
          </cell>
          <cell r="BP17">
            <v>19</v>
          </cell>
          <cell r="BQ17">
            <v>1197</v>
          </cell>
          <cell r="BR17">
            <v>2</v>
          </cell>
          <cell r="BS17">
            <v>544</v>
          </cell>
          <cell r="BT17">
            <v>1</v>
          </cell>
        </row>
        <row r="18">
          <cell r="A18" t="str">
            <v>Idaho</v>
          </cell>
          <cell r="AP18">
            <v>9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10</v>
          </cell>
          <cell r="AV18">
            <v>0</v>
          </cell>
          <cell r="AW18">
            <v>1</v>
          </cell>
          <cell r="AX18">
            <v>0</v>
          </cell>
          <cell r="BL18">
            <v>1681</v>
          </cell>
          <cell r="BM18">
            <v>191</v>
          </cell>
          <cell r="BN18">
            <v>0</v>
          </cell>
          <cell r="BO18">
            <v>58</v>
          </cell>
          <cell r="BP18">
            <v>19</v>
          </cell>
          <cell r="BQ18">
            <v>1239</v>
          </cell>
          <cell r="BR18">
            <v>2</v>
          </cell>
          <cell r="BS18">
            <v>563</v>
          </cell>
          <cell r="BT18">
            <v>1</v>
          </cell>
        </row>
        <row r="19">
          <cell r="A19" t="str">
            <v>Illinois</v>
          </cell>
          <cell r="AP19">
            <v>72</v>
          </cell>
          <cell r="AQ19">
            <v>4</v>
          </cell>
          <cell r="AR19">
            <v>0</v>
          </cell>
          <cell r="AS19">
            <v>6</v>
          </cell>
          <cell r="AT19">
            <v>0</v>
          </cell>
          <cell r="AU19">
            <v>53</v>
          </cell>
          <cell r="AV19">
            <v>0</v>
          </cell>
          <cell r="AW19">
            <v>20</v>
          </cell>
          <cell r="AX19">
            <v>0</v>
          </cell>
          <cell r="BL19">
            <v>1777</v>
          </cell>
          <cell r="BM19">
            <v>194</v>
          </cell>
          <cell r="BN19">
            <v>0</v>
          </cell>
          <cell r="BO19">
            <v>60</v>
          </cell>
          <cell r="BP19">
            <v>19</v>
          </cell>
          <cell r="BQ19">
            <v>1315</v>
          </cell>
          <cell r="BR19">
            <v>2</v>
          </cell>
          <cell r="BS19">
            <v>603</v>
          </cell>
          <cell r="BT19">
            <v>1</v>
          </cell>
        </row>
        <row r="20">
          <cell r="A20" t="str">
            <v>Indiana</v>
          </cell>
          <cell r="AP20">
            <v>35</v>
          </cell>
          <cell r="AQ20">
            <v>0</v>
          </cell>
          <cell r="AR20">
            <v>0</v>
          </cell>
          <cell r="AS20">
            <v>7</v>
          </cell>
          <cell r="AT20">
            <v>0</v>
          </cell>
          <cell r="AU20">
            <v>28</v>
          </cell>
          <cell r="AV20">
            <v>0</v>
          </cell>
          <cell r="AW20">
            <v>12</v>
          </cell>
          <cell r="AX20">
            <v>0</v>
          </cell>
          <cell r="BL20">
            <v>1780</v>
          </cell>
          <cell r="BM20">
            <v>194</v>
          </cell>
          <cell r="BN20">
            <v>0</v>
          </cell>
          <cell r="BO20">
            <v>60</v>
          </cell>
          <cell r="BP20">
            <v>19</v>
          </cell>
          <cell r="BQ20">
            <v>1317</v>
          </cell>
          <cell r="BR20">
            <v>2</v>
          </cell>
          <cell r="BS20">
            <v>605</v>
          </cell>
          <cell r="BT20">
            <v>1</v>
          </cell>
        </row>
        <row r="21">
          <cell r="A21" t="str">
            <v>Iowa</v>
          </cell>
          <cell r="AP21">
            <v>11</v>
          </cell>
          <cell r="AQ21">
            <v>0</v>
          </cell>
          <cell r="AR21">
            <v>0</v>
          </cell>
          <cell r="AS21">
            <v>9</v>
          </cell>
          <cell r="AT21">
            <v>1</v>
          </cell>
          <cell r="AU21">
            <v>12</v>
          </cell>
          <cell r="AV21">
            <v>0</v>
          </cell>
          <cell r="AW21">
            <v>8</v>
          </cell>
          <cell r="AX21">
            <v>0</v>
          </cell>
        </row>
        <row r="22">
          <cell r="A22" t="str">
            <v>Kansas</v>
          </cell>
          <cell r="AP22">
            <v>13</v>
          </cell>
          <cell r="AQ22">
            <v>0</v>
          </cell>
          <cell r="AR22">
            <v>0</v>
          </cell>
          <cell r="AS22">
            <v>2</v>
          </cell>
          <cell r="AT22">
            <v>0</v>
          </cell>
          <cell r="AU22">
            <v>15</v>
          </cell>
          <cell r="AV22">
            <v>0</v>
          </cell>
          <cell r="AW22">
            <v>9</v>
          </cell>
          <cell r="AX22">
            <v>0</v>
          </cell>
        </row>
        <row r="23">
          <cell r="A23" t="str">
            <v>Kentucky</v>
          </cell>
          <cell r="AP23">
            <v>26</v>
          </cell>
          <cell r="AQ23">
            <v>3</v>
          </cell>
          <cell r="AR23">
            <v>0</v>
          </cell>
          <cell r="AS23">
            <v>0</v>
          </cell>
          <cell r="AT23">
            <v>0</v>
          </cell>
          <cell r="AU23">
            <v>20</v>
          </cell>
          <cell r="AV23">
            <v>0</v>
          </cell>
          <cell r="AW23">
            <v>5</v>
          </cell>
          <cell r="AX23">
            <v>0</v>
          </cell>
        </row>
        <row r="24">
          <cell r="A24" t="str">
            <v>Louisiana</v>
          </cell>
          <cell r="AP24">
            <v>35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15</v>
          </cell>
          <cell r="AV24">
            <v>0</v>
          </cell>
          <cell r="AW24">
            <v>3</v>
          </cell>
          <cell r="AX24">
            <v>0</v>
          </cell>
        </row>
        <row r="25">
          <cell r="A25" t="str">
            <v>Maine</v>
          </cell>
          <cell r="AP25">
            <v>8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7</v>
          </cell>
          <cell r="AV25">
            <v>0</v>
          </cell>
          <cell r="AW25">
            <v>6</v>
          </cell>
          <cell r="AX25">
            <v>0</v>
          </cell>
        </row>
        <row r="26">
          <cell r="A26" t="str">
            <v>Maryland</v>
          </cell>
          <cell r="AP26">
            <v>48</v>
          </cell>
          <cell r="AQ26">
            <v>3</v>
          </cell>
          <cell r="AR26">
            <v>0</v>
          </cell>
          <cell r="AS26">
            <v>1</v>
          </cell>
          <cell r="AT26">
            <v>0</v>
          </cell>
          <cell r="AU26">
            <v>30</v>
          </cell>
          <cell r="AV26">
            <v>0</v>
          </cell>
          <cell r="AW26">
            <v>14</v>
          </cell>
          <cell r="AX26">
            <v>0</v>
          </cell>
        </row>
        <row r="27">
          <cell r="A27" t="str">
            <v>Massachusetts</v>
          </cell>
          <cell r="AP27">
            <v>31</v>
          </cell>
          <cell r="AQ27">
            <v>2</v>
          </cell>
          <cell r="AR27">
            <v>0</v>
          </cell>
          <cell r="AS27">
            <v>2</v>
          </cell>
          <cell r="AT27">
            <v>0</v>
          </cell>
          <cell r="AU27">
            <v>29</v>
          </cell>
          <cell r="AV27">
            <v>0</v>
          </cell>
          <cell r="AW27">
            <v>27</v>
          </cell>
          <cell r="AX27">
            <v>0</v>
          </cell>
        </row>
        <row r="28">
          <cell r="A28" t="str">
            <v>Michigan</v>
          </cell>
          <cell r="AP28">
            <v>59</v>
          </cell>
          <cell r="AQ28">
            <v>3</v>
          </cell>
          <cell r="AR28">
            <v>0</v>
          </cell>
          <cell r="AS28">
            <v>2</v>
          </cell>
          <cell r="AT28">
            <v>0</v>
          </cell>
          <cell r="AU28">
            <v>46</v>
          </cell>
          <cell r="AV28">
            <v>0</v>
          </cell>
          <cell r="AW28">
            <v>15</v>
          </cell>
          <cell r="AX28">
            <v>0</v>
          </cell>
        </row>
        <row r="29">
          <cell r="A29" t="str">
            <v>Minnesota</v>
          </cell>
          <cell r="AP29">
            <v>24</v>
          </cell>
          <cell r="AQ29">
            <v>1</v>
          </cell>
          <cell r="AR29">
            <v>0</v>
          </cell>
          <cell r="AS29">
            <v>2</v>
          </cell>
          <cell r="AT29">
            <v>18</v>
          </cell>
          <cell r="AU29">
            <v>21</v>
          </cell>
          <cell r="AV29">
            <v>0</v>
          </cell>
          <cell r="AW29">
            <v>9</v>
          </cell>
          <cell r="AX29">
            <v>0</v>
          </cell>
        </row>
        <row r="30">
          <cell r="A30" t="str">
            <v>Mississippi</v>
          </cell>
          <cell r="AP30">
            <v>23</v>
          </cell>
          <cell r="AQ30">
            <v>2</v>
          </cell>
          <cell r="AR30">
            <v>0</v>
          </cell>
          <cell r="AS30">
            <v>0</v>
          </cell>
          <cell r="AT30">
            <v>0</v>
          </cell>
          <cell r="AU30">
            <v>9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Missouri</v>
          </cell>
          <cell r="AP31">
            <v>33</v>
          </cell>
          <cell r="AQ31">
            <v>14</v>
          </cell>
          <cell r="AR31">
            <v>0</v>
          </cell>
          <cell r="AS31">
            <v>0</v>
          </cell>
          <cell r="AT31">
            <v>0</v>
          </cell>
          <cell r="AU31">
            <v>16</v>
          </cell>
          <cell r="AV31">
            <v>0</v>
          </cell>
          <cell r="AW31">
            <v>5</v>
          </cell>
          <cell r="AX31">
            <v>0</v>
          </cell>
        </row>
        <row r="32">
          <cell r="A32" t="str">
            <v>Montana</v>
          </cell>
          <cell r="AP32">
            <v>9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</v>
          </cell>
          <cell r="AV32">
            <v>0</v>
          </cell>
          <cell r="AW32">
            <v>3</v>
          </cell>
          <cell r="AX32">
            <v>0</v>
          </cell>
        </row>
        <row r="33">
          <cell r="A33" t="str">
            <v>Nebraska</v>
          </cell>
          <cell r="AP33">
            <v>11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12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Nevada</v>
          </cell>
          <cell r="AP34">
            <v>16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15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New Hampshire</v>
          </cell>
          <cell r="AP35">
            <v>7</v>
          </cell>
          <cell r="AQ35">
            <v>0</v>
          </cell>
          <cell r="AR35">
            <v>0</v>
          </cell>
          <cell r="AS35">
            <v>3</v>
          </cell>
          <cell r="AT35">
            <v>0</v>
          </cell>
          <cell r="AU35">
            <v>9</v>
          </cell>
          <cell r="AV35">
            <v>0</v>
          </cell>
          <cell r="AW35">
            <v>5</v>
          </cell>
          <cell r="AX35">
            <v>0</v>
          </cell>
        </row>
        <row r="36">
          <cell r="A36" t="str">
            <v>New Jersey</v>
          </cell>
          <cell r="AP36">
            <v>54</v>
          </cell>
          <cell r="AQ36">
            <v>2</v>
          </cell>
          <cell r="AR36">
            <v>0</v>
          </cell>
          <cell r="AS36">
            <v>1</v>
          </cell>
          <cell r="AT36">
            <v>0</v>
          </cell>
          <cell r="AU36">
            <v>42</v>
          </cell>
          <cell r="AV36">
            <v>0</v>
          </cell>
          <cell r="AW36">
            <v>28</v>
          </cell>
          <cell r="AX36">
            <v>0</v>
          </cell>
        </row>
        <row r="37">
          <cell r="A37" t="str">
            <v>New Mexico</v>
          </cell>
          <cell r="AP37">
            <v>15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15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New York</v>
          </cell>
          <cell r="AP38">
            <v>112</v>
          </cell>
          <cell r="AQ38">
            <v>60</v>
          </cell>
          <cell r="AR38">
            <v>0</v>
          </cell>
          <cell r="AS38">
            <v>2</v>
          </cell>
          <cell r="AT38">
            <v>0</v>
          </cell>
          <cell r="AU38">
            <v>73</v>
          </cell>
          <cell r="AV38">
            <v>0</v>
          </cell>
          <cell r="AW38">
            <v>27</v>
          </cell>
          <cell r="AX38">
            <v>0</v>
          </cell>
        </row>
        <row r="39">
          <cell r="A39" t="str">
            <v>North Carolina</v>
          </cell>
          <cell r="AP39">
            <v>61</v>
          </cell>
          <cell r="AQ39">
            <v>6</v>
          </cell>
          <cell r="AR39">
            <v>0</v>
          </cell>
          <cell r="AS39">
            <v>0</v>
          </cell>
          <cell r="AT39">
            <v>0</v>
          </cell>
          <cell r="AU39">
            <v>35</v>
          </cell>
          <cell r="AV39">
            <v>0</v>
          </cell>
          <cell r="AW39">
            <v>8</v>
          </cell>
          <cell r="AX39">
            <v>0</v>
          </cell>
        </row>
        <row r="40">
          <cell r="A40" t="str">
            <v>North Dakota</v>
          </cell>
          <cell r="AP40">
            <v>5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5</v>
          </cell>
          <cell r="AV40">
            <v>0</v>
          </cell>
          <cell r="AW40">
            <v>3</v>
          </cell>
          <cell r="AX40">
            <v>0</v>
          </cell>
        </row>
        <row r="41">
          <cell r="A41" t="str">
            <v>Northern Marianas</v>
          </cell>
          <cell r="AP41">
            <v>3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</v>
          </cell>
          <cell r="AV41">
            <v>0</v>
          </cell>
          <cell r="AW41">
            <v>1</v>
          </cell>
          <cell r="AX41">
            <v>0</v>
          </cell>
        </row>
        <row r="42">
          <cell r="A42" t="str">
            <v>Ohio</v>
          </cell>
          <cell r="AP42">
            <v>66</v>
          </cell>
          <cell r="AQ42">
            <v>4</v>
          </cell>
          <cell r="AR42">
            <v>0</v>
          </cell>
          <cell r="AS42">
            <v>3</v>
          </cell>
          <cell r="AT42">
            <v>0</v>
          </cell>
          <cell r="AU42">
            <v>49</v>
          </cell>
          <cell r="AV42">
            <v>0</v>
          </cell>
          <cell r="AW42">
            <v>14</v>
          </cell>
          <cell r="AX42">
            <v>0</v>
          </cell>
        </row>
        <row r="43">
          <cell r="A43" t="str">
            <v>Oklahoma</v>
          </cell>
          <cell r="AP43">
            <v>18</v>
          </cell>
          <cell r="AQ43">
            <v>2</v>
          </cell>
          <cell r="AR43">
            <v>0</v>
          </cell>
          <cell r="AS43">
            <v>0</v>
          </cell>
          <cell r="AT43">
            <v>0</v>
          </cell>
          <cell r="AU43">
            <v>15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Oregon</v>
          </cell>
          <cell r="AP44">
            <v>22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22</v>
          </cell>
          <cell r="AV44">
            <v>0</v>
          </cell>
          <cell r="AW44">
            <v>14</v>
          </cell>
          <cell r="AX44">
            <v>0</v>
          </cell>
        </row>
        <row r="45">
          <cell r="A45" t="str">
            <v>Pennsylvania</v>
          </cell>
          <cell r="AP45">
            <v>95</v>
          </cell>
          <cell r="AQ45">
            <v>4</v>
          </cell>
          <cell r="AR45">
            <v>0</v>
          </cell>
          <cell r="AS45">
            <v>4</v>
          </cell>
          <cell r="AT45">
            <v>0</v>
          </cell>
          <cell r="AU45">
            <v>63</v>
          </cell>
          <cell r="AV45">
            <v>0</v>
          </cell>
          <cell r="AW45">
            <v>20</v>
          </cell>
          <cell r="AX45">
            <v>0</v>
          </cell>
        </row>
        <row r="46">
          <cell r="A46" t="str">
            <v>Puerto Rico</v>
          </cell>
          <cell r="AP46">
            <v>22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17</v>
          </cell>
          <cell r="AV46">
            <v>0</v>
          </cell>
          <cell r="AW46">
            <v>11</v>
          </cell>
          <cell r="AX46">
            <v>0</v>
          </cell>
        </row>
        <row r="47">
          <cell r="A47" t="str">
            <v>Rhode Island</v>
          </cell>
          <cell r="AP47">
            <v>10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8</v>
          </cell>
          <cell r="AV47">
            <v>0</v>
          </cell>
          <cell r="AW47">
            <v>6</v>
          </cell>
          <cell r="AX47">
            <v>0</v>
          </cell>
        </row>
        <row r="48">
          <cell r="A48" t="str">
            <v>South Carolina</v>
          </cell>
          <cell r="AP48">
            <v>34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16</v>
          </cell>
          <cell r="AV48">
            <v>2</v>
          </cell>
          <cell r="AW48">
            <v>2</v>
          </cell>
          <cell r="AX48">
            <v>0</v>
          </cell>
        </row>
        <row r="49">
          <cell r="A49" t="str">
            <v>South Dakota</v>
          </cell>
          <cell r="AP49">
            <v>6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6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Tennessee</v>
          </cell>
          <cell r="AP50">
            <v>36</v>
          </cell>
          <cell r="AQ50">
            <v>4</v>
          </cell>
          <cell r="AR50">
            <v>0</v>
          </cell>
          <cell r="AS50">
            <v>0</v>
          </cell>
          <cell r="AT50">
            <v>0</v>
          </cell>
          <cell r="AU50">
            <v>19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Texas</v>
          </cell>
          <cell r="AP51">
            <v>96</v>
          </cell>
          <cell r="AQ51">
            <v>13</v>
          </cell>
          <cell r="AR51">
            <v>0</v>
          </cell>
          <cell r="AS51">
            <v>1</v>
          </cell>
          <cell r="AT51">
            <v>0</v>
          </cell>
          <cell r="AU51">
            <v>69</v>
          </cell>
          <cell r="AV51">
            <v>0</v>
          </cell>
          <cell r="AW51">
            <v>49</v>
          </cell>
          <cell r="AX51">
            <v>0</v>
          </cell>
        </row>
        <row r="52">
          <cell r="A52" t="str">
            <v>Utah</v>
          </cell>
          <cell r="AP52">
            <v>9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12</v>
          </cell>
          <cell r="AV52">
            <v>0</v>
          </cell>
          <cell r="AW52">
            <v>7</v>
          </cell>
          <cell r="AX52">
            <v>0</v>
          </cell>
        </row>
        <row r="53">
          <cell r="A53" t="str">
            <v>Vermont</v>
          </cell>
          <cell r="AP53">
            <v>4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10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Virgin Islands</v>
          </cell>
          <cell r="AP54">
            <v>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2</v>
          </cell>
          <cell r="AV54">
            <v>0</v>
          </cell>
          <cell r="AW54">
            <v>2</v>
          </cell>
          <cell r="AX54">
            <v>0</v>
          </cell>
        </row>
        <row r="55">
          <cell r="A55" t="str">
            <v>Virginia</v>
          </cell>
          <cell r="AP55">
            <v>50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34</v>
          </cell>
          <cell r="AV55">
            <v>0</v>
          </cell>
          <cell r="AW55">
            <v>10</v>
          </cell>
          <cell r="AX55">
            <v>0</v>
          </cell>
        </row>
        <row r="56">
          <cell r="A56" t="str">
            <v>Washington</v>
          </cell>
          <cell r="AP56">
            <v>28</v>
          </cell>
          <cell r="AQ56">
            <v>4</v>
          </cell>
          <cell r="AR56">
            <v>0</v>
          </cell>
          <cell r="AS56">
            <v>1</v>
          </cell>
          <cell r="AT56">
            <v>0</v>
          </cell>
          <cell r="AU56">
            <v>34</v>
          </cell>
          <cell r="AV56">
            <v>0</v>
          </cell>
          <cell r="AW56">
            <v>21</v>
          </cell>
          <cell r="AX56">
            <v>0</v>
          </cell>
        </row>
        <row r="57">
          <cell r="A57" t="str">
            <v>West Virginia</v>
          </cell>
          <cell r="AP57">
            <v>13</v>
          </cell>
          <cell r="AQ57">
            <v>2</v>
          </cell>
          <cell r="AR57">
            <v>0</v>
          </cell>
          <cell r="AS57">
            <v>0</v>
          </cell>
          <cell r="AT57">
            <v>0</v>
          </cell>
          <cell r="AU57">
            <v>12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Wisconsin</v>
          </cell>
          <cell r="AP58">
            <v>30</v>
          </cell>
          <cell r="AQ58">
            <v>2</v>
          </cell>
          <cell r="AR58">
            <v>0</v>
          </cell>
          <cell r="AS58">
            <v>3</v>
          </cell>
          <cell r="AT58">
            <v>0</v>
          </cell>
          <cell r="AU58">
            <v>29</v>
          </cell>
          <cell r="AV58">
            <v>0</v>
          </cell>
          <cell r="AW58">
            <v>19</v>
          </cell>
          <cell r="AX58">
            <v>0</v>
          </cell>
        </row>
        <row r="59">
          <cell r="A59" t="str">
            <v>Wyoming</v>
          </cell>
          <cell r="AP59">
            <v>7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5</v>
          </cell>
          <cell r="AV59">
            <v>0</v>
          </cell>
          <cell r="AW59">
            <v>2</v>
          </cell>
          <cell r="AX59">
            <v>0</v>
          </cell>
        </row>
        <row r="60">
          <cell r="AP60">
            <v>1780</v>
          </cell>
          <cell r="AQ60">
            <v>194</v>
          </cell>
          <cell r="AS60">
            <v>60</v>
          </cell>
          <cell r="AT60">
            <v>19</v>
          </cell>
          <cell r="AU60">
            <v>1317</v>
          </cell>
          <cell r="AV60">
            <v>2</v>
          </cell>
          <cell r="AW60">
            <v>605</v>
          </cell>
          <cell r="AX60">
            <v>1</v>
          </cell>
        </row>
      </sheetData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anks"/>
      <sheetName val="National Polling Changes"/>
      <sheetName val="Date"/>
      <sheetName val="State Similarity "/>
      <sheetName val="Simulations"/>
      <sheetName val="Sheet3"/>
      <sheetName val="Sheet2"/>
      <sheetName val="Results"/>
      <sheetName val="Delegate Counter"/>
      <sheetName val="states"/>
      <sheetName val="cand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AL</v>
          </cell>
        </row>
      </sheetData>
      <sheetData sheetId="8"/>
      <sheetData sheetId="9">
        <row r="1">
          <cell r="A1">
            <v>43859</v>
          </cell>
        </row>
      </sheetData>
      <sheetData sheetId="10">
        <row r="1">
          <cell r="D1" t="str">
            <v>Vote Share</v>
          </cell>
        </row>
      </sheetData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2/4/2020 5:26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>A2&amp;B2</f>
        <v>43861Iowa</v>
      </c>
      <c r="O2" s="2">
        <f>'[1]Delegate Counter'!AP3</f>
        <v>32</v>
      </c>
      <c r="P2" s="2">
        <f>'[1]Delegate Counter'!AQ3</f>
        <v>3</v>
      </c>
      <c r="Q2" s="2">
        <f>'[1]Delegate Counter'!AS3</f>
        <v>0</v>
      </c>
      <c r="R2" s="2">
        <f>'[1]Delegate Counter'!AT3</f>
        <v>0</v>
      </c>
      <c r="S2" s="2">
        <f>'[1]Delegate Counter'!AU3</f>
        <v>14</v>
      </c>
      <c r="T2" s="2">
        <f>'[1]Delegate Counter'!AV3</f>
        <v>0</v>
      </c>
      <c r="U2" s="2">
        <f>'[1]Delegate Counter'!AW3</f>
        <v>3</v>
      </c>
      <c r="V2" s="2">
        <f>'[1]Delegate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19.763988262338707</v>
      </c>
      <c r="F3" s="1">
        <f>[1]Calculation!DJ5*100</f>
        <v>0</v>
      </c>
      <c r="G3" s="1">
        <f>[1]Calculation!DL5*100</f>
        <v>13.8107224597599</v>
      </c>
      <c r="H3" s="1">
        <f>[1]Calculation!DM5*100</f>
        <v>7.5283730432431293</v>
      </c>
      <c r="I3" s="1">
        <f>[1]Calculation!DN5*100</f>
        <v>27.716371124423883</v>
      </c>
      <c r="J3" s="1">
        <f>[1]Calculation!DO5*100</f>
        <v>3.919071333724121</v>
      </c>
      <c r="K3" s="1">
        <f>[1]Calculation!DP5*100</f>
        <v>15.60578183722059</v>
      </c>
      <c r="L3" s="1">
        <f>[1]Calculation!DQ5*100</f>
        <v>4.2644347785934134</v>
      </c>
      <c r="M3">
        <v>5.2132734669815221E-3</v>
      </c>
      <c r="N3" s="4" t="str">
        <f t="shared" ref="N3:N59" si="0">A3&amp;B3</f>
        <v>43861New Hampshire</v>
      </c>
      <c r="O3" s="2">
        <f>'[1]Delegate Counter'!AP4</f>
        <v>8</v>
      </c>
      <c r="P3" s="2">
        <f>'[1]Delegate Counter'!AQ4</f>
        <v>0</v>
      </c>
      <c r="Q3" s="2">
        <f>'[1]Delegate Counter'!AS4</f>
        <v>0</v>
      </c>
      <c r="R3" s="2">
        <f>'[1]Delegate Counter'!AT4</f>
        <v>0</v>
      </c>
      <c r="S3" s="2">
        <f>'[1]Delegate Counter'!AU4</f>
        <v>5</v>
      </c>
      <c r="T3" s="2">
        <f>'[1]Delegate Counter'!AV4</f>
        <v>0</v>
      </c>
      <c r="U3" s="2">
        <f>'[1]Delegate Counter'!AW4</f>
        <v>2</v>
      </c>
      <c r="V3" s="2">
        <f>'[1]Delegate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[1]Calculation!DI6*100</f>
        <v>28.321897868669925</v>
      </c>
      <c r="F4" s="1">
        <f>[1]Calculation!DJ6*100</f>
        <v>0</v>
      </c>
      <c r="G4" s="1">
        <f>[1]Calculation!DL6*100</f>
        <v>6.8563919786824838</v>
      </c>
      <c r="H4" s="1">
        <f>[1]Calculation!DM6*100</f>
        <v>3.1315070874300841</v>
      </c>
      <c r="I4" s="1">
        <f>[1]Calculation!DN6*100</f>
        <v>25.108402023115929</v>
      </c>
      <c r="J4" s="1">
        <f>[1]Calculation!DO6*100</f>
        <v>7.9211802815629495</v>
      </c>
      <c r="K4" s="1">
        <f>[1]Calculation!DP6*100</f>
        <v>14.684499504295006</v>
      </c>
      <c r="L4" s="1">
        <f>[1]Calculation!DQ6*100</f>
        <v>5.539395067746983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0</v>
      </c>
      <c r="R4" s="2">
        <f>'[1]Delegate Counter'!AT5</f>
        <v>0</v>
      </c>
      <c r="S4" s="2">
        <f>'[1]Delegate Counter'!AU5</f>
        <v>2</v>
      </c>
      <c r="T4" s="2">
        <f>'[1]Delegate Counter'!AV5</f>
        <v>0</v>
      </c>
      <c r="U4" s="2">
        <f>'[1]Delegate Counter'!AW5</f>
        <v>1</v>
      </c>
      <c r="V4" s="2">
        <f>'[1]Delegate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40.078252348469626</v>
      </c>
      <c r="F5" s="1">
        <f>[1]Calculation!DJ7*100</f>
        <v>0</v>
      </c>
      <c r="G5" s="1">
        <f>[1]Calculation!DL7*100</f>
        <v>5.0130532389430185</v>
      </c>
      <c r="H5" s="1">
        <f>[1]Calculation!DM7*100</f>
        <v>2.7038753644022755</v>
      </c>
      <c r="I5" s="1">
        <f>[1]Calculation!DN7*100</f>
        <v>18.074180887164619</v>
      </c>
      <c r="J5" s="1">
        <f>[1]Calculation!DO7*100</f>
        <v>9.9896223454461719</v>
      </c>
      <c r="K5" s="1">
        <f>[1]Calculation!DP7*100</f>
        <v>10.511318235187787</v>
      </c>
      <c r="L5" s="1">
        <f>[1]Calculation!DQ7*100</f>
        <v>3.7493939538635281</v>
      </c>
      <c r="M5">
        <v>1.2794722245319962E-2</v>
      </c>
      <c r="N5" s="4" t="str">
        <f t="shared" si="0"/>
        <v>43861South Carolina</v>
      </c>
      <c r="O5" s="2">
        <f>'[1]Delegate Counter'!AP6</f>
        <v>34</v>
      </c>
      <c r="P5" s="2">
        <f>'[1]Delegate Counter'!AQ6</f>
        <v>1</v>
      </c>
      <c r="Q5" s="2">
        <f>'[1]Delegate Counter'!AS6</f>
        <v>1</v>
      </c>
      <c r="R5" s="2">
        <f>'[1]Delegate Counter'!AT6</f>
        <v>0</v>
      </c>
      <c r="S5" s="2">
        <f>'[1]Delegate Counter'!AU6</f>
        <v>24</v>
      </c>
      <c r="T5" s="2">
        <f>'[1]Delegate Counter'!AV6</f>
        <v>0</v>
      </c>
      <c r="U5" s="2">
        <f>'[1]Delegate Counter'!AW6</f>
        <v>7</v>
      </c>
      <c r="V5" s="2">
        <f>'[1]Delegate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39.457859802098554</v>
      </c>
      <c r="F6" s="1">
        <f>[1]Calculation!DJ8*100</f>
        <v>12.025720089502691</v>
      </c>
      <c r="G6" s="1">
        <f>[1]Calculation!DL8*100</f>
        <v>4.9362347573759404</v>
      </c>
      <c r="H6" s="1">
        <f>[1]Calculation!DM8*100</f>
        <v>3.1404365785486159</v>
      </c>
      <c r="I6" s="1">
        <f>[1]Calculation!DN8*100</f>
        <v>17.093772354085409</v>
      </c>
      <c r="J6" s="1">
        <f>[1]Calculation!DO8*100</f>
        <v>2.5285364956063225</v>
      </c>
      <c r="K6" s="1">
        <f>[1]Calculation!DP8*100</f>
        <v>12.160366842025955</v>
      </c>
      <c r="L6" s="1">
        <f>[1]Calculation!DQ8*100</f>
        <v>3.6570730807565095</v>
      </c>
      <c r="M6">
        <v>1.0912609154025721E-2</v>
      </c>
      <c r="N6" s="4" t="str">
        <f t="shared" si="0"/>
        <v>43861Alabama</v>
      </c>
      <c r="O6" s="2">
        <f>'[1]Delegate Counter'!AP7</f>
        <v>17</v>
      </c>
      <c r="P6" s="2">
        <f>'[1]Delegate Counter'!AQ7</f>
        <v>2</v>
      </c>
      <c r="Q6" s="2">
        <f>'[1]Delegate Counter'!AS7</f>
        <v>0</v>
      </c>
      <c r="R6" s="2">
        <f>'[1]Delegate Counter'!AT7</f>
        <v>0</v>
      </c>
      <c r="S6" s="2">
        <f>'[1]Delegate Counter'!AU7</f>
        <v>9</v>
      </c>
      <c r="T6" s="2">
        <f>'[1]Delegate Counter'!AV7</f>
        <v>0</v>
      </c>
      <c r="U6" s="2">
        <f>'[1]Delegate Counter'!AW7</f>
        <v>3</v>
      </c>
      <c r="V6" s="2">
        <f>'[1]Delegate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29.731672808582861</v>
      </c>
      <c r="F7" s="1">
        <f>[1]Calculation!DJ9*100</f>
        <v>9.0392888283451232</v>
      </c>
      <c r="G7" s="1">
        <f>[1]Calculation!DL9*100</f>
        <v>7.4964386217514178</v>
      </c>
      <c r="H7" s="1">
        <f>[1]Calculation!DM9*100</f>
        <v>3.4994536692633749</v>
      </c>
      <c r="I7" s="1">
        <f>[1]Calculation!DN9*100</f>
        <v>23.293302708092803</v>
      </c>
      <c r="J7" s="1">
        <f>[1]Calculation!DO9*100</f>
        <v>2.0976005013021535</v>
      </c>
      <c r="K7" s="1">
        <f>[1]Calculation!DP9*100</f>
        <v>15.636813571923344</v>
      </c>
      <c r="L7" s="1">
        <f>[1]Calculation!DQ9*100</f>
        <v>4.2054292907389126</v>
      </c>
      <c r="M7">
        <v>0</v>
      </c>
      <c r="N7" s="4" t="str">
        <f t="shared" si="0"/>
        <v>43861American Samoa</v>
      </c>
      <c r="O7" s="2">
        <f>'[1]Delegate Counter'!AP8</f>
        <v>145</v>
      </c>
      <c r="P7" s="2">
        <f>'[1]Delegate Counter'!AQ8</f>
        <v>5</v>
      </c>
      <c r="Q7" s="2">
        <f>'[1]Delegate Counter'!AS8</f>
        <v>2</v>
      </c>
      <c r="R7" s="2">
        <f>'[1]Delegate Counter'!AT8</f>
        <v>0</v>
      </c>
      <c r="S7" s="2">
        <f>'[1]Delegate Counter'!AU8</f>
        <v>158</v>
      </c>
      <c r="T7" s="2">
        <f>'[1]Delegate Counter'!AV8</f>
        <v>0</v>
      </c>
      <c r="U7" s="2">
        <f>'[1]Delegate Counter'!AW8</f>
        <v>104</v>
      </c>
      <c r="V7" s="2">
        <f>'[1]Delegate Counter'!AX8</f>
        <v>1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36.242342445879984</v>
      </c>
      <c r="F8" s="1">
        <f>[1]Calculation!DJ10*100</f>
        <v>12.125693866113881</v>
      </c>
      <c r="G8" s="1">
        <f>[1]Calculation!DL10*100</f>
        <v>5.9786361725755013</v>
      </c>
      <c r="H8" s="1">
        <f>[1]Calculation!DM10*100</f>
        <v>3.6112696987772765</v>
      </c>
      <c r="I8" s="1">
        <f>[1]Calculation!DN10*100</f>
        <v>18.349891903446732</v>
      </c>
      <c r="J8" s="1">
        <f>[1]Calculation!DO10*100</f>
        <v>1.9228746796327096</v>
      </c>
      <c r="K8" s="1">
        <f>[1]Calculation!DP10*100</f>
        <v>12.974138110151886</v>
      </c>
      <c r="L8" s="1">
        <f>[1]Calculation!DQ10*100</f>
        <v>3.7951531234220175</v>
      </c>
      <c r="M8">
        <v>5.6914527884452445E-3</v>
      </c>
      <c r="N8" s="4" t="str">
        <f t="shared" si="0"/>
        <v>43861Arkansas</v>
      </c>
      <c r="O8" s="2">
        <f>'[1]Delegate Counter'!AP9</f>
        <v>24</v>
      </c>
      <c r="P8" s="2">
        <f>'[1]Delegate Counter'!AQ9</f>
        <v>1</v>
      </c>
      <c r="Q8" s="2">
        <f>'[1]Delegate Counter'!AS9</f>
        <v>1</v>
      </c>
      <c r="R8" s="2">
        <f>'[1]Delegate Counter'!AT9</f>
        <v>0</v>
      </c>
      <c r="S8" s="2">
        <f>'[1]Delegate Counter'!AU9</f>
        <v>26</v>
      </c>
      <c r="T8" s="2">
        <f>'[1]Delegate Counter'!AV9</f>
        <v>0</v>
      </c>
      <c r="U8" s="2">
        <f>'[1]Delegate Counter'!AW9</f>
        <v>15</v>
      </c>
      <c r="V8" s="2">
        <f>'[1]Delegate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24.649994627084055</v>
      </c>
      <c r="F9" s="1">
        <f>[1]Calculation!DJ11*100</f>
        <v>7.892240095443273</v>
      </c>
      <c r="G9" s="1">
        <f>[1]Calculation!DL11*100</f>
        <v>6.7247370650868028</v>
      </c>
      <c r="H9" s="1">
        <f>[1]Calculation!DM11*100</f>
        <v>3.289830924416532</v>
      </c>
      <c r="I9" s="1">
        <f>[1]Calculation!DN11*100</f>
        <v>26.892737455228488</v>
      </c>
      <c r="J9" s="1">
        <f>[1]Calculation!DO11*100</f>
        <v>2.5455174480602953</v>
      </c>
      <c r="K9" s="1">
        <f>[1]Calculation!DP11*100</f>
        <v>17.733050347684831</v>
      </c>
      <c r="L9" s="1">
        <f>[1]Calculation!DQ11*100</f>
        <v>5.2718920369957081</v>
      </c>
      <c r="M9">
        <v>0.13093970239230715</v>
      </c>
      <c r="N9" s="4" t="str">
        <f t="shared" si="0"/>
        <v>43861California</v>
      </c>
      <c r="O9" s="2">
        <f>'[1]Delegate Counter'!AP10</f>
        <v>22</v>
      </c>
      <c r="P9" s="2">
        <f>'[1]Delegate Counter'!AQ10</f>
        <v>2</v>
      </c>
      <c r="Q9" s="2">
        <f>'[1]Delegate Counter'!AS10</f>
        <v>1</v>
      </c>
      <c r="R9" s="2">
        <f>'[1]Delegate Counter'!AT10</f>
        <v>0</v>
      </c>
      <c r="S9" s="2">
        <f>'[1]Delegate Counter'!AU10</f>
        <v>20</v>
      </c>
      <c r="T9" s="2">
        <f>'[1]Delegate Counter'!AV10</f>
        <v>0</v>
      </c>
      <c r="U9" s="2">
        <f>'[1]Delegate Counter'!AW10</f>
        <v>15</v>
      </c>
      <c r="V9" s="2">
        <f>'[1]Delegate Counter'!AX10</f>
        <v>0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25.164159724087792</v>
      </c>
      <c r="F10" s="1">
        <f>[1]Calculation!DJ12*100</f>
        <v>8.9737673462375511</v>
      </c>
      <c r="G10" s="1">
        <f>[1]Calculation!DL12*100</f>
        <v>7.6888939080679011</v>
      </c>
      <c r="H10" s="1">
        <f>[1]Calculation!DM12*100</f>
        <v>3.2227417292699143</v>
      </c>
      <c r="I10" s="1">
        <f>[1]Calculation!DN12*100</f>
        <v>27.038458762396793</v>
      </c>
      <c r="J10" s="1">
        <f>[1]Calculation!DO12*100</f>
        <v>2.6231100210780718</v>
      </c>
      <c r="K10" s="1">
        <f>[1]Calculation!DP12*100</f>
        <v>15.109984364785969</v>
      </c>
      <c r="L10" s="1">
        <f>[1]Calculation!DQ12*100</f>
        <v>5.1788841440760125</v>
      </c>
      <c r="M10">
        <v>2.0026900279283468E-2</v>
      </c>
      <c r="N10" s="4" t="str">
        <f t="shared" si="0"/>
        <v>43861Colorado</v>
      </c>
      <c r="O10" s="2">
        <f>'[1]Delegate Counter'!AP11</f>
        <v>12</v>
      </c>
      <c r="P10" s="2">
        <f>'[1]Delegate Counter'!AQ11</f>
        <v>1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6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29.731672808582861</v>
      </c>
      <c r="F11" s="1">
        <f>[1]Calculation!DJ13*100</f>
        <v>9.0392888283451232</v>
      </c>
      <c r="G11" s="1">
        <f>[1]Calculation!DL13*100</f>
        <v>7.4964386217514178</v>
      </c>
      <c r="H11" s="1">
        <f>[1]Calculation!DM13*100</f>
        <v>3.4994536692633749</v>
      </c>
      <c r="I11" s="1">
        <f>[1]Calculation!DN13*100</f>
        <v>23.293302708092803</v>
      </c>
      <c r="J11" s="1">
        <f>[1]Calculation!DO13*100</f>
        <v>2.0976005013021535</v>
      </c>
      <c r="K11" s="1">
        <f>[1]Calculation!DP13*100</f>
        <v>15.636813571923344</v>
      </c>
      <c r="L11" s="1">
        <f>[1]Calculation!DQ13*100</f>
        <v>4.2054292907389126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4</v>
      </c>
      <c r="T11" s="2">
        <f>'[1]Delegate Counter'!AV12</f>
        <v>0</v>
      </c>
      <c r="U11" s="2">
        <f>'[1]Delegate Counter'!AW12</f>
        <v>3</v>
      </c>
      <c r="V11" s="2">
        <f>'[1]Delegate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24.694251952215073</v>
      </c>
      <c r="F12" s="1">
        <f>[1]Calculation!DJ14*100</f>
        <v>10.22498746710261</v>
      </c>
      <c r="G12" s="1">
        <f>[1]Calculation!DL14*100</f>
        <v>9.8241656906447314</v>
      </c>
      <c r="H12" s="1">
        <f>[1]Calculation!DM14*100</f>
        <v>2.7455023211438676</v>
      </c>
      <c r="I12" s="1">
        <f>[1]Calculation!DN14*100</f>
        <v>21.933709522450847</v>
      </c>
      <c r="J12" s="1">
        <f>[1]Calculation!DO14*100</f>
        <v>2.6196104509403071</v>
      </c>
      <c r="K12" s="1">
        <f>[1]Calculation!DP14*100</f>
        <v>19.006183826199731</v>
      </c>
      <c r="L12" s="1">
        <f>[1]Calculation!DQ14*100</f>
        <v>3.9515887693028233</v>
      </c>
      <c r="M12">
        <v>5.3510222586281506E-3</v>
      </c>
      <c r="N12" s="4" t="str">
        <f t="shared" si="0"/>
        <v>43861Maine</v>
      </c>
      <c r="O12" s="2">
        <f>'[1]Delegate Counter'!AP13</f>
        <v>12</v>
      </c>
      <c r="P12" s="2">
        <f>'[1]Delegate Counter'!AQ13</f>
        <v>1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6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23.394516385363119</v>
      </c>
      <c r="F13" s="1">
        <f>[1]Calculation!DJ15*100</f>
        <v>9.4178622026762984</v>
      </c>
      <c r="G13" s="1">
        <f>[1]Calculation!DL15*100</f>
        <v>9.7032129844231374</v>
      </c>
      <c r="H13" s="1">
        <f>[1]Calculation!DM15*100</f>
        <v>3.7175924780140632</v>
      </c>
      <c r="I13" s="1">
        <f>[1]Calculation!DN15*100</f>
        <v>22.052044105394195</v>
      </c>
      <c r="J13" s="1">
        <f>[1]Calculation!DO15*100</f>
        <v>2.3196212543526751</v>
      </c>
      <c r="K13" s="1">
        <f>[1]Calculation!DP15*100</f>
        <v>20.406185835702455</v>
      </c>
      <c r="L13" s="1">
        <f>[1]Calculation!DQ15*100</f>
        <v>3.9889647540740527</v>
      </c>
      <c r="M13">
        <v>2.984426518603394E-2</v>
      </c>
      <c r="N13" s="4" t="str">
        <f t="shared" si="0"/>
        <v>43861Massachusetts</v>
      </c>
      <c r="O13" s="2">
        <f>'[1]Delegate Counter'!AP14</f>
        <v>121</v>
      </c>
      <c r="P13" s="2">
        <f>'[1]Delegate Counter'!AQ14</f>
        <v>23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55</v>
      </c>
      <c r="T13" s="2">
        <f>'[1]Delegate Counter'!AV14</f>
        <v>0</v>
      </c>
      <c r="U13" s="2">
        <f>'[1]Delegate Counter'!AW14</f>
        <v>20</v>
      </c>
      <c r="V13" s="2">
        <f>'[1]Delegate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22.338396155716662</v>
      </c>
      <c r="F14" s="1">
        <f>[1]Calculation!DJ16*100</f>
        <v>7.4950500070240276</v>
      </c>
      <c r="G14" s="1">
        <f>[1]Calculation!DL16*100</f>
        <v>10.084102181422361</v>
      </c>
      <c r="H14" s="1">
        <f>[1]Calculation!DM16*100</f>
        <v>17.019084063010443</v>
      </c>
      <c r="I14" s="1">
        <f>[1]Calculation!DN16*100</f>
        <v>19.27758366730065</v>
      </c>
      <c r="J14" s="1">
        <f>[1]Calculation!DO16*100</f>
        <v>1.1453395021128769</v>
      </c>
      <c r="K14" s="1">
        <f>[1]Calculation!DP16*100</f>
        <v>14.158338646847717</v>
      </c>
      <c r="L14" s="1">
        <f>[1]Calculation!DQ16*100</f>
        <v>3.4821057765652572</v>
      </c>
      <c r="M14">
        <v>2.0458215992947334E-2</v>
      </c>
      <c r="N14" s="4" t="str">
        <f t="shared" si="0"/>
        <v>43861Minnesota</v>
      </c>
      <c r="O14" s="2">
        <f>'[1]Delegate Counter'!AP15</f>
        <v>63</v>
      </c>
      <c r="P14" s="2">
        <f>'[1]Delegate Counter'!AQ15</f>
        <v>7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29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35.706177334054637</v>
      </c>
      <c r="F15" s="1">
        <f>[1]Calculation!DJ17*100</f>
        <v>11.587202533190354</v>
      </c>
      <c r="G15" s="1">
        <f>[1]Calculation!DL17*100</f>
        <v>5.4192274973300343</v>
      </c>
      <c r="H15" s="1">
        <f>[1]Calculation!DM17*100</f>
        <v>3.1528088394175078</v>
      </c>
      <c r="I15" s="1">
        <f>[1]Calculation!DN17*100</f>
        <v>20.255276172564614</v>
      </c>
      <c r="J15" s="1">
        <f>[1]Calculation!DO17*100</f>
        <v>2.2162764204875374</v>
      </c>
      <c r="K15" s="1">
        <f>[1]Calculation!DP17*100</f>
        <v>12.560330959734644</v>
      </c>
      <c r="L15" s="1">
        <f>[1]Calculation!DQ17*100</f>
        <v>4.1027002432206494</v>
      </c>
      <c r="M15">
        <v>3.2747924153831043E-2</v>
      </c>
      <c r="N15" s="4" t="str">
        <f t="shared" si="0"/>
        <v>43861North Carolina</v>
      </c>
      <c r="O15" s="2">
        <f>'[1]Delegate Counter'!AP16</f>
        <v>3</v>
      </c>
      <c r="P15" s="2">
        <f>'[1]Delegate Counter'!AQ16</f>
        <v>0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2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28.730490686447276</v>
      </c>
      <c r="F16" s="1">
        <f>[1]Calculation!DJ18*100</f>
        <v>12.239552311449717</v>
      </c>
      <c r="G16" s="1">
        <f>[1]Calculation!DL18*100</f>
        <v>5.8468329807276023</v>
      </c>
      <c r="H16" s="1">
        <f>[1]Calculation!DM18*100</f>
        <v>3.7488883586054684</v>
      </c>
      <c r="I16" s="1">
        <f>[1]Calculation!DN18*100</f>
        <v>24.624325232802651</v>
      </c>
      <c r="J16" s="1">
        <f>[1]Calculation!DO18*100</f>
        <v>4.0413964097245527</v>
      </c>
      <c r="K16" s="1">
        <f>[1]Calculation!DP18*100</f>
        <v>12.075526721468652</v>
      </c>
      <c r="L16" s="1">
        <f>[1]Calculation!DQ18*100</f>
        <v>3.6929872987740726</v>
      </c>
      <c r="M16">
        <v>6.2879952533881466E-3</v>
      </c>
      <c r="N16" s="4" t="str">
        <f t="shared" si="0"/>
        <v>43861Oklahoma</v>
      </c>
      <c r="O16" s="2">
        <f>'[1]Delegate Counter'!AP17</f>
        <v>9</v>
      </c>
      <c r="P16" s="2">
        <f>'[1]Delegate Counter'!AQ17</f>
        <v>1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9</v>
      </c>
      <c r="T16" s="2">
        <f>'[1]Delegate Counter'!AV17</f>
        <v>0</v>
      </c>
      <c r="U16" s="2">
        <f>'[1]Delegate Counter'!AW17</f>
        <v>6</v>
      </c>
      <c r="V16" s="2">
        <f>'[1]Delegate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36.17316723757817</v>
      </c>
      <c r="F17" s="1">
        <f>[1]Calculation!DJ19*100</f>
        <v>12.025662140527606</v>
      </c>
      <c r="G17" s="1">
        <f>[1]Calculation!DL19*100</f>
        <v>6.3472710388899856</v>
      </c>
      <c r="H17" s="1">
        <f>[1]Calculation!DM19*100</f>
        <v>3.5021136351964852</v>
      </c>
      <c r="I17" s="1">
        <f>[1]Calculation!DN19*100</f>
        <v>18.427956537738993</v>
      </c>
      <c r="J17" s="1">
        <f>[1]Calculation!DO19*100</f>
        <v>1.9318537639619777</v>
      </c>
      <c r="K17" s="1">
        <f>[1]Calculation!DP19*100</f>
        <v>12.760750666447187</v>
      </c>
      <c r="L17" s="1">
        <f>[1]Calculation!DQ19*100</f>
        <v>3.8312249796595825</v>
      </c>
      <c r="M17">
        <v>1.3023909669102093E-2</v>
      </c>
      <c r="N17" s="4" t="str">
        <f t="shared" si="0"/>
        <v>43861Tennessee</v>
      </c>
      <c r="O17" s="2">
        <f>'[1]Delegate Counter'!AP18</f>
        <v>9</v>
      </c>
      <c r="P17" s="2">
        <f>'[1]Delegate Counter'!AQ18</f>
        <v>0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10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30.310605819223401</v>
      </c>
      <c r="F18" s="1">
        <f>[1]Calculation!DJ20*100</f>
        <v>11.672349975642412</v>
      </c>
      <c r="G18" s="1">
        <f>[1]Calculation!DL20*100</f>
        <v>6.1532124555843746</v>
      </c>
      <c r="H18" s="1">
        <f>[1]Calculation!DM20*100</f>
        <v>3.4076715657839949</v>
      </c>
      <c r="I18" s="1">
        <f>[1]Calculation!DN20*100</f>
        <v>22.000087066294014</v>
      </c>
      <c r="J18" s="1">
        <f>[1]Calculation!DO20*100</f>
        <v>1.9459119549375483</v>
      </c>
      <c r="K18" s="1">
        <f>[1]Calculation!DP20*100</f>
        <v>15.572428495527069</v>
      </c>
      <c r="L18" s="1">
        <f>[1]Calculation!DQ20*100</f>
        <v>3.9377326670071691</v>
      </c>
      <c r="M18">
        <v>5.8005389419603419E-2</v>
      </c>
      <c r="N18" s="4" t="str">
        <f t="shared" si="0"/>
        <v>43861Texas</v>
      </c>
      <c r="O18" s="2">
        <f>'[1]Delegate Counter'!AP19</f>
        <v>72</v>
      </c>
      <c r="P18" s="2">
        <f>'[1]Delegate Counter'!AQ19</f>
        <v>4</v>
      </c>
      <c r="Q18" s="2">
        <f>'[1]Delegate Counter'!AS19</f>
        <v>6</v>
      </c>
      <c r="R18" s="2">
        <f>'[1]Delegate Counter'!AT19</f>
        <v>0</v>
      </c>
      <c r="S18" s="2">
        <f>'[1]Delegate Counter'!AU19</f>
        <v>53</v>
      </c>
      <c r="T18" s="2">
        <f>'[1]Delegate Counter'!AV19</f>
        <v>0</v>
      </c>
      <c r="U18" s="2">
        <f>'[1]Delegate Counter'!AW19</f>
        <v>20</v>
      </c>
      <c r="V18" s="2">
        <f>'[1]Delegate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21.707095463074801</v>
      </c>
      <c r="F19" s="1">
        <f>[1]Calculation!DJ21*100</f>
        <v>9.2838115025052659</v>
      </c>
      <c r="G19" s="1">
        <f>[1]Calculation!DL21*100</f>
        <v>7.8484058808703905</v>
      </c>
      <c r="H19" s="1">
        <f>[1]Calculation!DM21*100</f>
        <v>4.8770363246951511</v>
      </c>
      <c r="I19" s="1">
        <f>[1]Calculation!DN21*100</f>
        <v>27.778728207665758</v>
      </c>
      <c r="J19" s="1">
        <f>[1]Calculation!DO21*100</f>
        <v>2.2556581873325738</v>
      </c>
      <c r="K19" s="1">
        <f>[1]Calculation!DP21*100</f>
        <v>15.89318870735652</v>
      </c>
      <c r="L19" s="1">
        <f>[1]Calculation!DQ21*100</f>
        <v>5.3560757264995322</v>
      </c>
      <c r="M19">
        <v>4.6470809095476876E-3</v>
      </c>
      <c r="N19" s="4" t="str">
        <f t="shared" si="0"/>
        <v>43861Utah</v>
      </c>
      <c r="O19" s="2">
        <f>'[1]Delegate Counter'!AP20</f>
        <v>35</v>
      </c>
      <c r="P19" s="2">
        <f>'[1]Delegate Counter'!AQ20</f>
        <v>0</v>
      </c>
      <c r="Q19" s="2">
        <f>'[1]Delegate Counter'!AS20</f>
        <v>7</v>
      </c>
      <c r="R19" s="2">
        <f>'[1]Delegate Counter'!AT20</f>
        <v>0</v>
      </c>
      <c r="S19" s="2">
        <f>'[1]Delegate Counter'!AU20</f>
        <v>28</v>
      </c>
      <c r="T19" s="2">
        <f>'[1]Delegate Counter'!AV20</f>
        <v>0</v>
      </c>
      <c r="U19" s="2">
        <f>'[1]Delegate Counter'!AW20</f>
        <v>12</v>
      </c>
      <c r="V19" s="2">
        <f>'[1]Delegate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18.446395712952611</v>
      </c>
      <c r="F20" s="1">
        <f>[1]Calculation!DJ22*100</f>
        <v>6.9092383103226327</v>
      </c>
      <c r="G20" s="1">
        <f>[1]Calculation!DL22*100</f>
        <v>7.9919197354740428</v>
      </c>
      <c r="H20" s="1">
        <f>[1]Calculation!DM22*100</f>
        <v>3.3749260079069874</v>
      </c>
      <c r="I20" s="1">
        <f>[1]Calculation!DN22*100</f>
        <v>38.954797464432893</v>
      </c>
      <c r="J20" s="1">
        <f>[1]Calculation!DO22*100</f>
        <v>2.1156893311093445</v>
      </c>
      <c r="K20" s="1">
        <f>[1]Calculation!DP22*100</f>
        <v>14.086738567109744</v>
      </c>
      <c r="L20" s="1">
        <f>[1]Calculation!DQ22*100</f>
        <v>3.1202948706917475</v>
      </c>
      <c r="M20">
        <v>2.6711059800970122E-3</v>
      </c>
      <c r="N20" s="4" t="str">
        <f t="shared" si="0"/>
        <v>43861Vermont</v>
      </c>
      <c r="O20" s="2">
        <f>'[1]Delegate Counter'!AP21</f>
        <v>11</v>
      </c>
      <c r="P20" s="2">
        <f>'[1]Delegate Counter'!AQ21</f>
        <v>0</v>
      </c>
      <c r="Q20" s="2">
        <f>'[1]Delegate Counter'!AS21</f>
        <v>9</v>
      </c>
      <c r="R20" s="2">
        <f>'[1]Delegate Counter'!AT21</f>
        <v>1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8</v>
      </c>
      <c r="V20" s="2">
        <f>'[1]Delegate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31.937126275004491</v>
      </c>
      <c r="F21" s="1">
        <f>[1]Calculation!DJ23*100</f>
        <v>11.156260892939883</v>
      </c>
      <c r="G21" s="1">
        <f>[1]Calculation!DL23*100</f>
        <v>5.9473441233366033</v>
      </c>
      <c r="H21" s="1">
        <f>[1]Calculation!DM23*100</f>
        <v>4.7942271861232051</v>
      </c>
      <c r="I21" s="1">
        <f>[1]Calculation!DN23*100</f>
        <v>21.628697371981069</v>
      </c>
      <c r="J21" s="1">
        <f>[1]Calculation!DO23*100</f>
        <v>1.769490654564555</v>
      </c>
      <c r="K21" s="1">
        <f>[1]Calculation!DP23*100</f>
        <v>13.5887072820494</v>
      </c>
      <c r="L21" s="1">
        <f>[1]Calculation!DQ23*100</f>
        <v>4.178146214000793</v>
      </c>
      <c r="M21">
        <v>2.963899570316211E-2</v>
      </c>
      <c r="N21" s="4" t="str">
        <f t="shared" si="0"/>
        <v>43861Virginia</v>
      </c>
      <c r="O21" s="2">
        <f>'[1]Delegate Counter'!AP22</f>
        <v>13</v>
      </c>
      <c r="P21" s="2">
        <f>'[1]Delegate Counter'!AQ22</f>
        <v>0</v>
      </c>
      <c r="Q21" s="2">
        <f>'[1]Delegate Counter'!AS22</f>
        <v>2</v>
      </c>
      <c r="R21" s="2">
        <f>'[1]Delegate Counter'!AT22</f>
        <v>0</v>
      </c>
      <c r="S21" s="2">
        <f>'[1]Delegate Counter'!AU22</f>
        <v>15</v>
      </c>
      <c r="T21" s="2">
        <f>'[1]Delegate Counter'!AV22</f>
        <v>0</v>
      </c>
      <c r="U21" s="2">
        <f>'[1]Delegate Counter'!AW22</f>
        <v>9</v>
      </c>
      <c r="V21" s="2">
        <f>'[1]Delegate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25.411834884572116</v>
      </c>
      <c r="F22" s="1">
        <f>[1]Calculation!DJ24*100</f>
        <v>9.4695027390239446</v>
      </c>
      <c r="G22" s="1">
        <f>[1]Calculation!DL24*100</f>
        <v>7.6080086931678297</v>
      </c>
      <c r="H22" s="1">
        <f>[1]Calculation!DM24*100</f>
        <v>2.7899802909809504</v>
      </c>
      <c r="I22" s="1">
        <f>[1]Calculation!DN24*100</f>
        <v>30.038901615962182</v>
      </c>
      <c r="J22" s="1">
        <f>[1]Calculation!DO24*100</f>
        <v>2.3297698268698026</v>
      </c>
      <c r="K22" s="1">
        <f>[1]Calculation!DP24*100</f>
        <v>12.267179793418121</v>
      </c>
      <c r="L22" s="1">
        <f>[1]Calculation!DQ24*100</f>
        <v>5.0848221560050435</v>
      </c>
      <c r="M22">
        <v>2.8385166084072596E-3</v>
      </c>
      <c r="N22" s="4" t="str">
        <f t="shared" si="0"/>
        <v>43861Idaho</v>
      </c>
      <c r="O22" s="2">
        <f>'[1]Delegate Counter'!AP23</f>
        <v>26</v>
      </c>
      <c r="P22" s="2">
        <f>'[1]Delegate Counter'!AQ23</f>
        <v>3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20</v>
      </c>
      <c r="T22" s="2">
        <f>'[1]Delegate Counter'!AV23</f>
        <v>0</v>
      </c>
      <c r="U22" s="2">
        <f>'[1]Delegate Counter'!AW23</f>
        <v>5</v>
      </c>
      <c r="V22" s="2">
        <f>'[1]Delegate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29.867087982003376</v>
      </c>
      <c r="F23" s="1">
        <f>[1]Calculation!DJ25*100</f>
        <v>9.8531904578305927</v>
      </c>
      <c r="G23" s="1">
        <f>[1]Calculation!DL25*100</f>
        <v>8.8976836601915146</v>
      </c>
      <c r="H23" s="1">
        <f>[1]Calculation!DM25*100</f>
        <v>3.9517866961304007</v>
      </c>
      <c r="I23" s="1">
        <f>[1]Calculation!DN25*100</f>
        <v>23.210176299203891</v>
      </c>
      <c r="J23" s="1">
        <f>[1]Calculation!DO25*100</f>
        <v>1.177082826254588</v>
      </c>
      <c r="K23" s="1">
        <f>[1]Calculation!DP25*100</f>
        <v>14.209533657644121</v>
      </c>
      <c r="L23" s="1">
        <f>[1]Calculation!DQ25*100</f>
        <v>3.8334584207415117</v>
      </c>
      <c r="M23">
        <v>3.3937434106932882E-2</v>
      </c>
      <c r="N23" s="4" t="str">
        <f t="shared" si="0"/>
        <v>43861Michigan</v>
      </c>
      <c r="O23" s="2">
        <f>'[1]Delegate Counter'!AP24</f>
        <v>35</v>
      </c>
      <c r="P23" s="2">
        <f>'[1]Delegate Counter'!AQ24</f>
        <v>1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15</v>
      </c>
      <c r="T23" s="2">
        <f>'[1]Delegate Counter'!AV24</f>
        <v>0</v>
      </c>
      <c r="U23" s="2">
        <f>'[1]Delegate Counter'!AW24</f>
        <v>3</v>
      </c>
      <c r="V23" s="2">
        <f>'[1]Delegate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41.650795902154648</v>
      </c>
      <c r="F24" s="1">
        <f>[1]Calculation!DJ26*100</f>
        <v>11.929045404759593</v>
      </c>
      <c r="G24" s="1">
        <f>[1]Calculation!DL26*100</f>
        <v>4.3264007920882772</v>
      </c>
      <c r="H24" s="1">
        <f>[1]Calculation!DM26*100</f>
        <v>2.9077519571566119</v>
      </c>
      <c r="I24" s="1">
        <f>[1]Calculation!DN26*100</f>
        <v>16.37615312061796</v>
      </c>
      <c r="J24" s="1">
        <f>[1]Calculation!DO26*100</f>
        <v>2.77668084468579</v>
      </c>
      <c r="K24" s="1">
        <f>[1]Calculation!DP26*100</f>
        <v>11.374957596958534</v>
      </c>
      <c r="L24" s="1">
        <f>[1]Calculation!DQ26*100</f>
        <v>3.6582143815785901</v>
      </c>
      <c r="M24">
        <v>7.256619507038823E-3</v>
      </c>
      <c r="N24" s="4" t="str">
        <f t="shared" si="0"/>
        <v>43861Mississippi</v>
      </c>
      <c r="O24" s="2">
        <f>'[1]Delegate Counter'!AP25</f>
        <v>8</v>
      </c>
      <c r="P24" s="2">
        <f>'[1]Delegate Counter'!AQ25</f>
        <v>1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7</v>
      </c>
      <c r="T24" s="2">
        <f>'[1]Delegate Counter'!AV25</f>
        <v>0</v>
      </c>
      <c r="U24" s="2">
        <f>'[1]Delegate Counter'!AW25</f>
        <v>6</v>
      </c>
      <c r="V24" s="2">
        <f>'[1]Delegate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34.731656865002194</v>
      </c>
      <c r="F25" s="1">
        <f>[1]Calculation!DJ27*100</f>
        <v>15.251218040492311</v>
      </c>
      <c r="G25" s="1">
        <f>[1]Calculation!DL27*100</f>
        <v>6.4819557835185044</v>
      </c>
      <c r="H25" s="1">
        <f>[1]Calculation!DM27*100</f>
        <v>4.2774546471191339</v>
      </c>
      <c r="I25" s="1">
        <f>[1]Calculation!DN27*100</f>
        <v>16.882235259583304</v>
      </c>
      <c r="J25" s="1">
        <f>[1]Calculation!DO27*100</f>
        <v>1.6097729091831516</v>
      </c>
      <c r="K25" s="1">
        <f>[1]Calculation!DP27*100</f>
        <v>12.33961353395285</v>
      </c>
      <c r="L25" s="1">
        <f>[1]Calculation!DQ27*100</f>
        <v>3.4260929611485502</v>
      </c>
      <c r="M25">
        <v>1.6021101397694762E-2</v>
      </c>
      <c r="N25" s="4" t="str">
        <f t="shared" si="0"/>
        <v>43861Missouri</v>
      </c>
      <c r="O25" s="2">
        <f>'[1]Delegate Counter'!AP26</f>
        <v>48</v>
      </c>
      <c r="P25" s="2">
        <f>'[1]Delegate Counter'!AQ26</f>
        <v>3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30</v>
      </c>
      <c r="T25" s="2">
        <f>'[1]Delegate Counter'!AV26</f>
        <v>0</v>
      </c>
      <c r="U25" s="2">
        <f>'[1]Delegate Counter'!AW26</f>
        <v>14</v>
      </c>
      <c r="V25" s="2">
        <f>'[1]Delegate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25.278915569486909</v>
      </c>
      <c r="F26" s="1">
        <f>[1]Calculation!DJ28*100</f>
        <v>6.3964128139644432</v>
      </c>
      <c r="G26" s="1">
        <f>[1]Calculation!DL28*100</f>
        <v>11.745491885725778</v>
      </c>
      <c r="H26" s="1">
        <f>[1]Calculation!DM28*100</f>
        <v>5.428581095133298</v>
      </c>
      <c r="I26" s="1">
        <f>[1]Calculation!DN28*100</f>
        <v>25.500208795902836</v>
      </c>
      <c r="J26" s="1">
        <f>[1]Calculation!DO28*100</f>
        <v>1.6169396701775758</v>
      </c>
      <c r="K26" s="1">
        <f>[1]Calculation!DP28*100</f>
        <v>15.099894788590273</v>
      </c>
      <c r="L26" s="1">
        <f>[1]Calculation!DQ28*100</f>
        <v>3.933555381018893</v>
      </c>
      <c r="M26">
        <v>1.4024379636447598E-3</v>
      </c>
      <c r="N26" s="4" t="str">
        <f t="shared" si="0"/>
        <v>43861North Dakota</v>
      </c>
      <c r="O26" s="2">
        <f>'[1]Delegate Counter'!AP27</f>
        <v>31</v>
      </c>
      <c r="P26" s="2">
        <f>'[1]Delegate Counter'!AQ27</f>
        <v>2</v>
      </c>
      <c r="Q26" s="2">
        <f>'[1]Delegate Counter'!AS27</f>
        <v>2</v>
      </c>
      <c r="R26" s="2">
        <f>'[1]Delegate Counter'!AT27</f>
        <v>0</v>
      </c>
      <c r="S26" s="2">
        <f>'[1]Delegate Counter'!AU27</f>
        <v>29</v>
      </c>
      <c r="T26" s="2">
        <f>'[1]Delegate Counter'!AV27</f>
        <v>0</v>
      </c>
      <c r="U26" s="2">
        <f>'[1]Delegate Counter'!AW27</f>
        <v>27</v>
      </c>
      <c r="V26" s="2">
        <f>'[1]Delegate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30.408038604499012</v>
      </c>
      <c r="F27" s="1">
        <f>[1]Calculation!DJ29*100</f>
        <v>10.019897647493265</v>
      </c>
      <c r="G27" s="1">
        <f>[1]Calculation!DL29*100</f>
        <v>9.2561420959126561</v>
      </c>
      <c r="H27" s="1">
        <f>[1]Calculation!DM29*100</f>
        <v>4.1606359395006667</v>
      </c>
      <c r="I27" s="1">
        <f>[1]Calculation!DN29*100</f>
        <v>22.210362041306773</v>
      </c>
      <c r="J27" s="1">
        <f>[1]Calculation!DO29*100</f>
        <v>1.3560525108596959</v>
      </c>
      <c r="K27" s="1">
        <f>[1]Calculation!DP29*100</f>
        <v>13.732646464108983</v>
      </c>
      <c r="L27" s="1">
        <f>[1]Calculation!DQ29*100</f>
        <v>3.8562246963189271</v>
      </c>
      <c r="M27">
        <v>2.6067683644351077E-2</v>
      </c>
      <c r="N27" s="4" t="str">
        <f t="shared" si="0"/>
        <v>43861Washington</v>
      </c>
      <c r="O27" s="2">
        <f>'[1]Delegate Counter'!AP28</f>
        <v>59</v>
      </c>
      <c r="P27" s="2">
        <f>'[1]Delegate Counter'!AQ28</f>
        <v>3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46</v>
      </c>
      <c r="T27" s="2">
        <f>'[1]Delegate Counter'!AV28</f>
        <v>0</v>
      </c>
      <c r="U27" s="2">
        <f>'[1]Delegate Counter'!AW28</f>
        <v>15</v>
      </c>
      <c r="V27" s="2">
        <f>'[1]Delegate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22.016707345862148</v>
      </c>
      <c r="F28" s="1">
        <f>[1]Calculation!DJ30*100</f>
        <v>11.213962463134832</v>
      </c>
      <c r="G28" s="1">
        <f>[1]Calculation!DL30*100</f>
        <v>8.0329150287242346</v>
      </c>
      <c r="H28" s="1">
        <f>[1]Calculation!DM30*100</f>
        <v>3.6975281901303845</v>
      </c>
      <c r="I28" s="1">
        <f>[1]Calculation!DN30*100</f>
        <v>26.397039373534035</v>
      </c>
      <c r="J28" s="1">
        <f>[1]Calculation!DO30*100</f>
        <v>2.277983277684875</v>
      </c>
      <c r="K28" s="1">
        <f>[1]Calculation!DP30*100</f>
        <v>16.57318413779792</v>
      </c>
      <c r="L28" s="1">
        <f>[1]Calculation!DQ30*100</f>
        <v>4.7906801831315713</v>
      </c>
      <c r="M28">
        <v>0</v>
      </c>
      <c r="N28" s="4" t="str">
        <f t="shared" si="0"/>
        <v>43861Northern Marianas</v>
      </c>
      <c r="O28" s="2">
        <f>'[1]Delegate Counter'!AP29</f>
        <v>24</v>
      </c>
      <c r="P28" s="2">
        <f>'[1]Delegate Counter'!AQ29</f>
        <v>1</v>
      </c>
      <c r="Q28" s="2">
        <f>'[1]Delegate Counter'!AS29</f>
        <v>2</v>
      </c>
      <c r="R28" s="2">
        <f>'[1]Delegate Counter'!AT29</f>
        <v>18</v>
      </c>
      <c r="S28" s="2">
        <f>'[1]Delegate Counter'!AU29</f>
        <v>21</v>
      </c>
      <c r="T28" s="2">
        <f>'[1]Delegate Counter'!AV29</f>
        <v>0</v>
      </c>
      <c r="U28" s="2">
        <f>'[1]Delegate Counter'!AW29</f>
        <v>9</v>
      </c>
      <c r="V28" s="2">
        <f>'[1]Delegate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29.731672808582861</v>
      </c>
      <c r="F29" s="1">
        <f>[1]Calculation!DJ31*100</f>
        <v>9.0392888283451232</v>
      </c>
      <c r="G29" s="1">
        <f>[1]Calculation!DL31*100</f>
        <v>7.4964386217514178</v>
      </c>
      <c r="H29" s="1">
        <f>[1]Calculation!DM31*100</f>
        <v>3.4994536692633749</v>
      </c>
      <c r="I29" s="1">
        <f>[1]Calculation!DN31*100</f>
        <v>23.293302708092803</v>
      </c>
      <c r="J29" s="1">
        <f>[1]Calculation!DO31*100</f>
        <v>2.0976005013021535</v>
      </c>
      <c r="K29" s="1">
        <f>[1]Calculation!DP31*100</f>
        <v>15.636813571923344</v>
      </c>
      <c r="L29" s="1">
        <f>[1]Calculation!DQ31*100</f>
        <v>4.2054292907389126</v>
      </c>
      <c r="M29">
        <v>3.5812053209236465E-2</v>
      </c>
      <c r="N29" s="4" t="str">
        <f t="shared" si="0"/>
        <v>43861Arizona</v>
      </c>
      <c r="O29" s="2">
        <f>'[1]Delegate Counter'!AP30</f>
        <v>23</v>
      </c>
      <c r="P29" s="2">
        <f>'[1]Delegate Counter'!AQ30</f>
        <v>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9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32.171697628214105</v>
      </c>
      <c r="F30" s="1">
        <f>[1]Calculation!DJ32*100</f>
        <v>9.2754627430442547</v>
      </c>
      <c r="G30" s="1">
        <f>[1]Calculation!DL32*100</f>
        <v>7.637731492506064</v>
      </c>
      <c r="H30" s="1">
        <f>[1]Calculation!DM32*100</f>
        <v>2.8557198920809661</v>
      </c>
      <c r="I30" s="1">
        <f>[1]Calculation!DN32*100</f>
        <v>22.041223092181834</v>
      </c>
      <c r="J30" s="1">
        <f>[1]Calculation!DO32*100</f>
        <v>2.2751681109550983</v>
      </c>
      <c r="K30" s="1">
        <f>[1]Calculation!DP32*100</f>
        <v>13.801995966336984</v>
      </c>
      <c r="L30" s="1">
        <f>[1]Calculation!DQ32*100</f>
        <v>4.9410010746806883</v>
      </c>
      <c r="M30">
        <v>1.7368807813002568E-2</v>
      </c>
      <c r="N30" s="4" t="str">
        <f t="shared" si="0"/>
        <v>43861Florida</v>
      </c>
      <c r="O30" s="2">
        <f>'[1]Delegate Counter'!AP31</f>
        <v>33</v>
      </c>
      <c r="P30" s="2">
        <f>'[1]Delegate Counter'!AQ31</f>
        <v>14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16</v>
      </c>
      <c r="T30" s="2">
        <f>'[1]Delegate Counter'!AV31</f>
        <v>0</v>
      </c>
      <c r="U30" s="2">
        <f>'[1]Delegate Counter'!AW31</f>
        <v>5</v>
      </c>
      <c r="V30" s="2">
        <f>'[1]Delegate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36.435837770843996</v>
      </c>
      <c r="F31" s="1">
        <f>[1]Calculation!DJ33*100</f>
        <v>13.659895997090068</v>
      </c>
      <c r="G31" s="1">
        <f>[1]Calculation!DL33*100</f>
        <v>5.2443380437778613</v>
      </c>
      <c r="H31" s="1">
        <f>[1]Calculation!DM33*100</f>
        <v>4.3086282281059551</v>
      </c>
      <c r="I31" s="1">
        <f>[1]Calculation!DN33*100</f>
        <v>16.759161863371112</v>
      </c>
      <c r="J31" s="1">
        <f>[1]Calculation!DO33*100</f>
        <v>1.9298674545947452</v>
      </c>
      <c r="K31" s="1">
        <f>[1]Calculation!DP33*100</f>
        <v>13.300378762642721</v>
      </c>
      <c r="L31" s="1">
        <f>[1]Calculation!DQ33*100</f>
        <v>3.3618918795735517</v>
      </c>
      <c r="M31">
        <v>6.73856947169367E-2</v>
      </c>
      <c r="N31" s="4" t="str">
        <f t="shared" si="0"/>
        <v>43861Illinois</v>
      </c>
      <c r="O31" s="2">
        <f>'[1]Delegate Counter'!AP32</f>
        <v>9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</v>
      </c>
      <c r="T31" s="2">
        <f>'[1]Delegate Counter'!AV32</f>
        <v>0</v>
      </c>
      <c r="U31" s="2">
        <f>'[1]Delegate Counter'!AW32</f>
        <v>3</v>
      </c>
      <c r="V31" s="2">
        <f>'[1]Delegate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29.252117662842458</v>
      </c>
      <c r="F32" s="1">
        <f>[1]Calculation!DJ34*100</f>
        <v>9.4103859204328142</v>
      </c>
      <c r="G32" s="1">
        <f>[1]Calculation!DL34*100</f>
        <v>10.599811028478703</v>
      </c>
      <c r="H32" s="1">
        <f>[1]Calculation!DM34*100</f>
        <v>4.7308758591064857</v>
      </c>
      <c r="I32" s="1">
        <f>[1]Calculation!DN34*100</f>
        <v>21.381469970014528</v>
      </c>
      <c r="J32" s="1">
        <f>[1]Calculation!DO34*100</f>
        <v>1.440417718479132</v>
      </c>
      <c r="K32" s="1">
        <f>[1]Calculation!DP34*100</f>
        <v>14.422947797397894</v>
      </c>
      <c r="L32" s="1">
        <f>[1]Calculation!DQ34*100</f>
        <v>3.7619740432479802</v>
      </c>
      <c r="M32">
        <v>4.6231315567074861E-2</v>
      </c>
      <c r="N32" s="4" t="str">
        <f t="shared" si="0"/>
        <v>43861Ohio</v>
      </c>
      <c r="O32" s="2">
        <f>'[1]Delegate Counter'!AP33</f>
        <v>11</v>
      </c>
      <c r="P32" s="2">
        <f>'[1]Delegate Counter'!AQ33</f>
        <v>1</v>
      </c>
      <c r="Q32" s="2">
        <f>'[1]Delegate Counter'!AS33</f>
        <v>1</v>
      </c>
      <c r="R32" s="2">
        <f>'[1]Delegate Counter'!AT33</f>
        <v>0</v>
      </c>
      <c r="S32" s="2">
        <f>'[1]Delegate Counter'!AU33</f>
        <v>12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38.546282783745362</v>
      </c>
      <c r="F33" s="1">
        <f>[1]Calculation!DJ35*100</f>
        <v>12.276428694201728</v>
      </c>
      <c r="G33" s="1">
        <f>[1]Calculation!DL35*100</f>
        <v>5.3193826715975199</v>
      </c>
      <c r="H33" s="1">
        <f>[1]Calculation!DM35*100</f>
        <v>3.0605204000958688</v>
      </c>
      <c r="I33" s="1">
        <f>[1]Calculation!DN35*100</f>
        <v>17.739199805677401</v>
      </c>
      <c r="J33" s="1">
        <f>[1]Calculation!DO35*100</f>
        <v>2.36078583897203</v>
      </c>
      <c r="K33" s="1">
        <f>[1]Calculation!DP35*100</f>
        <v>11.870507945654492</v>
      </c>
      <c r="L33" s="1">
        <f>[1]Calculation!DQ35*100</f>
        <v>3.8268918600556021</v>
      </c>
      <c r="M33">
        <v>2.8090686720282046E-2</v>
      </c>
      <c r="N33" s="4" t="str">
        <f t="shared" si="0"/>
        <v>43861Georgia</v>
      </c>
      <c r="O33" s="2">
        <f>'[1]Delegate Counter'!AP34</f>
        <v>16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15</v>
      </c>
      <c r="T33" s="2">
        <f>'[1]Delegate Counter'!AV34</f>
        <v>0</v>
      </c>
      <c r="U33" s="2">
        <f>'[1]Delegate Counter'!AW34</f>
        <v>5</v>
      </c>
      <c r="V33" s="2">
        <f>'[1]Delegate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31.353070753711233</v>
      </c>
      <c r="F34" s="1">
        <f>[1]Calculation!DJ36*100</f>
        <v>8.4370479731603734</v>
      </c>
      <c r="G34" s="1">
        <f>[1]Calculation!DL36*100</f>
        <v>7.1919299819574771</v>
      </c>
      <c r="H34" s="1">
        <f>[1]Calculation!DM36*100</f>
        <v>2.9937701311194478</v>
      </c>
      <c r="I34" s="1">
        <f>[1]Calculation!DN36*100</f>
        <v>22.86610120991142</v>
      </c>
      <c r="J34" s="1">
        <f>[1]Calculation!DO36*100</f>
        <v>2.5808069449463127</v>
      </c>
      <c r="K34" s="1">
        <f>[1]Calculation!DP36*100</f>
        <v>14.956344433431507</v>
      </c>
      <c r="L34" s="1">
        <f>[1]Calculation!DQ36*100</f>
        <v>4.6209285717622217</v>
      </c>
      <c r="M34">
        <v>1.4958061857598922E-2</v>
      </c>
      <c r="N34" s="4" t="str">
        <f t="shared" si="0"/>
        <v>43861Puerto Rico</v>
      </c>
      <c r="O34" s="2">
        <f>'[1]Delegate Counter'!AP35</f>
        <v>7</v>
      </c>
      <c r="P34" s="2">
        <f>'[1]Delegate Counter'!AQ35</f>
        <v>0</v>
      </c>
      <c r="Q34" s="2">
        <f>'[1]Delegate Counter'!AS35</f>
        <v>3</v>
      </c>
      <c r="R34" s="2">
        <f>'[1]Delegate Counter'!AT35</f>
        <v>0</v>
      </c>
      <c r="S34" s="2">
        <f>'[1]Delegate Counter'!AU35</f>
        <v>9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[1]Calculation!DI37*100</f>
        <v>25.248255940126441</v>
      </c>
      <c r="F35" s="1">
        <f>[1]Calculation!DJ37*100</f>
        <v>9.3684351112198243</v>
      </c>
      <c r="G35" s="1">
        <f>[1]Calculation!DL37*100</f>
        <v>6.8062632442782229</v>
      </c>
      <c r="H35" s="1">
        <f>[1]Calculation!DM37*100</f>
        <v>3.1516770254538673</v>
      </c>
      <c r="I35" s="1">
        <f>[1]Calculation!DN37*100</f>
        <v>25.34273014286007</v>
      </c>
      <c r="J35" s="1">
        <f>[1]Calculation!DO37*100</f>
        <v>2.9946248750298627</v>
      </c>
      <c r="K35" s="1">
        <f>[1]Calculation!DP37*100</f>
        <v>16.259577712506768</v>
      </c>
      <c r="L35" s="1">
        <f>[1]Calculation!DQ37*100</f>
        <v>5.8284359485249428</v>
      </c>
      <c r="M35">
        <v>1.741926135564825E-3</v>
      </c>
      <c r="N35" s="4" t="str">
        <f t="shared" si="0"/>
        <v>43861Alaska</v>
      </c>
      <c r="O35" s="2">
        <f>'[1]Delegate Counter'!AP36</f>
        <v>54</v>
      </c>
      <c r="P35" s="2">
        <f>'[1]Delegate Counter'!AQ36</f>
        <v>2</v>
      </c>
      <c r="Q35" s="2">
        <f>'[1]Delegate Counter'!AS36</f>
        <v>1</v>
      </c>
      <c r="R35" s="2">
        <f>'[1]Delegate Counter'!AT36</f>
        <v>0</v>
      </c>
      <c r="S35" s="2">
        <f>'[1]Delegate Counter'!AU36</f>
        <v>42</v>
      </c>
      <c r="T35" s="2">
        <f>'[1]Delegate Counter'!AV36</f>
        <v>0</v>
      </c>
      <c r="U35" s="2">
        <f>'[1]Delegate Counter'!AW36</f>
        <v>28</v>
      </c>
      <c r="V35" s="2">
        <f>'[1]Delegate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41.934279280738288</v>
      </c>
      <c r="F36" s="1">
        <f>[1]Calculation!DJ38*100</f>
        <v>9.3927029033150902</v>
      </c>
      <c r="G36" s="1">
        <f>[1]Calculation!DL38*100</f>
        <v>4.5891429267371953</v>
      </c>
      <c r="H36" s="1">
        <f>[1]Calculation!DM38*100</f>
        <v>3.1228695536678055</v>
      </c>
      <c r="I36" s="1">
        <f>[1]Calculation!DN38*100</f>
        <v>17.441985342602226</v>
      </c>
      <c r="J36" s="1">
        <f>[1]Calculation!DO38*100</f>
        <v>2.7252384668378973</v>
      </c>
      <c r="K36" s="1">
        <f>[1]Calculation!DP38*100</f>
        <v>11.977280003051598</v>
      </c>
      <c r="L36" s="1">
        <f>[1]Calculation!DQ38*100</f>
        <v>3.8165015230499164</v>
      </c>
      <c r="M36">
        <v>3.9921720872364338E-3</v>
      </c>
      <c r="N36" s="4" t="str">
        <f t="shared" si="0"/>
        <v>43861Hawaii</v>
      </c>
      <c r="O36" s="2">
        <f>'[1]Delegate Counter'!AP37</f>
        <v>15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15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29.585145442624</v>
      </c>
      <c r="F37" s="1">
        <f>[1]Calculation!DJ39*100</f>
        <v>7.9816832073457844</v>
      </c>
      <c r="G37" s="1">
        <f>[1]Calculation!DL39*100</f>
        <v>8.4779592730266327</v>
      </c>
      <c r="H37" s="1">
        <f>[1]Calculation!DM39*100</f>
        <v>3.2863848302956646</v>
      </c>
      <c r="I37" s="1">
        <f>[1]Calculation!DN39*100</f>
        <v>24.281490801060382</v>
      </c>
      <c r="J37" s="1">
        <f>[1]Calculation!DO39*100</f>
        <v>2.7670932006081204</v>
      </c>
      <c r="K37" s="1">
        <f>[1]Calculation!DP39*100</f>
        <v>13.911402008525576</v>
      </c>
      <c r="L37" s="1">
        <f>[1]Calculation!DQ39*100</f>
        <v>4.7088412365138392</v>
      </c>
      <c r="M37">
        <v>1.1669591790453229E-2</v>
      </c>
      <c r="N37" s="4" t="str">
        <f t="shared" si="0"/>
        <v>43861Louisiana</v>
      </c>
      <c r="O37" s="2">
        <f>'[1]Delegate Counter'!AP38</f>
        <v>112</v>
      </c>
      <c r="P37" s="2">
        <f>'[1]Delegate Counter'!AQ38</f>
        <v>60</v>
      </c>
      <c r="Q37" s="2">
        <f>'[1]Delegate Counter'!AS38</f>
        <v>2</v>
      </c>
      <c r="R37" s="2">
        <f>'[1]Delegate Counter'!AT38</f>
        <v>0</v>
      </c>
      <c r="S37" s="2">
        <f>'[1]Delegate Counter'!AU38</f>
        <v>73</v>
      </c>
      <c r="T37" s="2">
        <f>'[1]Delegate Counter'!AV38</f>
        <v>0</v>
      </c>
      <c r="U37" s="2">
        <f>'[1]Delegate Counter'!AW38</f>
        <v>27</v>
      </c>
      <c r="V37" s="2">
        <f>'[1]Delegate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24.741354940126378</v>
      </c>
      <c r="F38" s="1">
        <f>[1]Calculation!DJ40*100</f>
        <v>9.2777470348747766</v>
      </c>
      <c r="G38" s="1">
        <f>[1]Calculation!DL40*100</f>
        <v>10.396966754603632</v>
      </c>
      <c r="H38" s="1">
        <f>[1]Calculation!DM40*100</f>
        <v>5.0346242076787204</v>
      </c>
      <c r="I38" s="1">
        <f>[1]Calculation!DN40*100</f>
        <v>24.094909948562506</v>
      </c>
      <c r="J38" s="1">
        <f>[1]Calculation!DO40*100</f>
        <v>1.2881222454445767</v>
      </c>
      <c r="K38" s="1">
        <f>[1]Calculation!DP40*100</f>
        <v>15.842619909172972</v>
      </c>
      <c r="L38" s="1">
        <f>[1]Calculation!DQ40*100</f>
        <v>4.3236549595364426</v>
      </c>
      <c r="M38">
        <v>8.3724759635538451E-4</v>
      </c>
      <c r="N38" s="4" t="str">
        <f t="shared" si="0"/>
        <v>43861Wyoming</v>
      </c>
      <c r="O38" s="2">
        <f>'[1]Delegate Counter'!AP39</f>
        <v>61</v>
      </c>
      <c r="P38" s="2">
        <f>'[1]Delegate Counter'!AQ39</f>
        <v>6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35</v>
      </c>
      <c r="T38" s="2">
        <f>'[1]Delegate Counter'!AV39</f>
        <v>0</v>
      </c>
      <c r="U38" s="2">
        <f>'[1]Delegate Counter'!AW39</f>
        <v>8</v>
      </c>
      <c r="V38" s="2">
        <f>'[1]Delegate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25.18826903043913</v>
      </c>
      <c r="F39" s="1">
        <f>[1]Calculation!DJ41*100</f>
        <v>10.44543421392865</v>
      </c>
      <c r="G39" s="1">
        <f>[1]Calculation!DL41*100</f>
        <v>9.2332026881196363</v>
      </c>
      <c r="H39" s="1">
        <f>[1]Calculation!DM41*100</f>
        <v>3.5705933123697826</v>
      </c>
      <c r="I39" s="1">
        <f>[1]Calculation!DN41*100</f>
        <v>22.729102188034929</v>
      </c>
      <c r="J39" s="1">
        <f>[1]Calculation!DO41*100</f>
        <v>2.6080827543705278</v>
      </c>
      <c r="K39" s="1">
        <f>[1]Calculation!DP41*100</f>
        <v>17.239525616749489</v>
      </c>
      <c r="L39" s="1">
        <f>[1]Calculation!DQ41*100</f>
        <v>3.9857901959878399</v>
      </c>
      <c r="M39">
        <v>2.0680059008357385E-2</v>
      </c>
      <c r="N39" s="4" t="str">
        <f t="shared" si="0"/>
        <v>43861Wisconsin</v>
      </c>
      <c r="O39" s="2">
        <f>'[1]Delegate Counter'!AP40</f>
        <v>5</v>
      </c>
      <c r="P39" s="2">
        <f>'[1]Delegate Counter'!AQ40</f>
        <v>0</v>
      </c>
      <c r="Q39" s="2">
        <f>'[1]Delegate Counter'!AS40</f>
        <v>1</v>
      </c>
      <c r="R39" s="2">
        <f>'[1]Delegate Counter'!AT40</f>
        <v>0</v>
      </c>
      <c r="S39" s="2">
        <f>'[1]Delegate Counter'!AU40</f>
        <v>5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36.518182026721732</v>
      </c>
      <c r="F40" s="1">
        <f>[1]Calculation!DJ42*100</f>
        <v>9.5168717584471576</v>
      </c>
      <c r="G40" s="1">
        <f>[1]Calculation!DL42*100</f>
        <v>7.7333093567160418</v>
      </c>
      <c r="H40" s="1">
        <f>[1]Calculation!DM42*100</f>
        <v>2.5245638852314798</v>
      </c>
      <c r="I40" s="1">
        <f>[1]Calculation!DN42*100</f>
        <v>19.761793519071496</v>
      </c>
      <c r="J40" s="1">
        <f>[1]Calculation!DO42*100</f>
        <v>2.0659280045825654</v>
      </c>
      <c r="K40" s="1">
        <f>[1]Calculation!DP42*100</f>
        <v>13.511981305653517</v>
      </c>
      <c r="L40" s="1">
        <f>[1]Calculation!DQ42*100</f>
        <v>3.3673701435759784</v>
      </c>
      <c r="M40">
        <v>1.342593749764878E-2</v>
      </c>
      <c r="N40" s="4" t="str">
        <f t="shared" si="0"/>
        <v>43861Connecticut</v>
      </c>
      <c r="O40" s="2">
        <f>'[1]Delegate Counter'!AP41</f>
        <v>3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</v>
      </c>
      <c r="T40" s="2">
        <f>'[1]Delegate Counter'!AV41</f>
        <v>0</v>
      </c>
      <c r="U40" s="2">
        <f>'[1]Delegate Counter'!AW41</f>
        <v>1</v>
      </c>
      <c r="V40" s="2">
        <f>'[1]Delegate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32.98211872133809</v>
      </c>
      <c r="F41" s="1">
        <f>[1]Calculation!DJ43*100</f>
        <v>9.9724215319426346</v>
      </c>
      <c r="G41" s="1">
        <f>[1]Calculation!DL43*100</f>
        <v>7.5314191028266722</v>
      </c>
      <c r="H41" s="1">
        <f>[1]Calculation!DM43*100</f>
        <v>2.4599828499751983</v>
      </c>
      <c r="I41" s="1">
        <f>[1]Calculation!DN43*100</f>
        <v>20.566995674140379</v>
      </c>
      <c r="J41" s="1">
        <f>[1]Calculation!DO43*100</f>
        <v>2.933609811329728</v>
      </c>
      <c r="K41" s="1">
        <f>[1]Calculation!DP43*100</f>
        <v>14.824312700242114</v>
      </c>
      <c r="L41" s="1">
        <f>[1]Calculation!DQ43*100</f>
        <v>3.729139608205184</v>
      </c>
      <c r="M41">
        <v>3.5241642478358788E-3</v>
      </c>
      <c r="N41" s="4" t="str">
        <f t="shared" si="0"/>
        <v>43861Delaware</v>
      </c>
      <c r="O41" s="2">
        <f>'[1]Delegate Counter'!AP42</f>
        <v>66</v>
      </c>
      <c r="P41" s="2">
        <f>'[1]Delegate Counter'!AQ42</f>
        <v>4</v>
      </c>
      <c r="Q41" s="2">
        <f>'[1]Delegate Counter'!AS42</f>
        <v>3</v>
      </c>
      <c r="R41" s="2">
        <f>'[1]Delegate Counter'!AT42</f>
        <v>0</v>
      </c>
      <c r="S41" s="2">
        <f>'[1]Delegate Counter'!AU42</f>
        <v>49</v>
      </c>
      <c r="T41" s="2">
        <f>'[1]Delegate Counter'!AV42</f>
        <v>0</v>
      </c>
      <c r="U41" s="2">
        <f>'[1]Delegate Counter'!AW42</f>
        <v>14</v>
      </c>
      <c r="V41" s="2">
        <f>'[1]Delegate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30.133442510994978</v>
      </c>
      <c r="F42" s="1">
        <f>[1]Calculation!DJ44*100</f>
        <v>16.137523125713383</v>
      </c>
      <c r="G42" s="1">
        <f>[1]Calculation!DL44*100</f>
        <v>7.1679765039561483</v>
      </c>
      <c r="H42" s="1">
        <f>[1]Calculation!DM44*100</f>
        <v>2.367770004396168</v>
      </c>
      <c r="I42" s="1">
        <f>[1]Calculation!DN44*100</f>
        <v>19.796479127730169</v>
      </c>
      <c r="J42" s="1">
        <f>[1]Calculation!DO44*100</f>
        <v>2.2707339963698638</v>
      </c>
      <c r="K42" s="1">
        <f>[1]Calculation!DP44*100</f>
        <v>13.469911177741409</v>
      </c>
      <c r="L42" s="1">
        <f>[1]Calculation!DQ44*100</f>
        <v>3.6561635530978771</v>
      </c>
      <c r="M42">
        <v>2.5099717545422135E-2</v>
      </c>
      <c r="N42" s="4" t="str">
        <f t="shared" si="0"/>
        <v>43861Maryland</v>
      </c>
      <c r="O42" s="2">
        <f>'[1]Delegate Counter'!AP43</f>
        <v>18</v>
      </c>
      <c r="P42" s="2">
        <f>'[1]Delegate Counter'!AQ43</f>
        <v>2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15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32.028233870134002</v>
      </c>
      <c r="F43" s="1">
        <f>[1]Calculation!DJ45*100</f>
        <v>9.0123650488427707</v>
      </c>
      <c r="G43" s="1">
        <f>[1]Calculation!DL45*100</f>
        <v>9.2991238481225764</v>
      </c>
      <c r="H43" s="1">
        <f>[1]Calculation!DM45*100</f>
        <v>4.4320402554754823</v>
      </c>
      <c r="I43" s="1">
        <f>[1]Calculation!DN45*100</f>
        <v>21.092826855689434</v>
      </c>
      <c r="J43" s="1">
        <f>[1]Calculation!DO45*100</f>
        <v>1.2063620417436896</v>
      </c>
      <c r="K43" s="1">
        <f>[1]Calculation!DP45*100</f>
        <v>13.806870283739938</v>
      </c>
      <c r="L43" s="1">
        <f>[1]Calculation!DQ45*100</f>
        <v>4.122177796252064</v>
      </c>
      <c r="M43">
        <v>6.8150784622891036E-2</v>
      </c>
      <c r="N43" s="4" t="str">
        <f t="shared" si="0"/>
        <v>43861New York</v>
      </c>
      <c r="O43" s="2">
        <f>'[1]Delegate Counter'!AP44</f>
        <v>22</v>
      </c>
      <c r="P43" s="2">
        <f>'[1]Delegate Counter'!AQ44</f>
        <v>1</v>
      </c>
      <c r="Q43" s="2">
        <f>'[1]Delegate Counter'!AS44</f>
        <v>1</v>
      </c>
      <c r="R43" s="2">
        <f>'[1]Delegate Counter'!AT44</f>
        <v>0</v>
      </c>
      <c r="S43" s="2">
        <f>'[1]Delegate Counter'!AU44</f>
        <v>22</v>
      </c>
      <c r="T43" s="2">
        <f>'[1]Delegate Counter'!AV44</f>
        <v>0</v>
      </c>
      <c r="U43" s="2">
        <f>'[1]Delegate Counter'!AW44</f>
        <v>14</v>
      </c>
      <c r="V43" s="2">
        <f>'[1]Delegate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26.42699789249512</v>
      </c>
      <c r="F44" s="1">
        <f>[1]Calculation!DJ46*100</f>
        <v>9.0414465282206056</v>
      </c>
      <c r="G44" s="1">
        <f>[1]Calculation!DL46*100</f>
        <v>9.6335900894072104</v>
      </c>
      <c r="H44" s="1">
        <f>[1]Calculation!DM46*100</f>
        <v>2.9926041253746134</v>
      </c>
      <c r="I44" s="1">
        <f>[1]Calculation!DN46*100</f>
        <v>23.444574317852823</v>
      </c>
      <c r="J44" s="1">
        <f>[1]Calculation!DO46*100</f>
        <v>2.5603896994663193</v>
      </c>
      <c r="K44" s="1">
        <f>[1]Calculation!DP46*100</f>
        <v>16.851219722023735</v>
      </c>
      <c r="L44" s="1">
        <f>[1]Calculation!DQ46*100</f>
        <v>4.0491776251595502</v>
      </c>
      <c r="M44">
        <v>4.3773885500613646E-2</v>
      </c>
      <c r="N44" s="4" t="str">
        <f t="shared" si="0"/>
        <v>43861Pennsylvania</v>
      </c>
      <c r="O44" s="2">
        <f>'[1]Delegate Counter'!AP45</f>
        <v>95</v>
      </c>
      <c r="P44" s="2">
        <f>'[1]Delegate Counter'!AQ45</f>
        <v>4</v>
      </c>
      <c r="Q44" s="2">
        <f>'[1]Delegate Counter'!AS45</f>
        <v>4</v>
      </c>
      <c r="R44" s="2">
        <f>'[1]Delegate Counter'!AT45</f>
        <v>0</v>
      </c>
      <c r="S44" s="2">
        <f>'[1]Delegate Counter'!AU45</f>
        <v>63</v>
      </c>
      <c r="T44" s="2">
        <f>'[1]Delegate Counter'!AV45</f>
        <v>0</v>
      </c>
      <c r="U44" s="2">
        <f>'[1]Delegate Counter'!AW45</f>
        <v>20</v>
      </c>
      <c r="V44" s="2">
        <f>'[1]Delegate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29.731672808582861</v>
      </c>
      <c r="F45" s="1">
        <f>[1]Calculation!DJ47*100</f>
        <v>9.0392888283451232</v>
      </c>
      <c r="G45" s="1">
        <f>[1]Calculation!DL47*100</f>
        <v>7.4964386217514178</v>
      </c>
      <c r="H45" s="1">
        <f>[1]Calculation!DM47*100</f>
        <v>3.4994536692633749</v>
      </c>
      <c r="I45" s="1">
        <f>[1]Calculation!DN47*100</f>
        <v>23.293302708092803</v>
      </c>
      <c r="J45" s="1">
        <f>[1]Calculation!DO47*100</f>
        <v>2.0976005013021535</v>
      </c>
      <c r="K45" s="1">
        <f>[1]Calculation!DP47*100</f>
        <v>15.636813571923344</v>
      </c>
      <c r="L45" s="1">
        <f>[1]Calculation!DQ47*100</f>
        <v>4.2054292907389126</v>
      </c>
      <c r="M45">
        <v>3.7772845705901677E-3</v>
      </c>
      <c r="N45" s="4" t="str">
        <f t="shared" si="0"/>
        <v>43861Rhode Island</v>
      </c>
      <c r="O45" s="2">
        <f>'[1]Delegate Counter'!AP46</f>
        <v>22</v>
      </c>
      <c r="P45" s="2">
        <f>'[1]Delegate Counter'!AQ46</f>
        <v>1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17</v>
      </c>
      <c r="T45" s="2">
        <f>'[1]Delegate Counter'!AV46</f>
        <v>0</v>
      </c>
      <c r="U45" s="2">
        <f>'[1]Delegate Counter'!AW46</f>
        <v>11</v>
      </c>
      <c r="V45" s="2">
        <f>'[1]Delegate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[1]Calculation!DI48*100</f>
        <v>22.840174704589842</v>
      </c>
      <c r="F46" s="1">
        <f>[1]Calculation!DJ48*100</f>
        <v>7.2190884498333912</v>
      </c>
      <c r="G46" s="1">
        <f>[1]Calculation!DL48*100</f>
        <v>11.173954515195394</v>
      </c>
      <c r="H46" s="1">
        <f>[1]Calculation!DM48*100</f>
        <v>7.0034808126964094</v>
      </c>
      <c r="I46" s="1">
        <f>[1]Calculation!DN48*100</f>
        <v>25.868563291142806</v>
      </c>
      <c r="J46" s="1">
        <f>[1]Calculation!DO48*100</f>
        <v>1.3172902744411934</v>
      </c>
      <c r="K46" s="1">
        <f>[1]Calculation!DP48*100</f>
        <v>15.197942333289937</v>
      </c>
      <c r="L46" s="1">
        <f>[1]Calculation!DQ48*100</f>
        <v>4.3795056188110211</v>
      </c>
      <c r="M46">
        <v>0</v>
      </c>
      <c r="N46" s="4" t="str">
        <f t="shared" si="0"/>
        <v>43861Guam</v>
      </c>
      <c r="O46" s="2">
        <f>'[1]Delegate Counter'!AP47</f>
        <v>10</v>
      </c>
      <c r="P46" s="2">
        <f>'[1]Delegate Counter'!AQ47</f>
        <v>1</v>
      </c>
      <c r="Q46" s="2">
        <f>'[1]Delegate Counter'!AS47</f>
        <v>1</v>
      </c>
      <c r="R46" s="2">
        <f>'[1]Delegate Counter'!AT47</f>
        <v>0</v>
      </c>
      <c r="S46" s="2">
        <f>'[1]Delegate Counter'!AU47</f>
        <v>8</v>
      </c>
      <c r="T46" s="2">
        <f>'[1]Delegate Counter'!AV47</f>
        <v>0</v>
      </c>
      <c r="U46" s="2">
        <f>'[1]Delegate Counter'!AW47</f>
        <v>6</v>
      </c>
      <c r="V46" s="2">
        <f>'[1]Delegate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27.782633248032486</v>
      </c>
      <c r="F47" s="1">
        <f>[1]Calculation!DJ49*100</f>
        <v>6.3760125933462479</v>
      </c>
      <c r="G47" s="1">
        <f>[1]Calculation!DL49*100</f>
        <v>13.198631808369573</v>
      </c>
      <c r="H47" s="1">
        <f>[1]Calculation!DM49*100</f>
        <v>5.3872907274262936</v>
      </c>
      <c r="I47" s="1">
        <f>[1]Calculation!DN49*100</f>
        <v>22.31450814102071</v>
      </c>
      <c r="J47" s="1">
        <f>[1]Calculation!DO49*100</f>
        <v>1.1396228342555845</v>
      </c>
      <c r="K47" s="1">
        <f>[1]Calculation!DP49*100</f>
        <v>14.804108825105446</v>
      </c>
      <c r="L47" s="1">
        <f>[1]Calculation!DQ49*100</f>
        <v>3.9971918224436416</v>
      </c>
      <c r="M47">
        <v>6.3871672035040279E-3</v>
      </c>
      <c r="N47" s="4" t="str">
        <f t="shared" si="0"/>
        <v>43861Kansas</v>
      </c>
      <c r="O47" s="2">
        <f>'[1]Delegate Counter'!AP48</f>
        <v>34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16</v>
      </c>
      <c r="T47" s="2">
        <f>'[1]Delegate Counter'!AV48</f>
        <v>2</v>
      </c>
      <c r="U47" s="2">
        <f>'[1]Delegate Counter'!AW48</f>
        <v>2</v>
      </c>
      <c r="V47" s="2">
        <f>'[1]Delegate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22.957547506676026</v>
      </c>
      <c r="F48" s="1">
        <f>[1]Calculation!DJ50*100</f>
        <v>8.8235767642346037</v>
      </c>
      <c r="G48" s="1">
        <f>[1]Calculation!DL50*100</f>
        <v>10.98514053329812</v>
      </c>
      <c r="H48" s="1">
        <f>[1]Calculation!DM50*100</f>
        <v>6.8815781439564336</v>
      </c>
      <c r="I48" s="1">
        <f>[1]Calculation!DN50*100</f>
        <v>25.031496549973966</v>
      </c>
      <c r="J48" s="1">
        <f>[1]Calculation!DO50*100</f>
        <v>1.2938048781266329</v>
      </c>
      <c r="K48" s="1">
        <f>[1]Calculation!DP50*100</f>
        <v>14.737088525374221</v>
      </c>
      <c r="L48" s="1">
        <f>[1]Calculation!DQ50*100</f>
        <v>4.2897670983599969</v>
      </c>
      <c r="M48">
        <v>1.5453562614693744E-2</v>
      </c>
      <c r="N48" s="4" t="str">
        <f t="shared" si="0"/>
        <v>43861Indiana</v>
      </c>
      <c r="O48" s="2">
        <f>'[1]Delegate Counter'!AP49</f>
        <v>6</v>
      </c>
      <c r="P48" s="2">
        <f>'[1]Delegate Counter'!AQ49</f>
        <v>0</v>
      </c>
      <c r="Q48" s="2">
        <f>'[1]Delegate Counter'!AS49</f>
        <v>1</v>
      </c>
      <c r="R48" s="2">
        <f>'[1]Delegate Counter'!AT49</f>
        <v>0</v>
      </c>
      <c r="S48" s="2">
        <f>'[1]Delegate Counter'!AU49</f>
        <v>6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29.138821708903421</v>
      </c>
      <c r="F49" s="1">
        <f>[1]Calculation!DJ51*100</f>
        <v>11.627181976262703</v>
      </c>
      <c r="G49" s="1">
        <f>[1]Calculation!DL51*100</f>
        <v>7.7303767371842218</v>
      </c>
      <c r="H49" s="1">
        <f>[1]Calculation!DM51*100</f>
        <v>4.2217191391151205</v>
      </c>
      <c r="I49" s="1">
        <f>[1]Calculation!DN51*100</f>
        <v>25.95524186712656</v>
      </c>
      <c r="J49" s="1">
        <f>[1]Calculation!DO51*100</f>
        <v>2.1635132175782812</v>
      </c>
      <c r="K49" s="1">
        <f>[1]Calculation!DP51*100</f>
        <v>10.421640167473402</v>
      </c>
      <c r="L49" s="1">
        <f>[1]Calculation!DQ51*100</f>
        <v>3.7415051863562789</v>
      </c>
      <c r="M49">
        <v>4.2554788501157478E-3</v>
      </c>
      <c r="N49" s="4" t="str">
        <f t="shared" si="0"/>
        <v>43861Nebraska</v>
      </c>
      <c r="O49" s="2">
        <f>'[1]Delegate Counter'!AP50</f>
        <v>36</v>
      </c>
      <c r="P49" s="2">
        <f>'[1]Delegate Counter'!AQ50</f>
        <v>4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19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30.512212628256918</v>
      </c>
      <c r="F50" s="1">
        <f>[1]Calculation!DJ52*100</f>
        <v>11.890167708908141</v>
      </c>
      <c r="G50" s="1">
        <f>[1]Calculation!DL52*100</f>
        <v>6.5485287998872144</v>
      </c>
      <c r="H50" s="1">
        <f>[1]Calculation!DM52*100</f>
        <v>4.0902800994642527</v>
      </c>
      <c r="I50" s="1">
        <f>[1]Calculation!DN52*100</f>
        <v>23.033097475491161</v>
      </c>
      <c r="J50" s="1">
        <f>[1]Calculation!DO52*100</f>
        <v>1.7556026312947324</v>
      </c>
      <c r="K50" s="1">
        <f>[1]Calculation!DP52*100</f>
        <v>13.399528755117581</v>
      </c>
      <c r="L50" s="1">
        <f>[1]Calculation!DQ52*100</f>
        <v>3.7705819015800044</v>
      </c>
      <c r="M50">
        <v>2.8239923303435307E-3</v>
      </c>
      <c r="N50" s="4" t="str">
        <f t="shared" si="0"/>
        <v>43861West Virginia</v>
      </c>
      <c r="O50" s="2">
        <f>'[1]Delegate Counter'!AP51</f>
        <v>96</v>
      </c>
      <c r="P50" s="2">
        <f>'[1]Delegate Counter'!AQ51</f>
        <v>13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69</v>
      </c>
      <c r="T50" s="2">
        <f>'[1]Delegate Counter'!AV51</f>
        <v>0</v>
      </c>
      <c r="U50" s="2">
        <f>'[1]Delegate Counter'!AW51</f>
        <v>49</v>
      </c>
      <c r="V50" s="2">
        <f>'[1]Delegate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25.130456924793197</v>
      </c>
      <c r="F51" s="1">
        <f>[1]Calculation!DJ53*100</f>
        <v>9.5706708272430614</v>
      </c>
      <c r="G51" s="1">
        <f>[1]Calculation!DL53*100</f>
        <v>7.4880047531436578</v>
      </c>
      <c r="H51" s="1">
        <f>[1]Calculation!DM53*100</f>
        <v>4.0788304016671093</v>
      </c>
      <c r="I51" s="1">
        <f>[1]Calculation!DN53*100</f>
        <v>25.076639936474187</v>
      </c>
      <c r="J51" s="1">
        <f>[1]Calculation!DO53*100</f>
        <v>2.4441691021731824</v>
      </c>
      <c r="K51" s="1">
        <f>[1]Calculation!DP53*100</f>
        <v>16.171854878314999</v>
      </c>
      <c r="L51" s="1">
        <f>[1]Calculation!DQ53*100</f>
        <v>5.0393731761906109</v>
      </c>
      <c r="M51">
        <v>9.4064370313985124E-3</v>
      </c>
      <c r="N51" s="4" t="str">
        <f t="shared" si="0"/>
        <v>43861Kentucky</v>
      </c>
      <c r="O51" s="2">
        <f>'[1]Delegate Counter'!AP52</f>
        <v>9</v>
      </c>
      <c r="P51" s="2">
        <f>'[1]Delegate Counter'!AQ52</f>
        <v>1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12</v>
      </c>
      <c r="T51" s="2">
        <f>'[1]Delegate Counter'!AV52</f>
        <v>0</v>
      </c>
      <c r="U51" s="2">
        <f>'[1]Delegate Counter'!AW52</f>
        <v>7</v>
      </c>
      <c r="V51" s="2">
        <f>'[1]Delegate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40.343768982600949</v>
      </c>
      <c r="F52" s="1">
        <f>[1]Calculation!DJ54*100</f>
        <v>11.791197966892003</v>
      </c>
      <c r="G52" s="1">
        <f>[1]Calculation!DL54*100</f>
        <v>4.0297778438059293</v>
      </c>
      <c r="H52" s="1">
        <f>[1]Calculation!DM54*100</f>
        <v>2.7674259701819106</v>
      </c>
      <c r="I52" s="1">
        <f>[1]Calculation!DN54*100</f>
        <v>17.832904081580047</v>
      </c>
      <c r="J52" s="1">
        <f>[1]Calculation!DO54*100</f>
        <v>2.6653433658065473</v>
      </c>
      <c r="K52" s="1">
        <f>[1]Calculation!DP54*100</f>
        <v>11.687786215160765</v>
      </c>
      <c r="L52" s="1">
        <f>[1]Calculation!DQ54*100</f>
        <v>3.881795573971826</v>
      </c>
      <c r="M52">
        <v>1.4989563535871026E-2</v>
      </c>
      <c r="N52" s="4" t="str">
        <f t="shared" si="0"/>
        <v>43861Oregon</v>
      </c>
      <c r="O52" s="2">
        <f>'[1]Delegate Counter'!AP53</f>
        <v>4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10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29.657460243116461</v>
      </c>
      <c r="F53" s="1">
        <f>[1]Calculation!DJ55*100</f>
        <v>9.3183103308869075</v>
      </c>
      <c r="G53" s="1">
        <f>[1]Calculation!DL55*100</f>
        <v>7.6798834431207048</v>
      </c>
      <c r="H53" s="1">
        <f>[1]Calculation!DM55*100</f>
        <v>2.8279055783437981</v>
      </c>
      <c r="I53" s="1">
        <f>[1]Calculation!DN55*100</f>
        <v>23.422403009835445</v>
      </c>
      <c r="J53" s="1">
        <f>[1]Calculation!DO55*100</f>
        <v>2.3261055978824476</v>
      </c>
      <c r="K53" s="1">
        <f>[1]Calculation!DP55*100</f>
        <v>14.690129239797429</v>
      </c>
      <c r="L53" s="1">
        <f>[1]Calculation!DQ55*100</f>
        <v>5.0778025570168053</v>
      </c>
      <c r="M53">
        <v>4.230588635184703E-3</v>
      </c>
      <c r="N53" s="4" t="str">
        <f t="shared" si="0"/>
        <v>43861District of Columbia</v>
      </c>
      <c r="O53" s="2">
        <f>'[1]Delegate Counter'!AP54</f>
        <v>3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2</v>
      </c>
      <c r="T53" s="2">
        <f>'[1]Delegate Counter'!AV54</f>
        <v>0</v>
      </c>
      <c r="U53" s="2">
        <f>'[1]Delegate Counter'!AW54</f>
        <v>2</v>
      </c>
      <c r="V53" s="2">
        <f>'[1]Delegate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30.290581319148167</v>
      </c>
      <c r="F54" s="1">
        <f>[1]Calculation!DJ56*100</f>
        <v>8.7163677079823429</v>
      </c>
      <c r="G54" s="1">
        <f>[1]Calculation!DL56*100</f>
        <v>7.7091826010217952</v>
      </c>
      <c r="H54" s="1">
        <f>[1]Calculation!DM56*100</f>
        <v>3.0622515636102401</v>
      </c>
      <c r="I54" s="1">
        <f>[1]Calculation!DN56*100</f>
        <v>23.568427779743029</v>
      </c>
      <c r="J54" s="1">
        <f>[1]Calculation!DO56*100</f>
        <v>1.6924665470522724</v>
      </c>
      <c r="K54" s="1">
        <f>[1]Calculation!DP56*100</f>
        <v>15.551102045431389</v>
      </c>
      <c r="L54" s="1">
        <f>[1]Calculation!DQ56*100</f>
        <v>4.4096204360107594</v>
      </c>
      <c r="M54">
        <v>2.6581822146520468E-3</v>
      </c>
      <c r="N54" s="4" t="str">
        <f t="shared" si="0"/>
        <v>43861Montana</v>
      </c>
      <c r="O54" s="2">
        <f>'[1]Delegate Counter'!AP55</f>
        <v>50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34</v>
      </c>
      <c r="T54" s="2">
        <f>'[1]Delegate Counter'!AV55</f>
        <v>0</v>
      </c>
      <c r="U54" s="2">
        <f>'[1]Delegate Counter'!AW55</f>
        <v>10</v>
      </c>
      <c r="V54" s="2">
        <f>'[1]Delegate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27.20777003400665</v>
      </c>
      <c r="F55" s="1">
        <f>[1]Calculation!DJ57*100</f>
        <v>7.749420359137364</v>
      </c>
      <c r="G55" s="1">
        <f>[1]Calculation!DL57*100</f>
        <v>6.7338056992303619</v>
      </c>
      <c r="H55" s="1">
        <f>[1]Calculation!DM57*100</f>
        <v>2.9512836255008725</v>
      </c>
      <c r="I55" s="1">
        <f>[1]Calculation!DN57*100</f>
        <v>27.113732513920276</v>
      </c>
      <c r="J55" s="1">
        <f>[1]Calculation!DO57*100</f>
        <v>2.4670195213434698</v>
      </c>
      <c r="K55" s="1">
        <f>[1]Calculation!DP57*100</f>
        <v>13.796680331156832</v>
      </c>
      <c r="L55" s="1">
        <f>[1]Calculation!DQ57*100</f>
        <v>6.9802879157041726</v>
      </c>
      <c r="M55">
        <v>3.2134075211318898E-2</v>
      </c>
      <c r="N55" s="4" t="str">
        <f t="shared" si="0"/>
        <v>43861New Jersey</v>
      </c>
      <c r="O55" s="2">
        <f>'[1]Delegate Counter'!AP56</f>
        <v>28</v>
      </c>
      <c r="P55" s="2">
        <f>'[1]Delegate Counter'!AQ56</f>
        <v>4</v>
      </c>
      <c r="Q55" s="2">
        <f>'[1]Delegate Counter'!AS56</f>
        <v>1</v>
      </c>
      <c r="R55" s="2">
        <f>'[1]Delegate Counter'!AT56</f>
        <v>0</v>
      </c>
      <c r="S55" s="2">
        <f>'[1]Delegate Counter'!AU56</f>
        <v>34</v>
      </c>
      <c r="T55" s="2">
        <f>'[1]Delegate Counter'!AV56</f>
        <v>0</v>
      </c>
      <c r="U55" s="2">
        <f>'[1]Delegate Counter'!AW56</f>
        <v>21</v>
      </c>
      <c r="V55" s="2">
        <f>'[1]Delegate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23.004850938825445</v>
      </c>
      <c r="F56" s="1">
        <f>[1]Calculation!DJ58*100</f>
        <v>8.2152184016163279</v>
      </c>
      <c r="G56" s="1">
        <f>[1]Calculation!DL58*100</f>
        <v>11.352495684897542</v>
      </c>
      <c r="H56" s="1">
        <f>[1]Calculation!DM58*100</f>
        <v>6.8586320307315418</v>
      </c>
      <c r="I56" s="1">
        <f>[1]Calculation!DN58*100</f>
        <v>24.484073395226627</v>
      </c>
      <c r="J56" s="1">
        <f>[1]Calculation!DO58*100</f>
        <v>1.3999710379513051</v>
      </c>
      <c r="K56" s="1">
        <f>[1]Calculation!DP58*100</f>
        <v>15.216602432472381</v>
      </c>
      <c r="L56" s="1">
        <f>[1]Calculation!DQ58*100</f>
        <v>4.4681560782788274</v>
      </c>
      <c r="M56">
        <v>5.7623540016502632E-3</v>
      </c>
      <c r="N56" s="4" t="str">
        <f t="shared" si="0"/>
        <v>43861New Mexico</v>
      </c>
      <c r="O56" s="2">
        <f>'[1]Delegate Counter'!AP57</f>
        <v>13</v>
      </c>
      <c r="P56" s="2">
        <f>'[1]Delegate Counter'!AQ57</f>
        <v>2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12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29.731672808582861</v>
      </c>
      <c r="F57" s="1">
        <f>[1]Calculation!DJ59*100</f>
        <v>9.0392888283451232</v>
      </c>
      <c r="G57" s="1">
        <f>[1]Calculation!DL59*100</f>
        <v>7.4964386217514178</v>
      </c>
      <c r="H57" s="1">
        <f>[1]Calculation!DM59*100</f>
        <v>3.4994536692633749</v>
      </c>
      <c r="I57" s="1">
        <f>[1]Calculation!DN59*100</f>
        <v>23.293302708092803</v>
      </c>
      <c r="J57" s="1">
        <f>[1]Calculation!DO59*100</f>
        <v>2.0976005013021535</v>
      </c>
      <c r="K57" s="1">
        <f>[1]Calculation!DP59*100</f>
        <v>15.636813571923344</v>
      </c>
      <c r="L57" s="1">
        <f>[1]Calculation!DQ59*100</f>
        <v>4.2054292907389126</v>
      </c>
      <c r="M57">
        <v>1.7569440296698541E-3</v>
      </c>
      <c r="N57" s="4" t="str">
        <f t="shared" si="0"/>
        <v>43861South Dakota</v>
      </c>
      <c r="O57" s="2">
        <f>'[1]Delegate Counter'!AP58</f>
        <v>30</v>
      </c>
      <c r="P57" s="2">
        <f>'[1]Delegate Counter'!AQ58</f>
        <v>2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29</v>
      </c>
      <c r="T57" s="2">
        <f>'[1]Delegate Counter'!AV58</f>
        <v>0</v>
      </c>
      <c r="U57" s="2">
        <f>'[1]Delegate Counter'!AW58</f>
        <v>19</v>
      </c>
      <c r="V57" s="2">
        <f>'[1]Delegate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29.731672808582861</v>
      </c>
      <c r="F58" s="1">
        <f>[1]Calculation!DJ60*100</f>
        <v>9.0392888283451232</v>
      </c>
      <c r="G58" s="1">
        <f>[1]Calculation!DL60*100</f>
        <v>7.4964386217514178</v>
      </c>
      <c r="H58" s="1">
        <f>[1]Calculation!DM60*100</f>
        <v>3.4994536692633749</v>
      </c>
      <c r="I58" s="1">
        <f>[1]Calculation!DN60*100</f>
        <v>23.293302708092803</v>
      </c>
      <c r="J58" s="1">
        <f>[1]Calculation!DO60*100</f>
        <v>2.0976005013021535</v>
      </c>
      <c r="K58" s="1">
        <f>[1]Calculation!DP60*100</f>
        <v>15.636813571923344</v>
      </c>
      <c r="L58" s="1">
        <f>[1]Calculation!DQ60*100</f>
        <v>4.2054292907389126</v>
      </c>
      <c r="M58">
        <v>0</v>
      </c>
      <c r="N58" s="4" t="str">
        <f t="shared" si="0"/>
        <v>43861Virgin Islands</v>
      </c>
      <c r="O58" s="2">
        <f>'[1]Delegate Counter'!AP59</f>
        <v>7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5</v>
      </c>
      <c r="T58" s="2">
        <f>'[1]Delegate Counter'!AV59</f>
        <v>0</v>
      </c>
      <c r="U58" s="2">
        <f>'[1]Delegate Counter'!AW59</f>
        <v>2</v>
      </c>
      <c r="V58" s="2">
        <f>'[1]Delegate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29.887815897211539</v>
      </c>
      <c r="F59" s="1">
        <f t="shared" ref="F59:L59" si="2">SUMPRODUCT(F2:F58,$M2:$M58)</f>
        <v>9.7733426292269012</v>
      </c>
      <c r="G59" s="1">
        <f t="shared" si="2"/>
        <v>7.6301422602119429</v>
      </c>
      <c r="H59" s="1">
        <f t="shared" si="2"/>
        <v>4.010887419831823</v>
      </c>
      <c r="I59" s="1">
        <f t="shared" si="2"/>
        <v>22.286464341800023</v>
      </c>
      <c r="J59" s="1">
        <f t="shared" si="2"/>
        <v>2.2383313912853224</v>
      </c>
      <c r="K59" s="1">
        <f t="shared" si="2"/>
        <v>14.796133458420499</v>
      </c>
      <c r="L59" s="1">
        <f t="shared" si="2"/>
        <v>4.2643813830994537</v>
      </c>
      <c r="M59">
        <v>1</v>
      </c>
      <c r="N59" s="4" t="str">
        <f t="shared" si="0"/>
        <v>43861US</v>
      </c>
      <c r="O59" s="2">
        <f>'[1]Delegate Counter'!AP60</f>
        <v>1780</v>
      </c>
      <c r="P59" s="2">
        <f>'[1]Delegate Counter'!AQ60</f>
        <v>194</v>
      </c>
      <c r="Q59" s="2">
        <f>'[1]Delegate Counter'!AS60</f>
        <v>60</v>
      </c>
      <c r="R59" s="2">
        <f>'[1]Delegate Counter'!AT60</f>
        <v>19</v>
      </c>
      <c r="S59" s="2">
        <f>'[1]Delegate Counter'!AU60</f>
        <v>1317</v>
      </c>
      <c r="T59" s="2">
        <f>'[1]Delegate Counter'!AV60</f>
        <v>2</v>
      </c>
      <c r="U59" s="2">
        <f>'[1]Delegate Counter'!AW60</f>
        <v>605</v>
      </c>
      <c r="V59" s="2">
        <f>'[1]Delegate Counter'!AX60</f>
        <v>1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52.4</v>
      </c>
      <c r="C2" s="33">
        <f>[1]Simulations!E60</f>
        <v>1780</v>
      </c>
      <c r="D2" s="3">
        <f>ROUND([1]Simulations!N60*100,1)</f>
        <v>29.9</v>
      </c>
      <c r="E2" s="5"/>
      <c r="F2" s="5"/>
      <c r="G2" s="5"/>
    </row>
    <row r="3" spans="1:15">
      <c r="A3" t="s">
        <v>2</v>
      </c>
      <c r="B3" s="5">
        <f ca="1">ROUND([1]Simulations!P123*100,1)</f>
        <v>4.2</v>
      </c>
      <c r="C3" s="33">
        <f>[1]Simulations!F60</f>
        <v>194</v>
      </c>
      <c r="D3" s="3">
        <f>ROUND([1]Simulations!O60*100,1)</f>
        <v>9.8000000000000007</v>
      </c>
      <c r="E3" s="5"/>
      <c r="F3" s="5"/>
      <c r="G3" s="5"/>
    </row>
    <row r="4" spans="1:15">
      <c r="A4" t="s">
        <v>4</v>
      </c>
      <c r="B4" s="5">
        <f ca="1">ROUND([1]Simulations!R123*100,1)</f>
        <v>2.8</v>
      </c>
      <c r="C4" s="33">
        <f>[1]Simulations!H60</f>
        <v>60</v>
      </c>
      <c r="D4" s="3">
        <f>ROUND([1]Simulations!Q60*100,1)</f>
        <v>7.6</v>
      </c>
      <c r="E4" s="5"/>
      <c r="F4" s="5"/>
      <c r="G4" s="5"/>
    </row>
    <row r="5" spans="1:15">
      <c r="A5" t="s">
        <v>5</v>
      </c>
      <c r="B5" s="5">
        <f ca="1">ROUND([1]Simulations!S123*100,1)</f>
        <v>1.2</v>
      </c>
      <c r="C5" s="33">
        <f>[1]Simulations!I60</f>
        <v>19</v>
      </c>
      <c r="D5" s="3">
        <f>ROUND([1]Simulations!R60*100,1)</f>
        <v>4</v>
      </c>
      <c r="E5" s="5"/>
      <c r="F5" s="5"/>
      <c r="G5" s="5"/>
    </row>
    <row r="6" spans="1:15">
      <c r="A6" t="s">
        <v>6</v>
      </c>
      <c r="B6" s="5">
        <f ca="1">ROUND([1]Simulations!T123*100,1)</f>
        <v>26.7</v>
      </c>
      <c r="C6" s="33">
        <f>[1]Simulations!J60</f>
        <v>1317</v>
      </c>
      <c r="D6" s="3">
        <f>ROUND([1]Simulations!S60*100,1)</f>
        <v>22.3</v>
      </c>
      <c r="E6" s="5"/>
      <c r="F6" s="5"/>
      <c r="G6" s="5"/>
    </row>
    <row r="7" spans="1:15">
      <c r="A7" t="s">
        <v>7</v>
      </c>
      <c r="B7" s="5">
        <f ca="1">ROUND([1]Simulations!U123*100,1)</f>
        <v>0.9</v>
      </c>
      <c r="C7" s="33">
        <f>[1]Simulations!K60</f>
        <v>2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ROUND([1]Simulations!V123*100,1)</f>
        <v>10.5</v>
      </c>
      <c r="C8" s="33">
        <f>[1]Simulations!L60</f>
        <v>605</v>
      </c>
      <c r="D8" s="3">
        <f>ROUND([1]Simulations!U60*100,1)</f>
        <v>14.8</v>
      </c>
      <c r="E8" s="5"/>
      <c r="F8" s="5"/>
      <c r="G8" s="5"/>
    </row>
    <row r="9" spans="1:15">
      <c r="A9" t="s">
        <v>9</v>
      </c>
      <c r="B9" s="5">
        <f ca="1">ROUND([1]Simulations!W123*100,1)</f>
        <v>1.4</v>
      </c>
      <c r="C9" s="33">
        <f>[1]Simulations!M60</f>
        <v>1</v>
      </c>
      <c r="D9">
        <f>ROUND([1]Simulations!V60*100,1)</f>
        <v>4.3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02EE4-6A05-3140-91F6-0D5DF25C96A6}">
  <dimension ref="A1:AE58"/>
  <sheetViews>
    <sheetView topLeftCell="B40" workbookViewId="0">
      <selection activeCell="F57" sqref="A1:AE58"/>
    </sheetView>
  </sheetViews>
  <sheetFormatPr baseColWidth="10" defaultRowHeight="20"/>
  <cols>
    <col min="3" max="3" width="10.625" style="26"/>
    <col min="5" max="5" width="4" bestFit="1" customWidth="1"/>
  </cols>
  <sheetData>
    <row r="1" spans="1:31">
      <c r="A1" s="26">
        <v>43864</v>
      </c>
      <c r="B1" t="s">
        <v>15</v>
      </c>
      <c r="C1" s="26">
        <v>43864</v>
      </c>
      <c r="D1">
        <v>41</v>
      </c>
      <c r="E1" s="5">
        <f>ROUND([1]Simulations!N3*100,1)</f>
        <v>19.899999999999999</v>
      </c>
      <c r="F1" s="5">
        <f>ROUND([1]Simulations!O3*100,1)</f>
        <v>3.1</v>
      </c>
      <c r="G1" s="5">
        <v>0</v>
      </c>
      <c r="H1" s="5">
        <f>ROUND([1]Simulations!Q3*100,1)</f>
        <v>15.8</v>
      </c>
      <c r="I1" s="5">
        <f>ROUND([1]Simulations!R3*100,1)</f>
        <v>9</v>
      </c>
      <c r="J1" s="5">
        <f>ROUND([1]Simulations!S3*100,1)</f>
        <v>23.2</v>
      </c>
      <c r="K1" s="5">
        <f>ROUND([1]Simulations!T3*100,1)</f>
        <v>3.5</v>
      </c>
      <c r="L1" s="5">
        <f>ROUND([1]Simulations!U3*100,1)</f>
        <v>15.5</v>
      </c>
      <c r="M1" s="5">
        <f>ROUND([1]Simulations!V3*100,1)</f>
        <v>4</v>
      </c>
      <c r="N1" s="5">
        <f ca="1">ROUND([1]Simulations!O66*100,1)</f>
        <v>25.5</v>
      </c>
      <c r="O1" s="5">
        <f ca="1">ROUND([1]Simulations!P66*100,1)</f>
        <v>0</v>
      </c>
      <c r="P1" s="5">
        <f ca="1">ROUND([1]Simulations!Q66*100,1)</f>
        <v>0</v>
      </c>
      <c r="Q1" s="5">
        <f ca="1">ROUND([1]Simulations!R66*100,1)</f>
        <v>13.5</v>
      </c>
      <c r="R1" s="5">
        <f ca="1">ROUND([1]Simulations!S66*100,1)</f>
        <v>4.4000000000000004</v>
      </c>
      <c r="S1" s="5">
        <f ca="1">ROUND([1]Simulations!T66*100,1)</f>
        <v>39.5</v>
      </c>
      <c r="T1" s="5">
        <f ca="1">ROUND([1]Simulations!U66*100,1)</f>
        <v>1.4</v>
      </c>
      <c r="U1" s="5">
        <f ca="1">ROUND([1]Simulations!V66*100,1)</f>
        <v>14</v>
      </c>
      <c r="V1" s="5">
        <f ca="1">ROUND([1]Simulations!W66*100,1)</f>
        <v>1.6</v>
      </c>
      <c r="W1" s="2">
        <f>[1]Simulations!E3</f>
        <v>11</v>
      </c>
      <c r="X1" s="2">
        <f>[1]Simulations!F3</f>
        <v>0</v>
      </c>
      <c r="Y1" s="2">
        <f>[1]Simulations!G3</f>
        <v>0</v>
      </c>
      <c r="Z1" s="2">
        <f>[1]Simulations!H3</f>
        <v>9</v>
      </c>
      <c r="AA1" s="2">
        <f>[1]Simulations!I3</f>
        <v>1</v>
      </c>
      <c r="AB1" s="2">
        <f>[1]Simulations!J3</f>
        <v>12</v>
      </c>
      <c r="AC1" s="2">
        <f>[1]Simulations!K3</f>
        <v>0</v>
      </c>
      <c r="AD1" s="2">
        <f>[1]Simulations!L3</f>
        <v>8</v>
      </c>
      <c r="AE1" s="2">
        <f>[1]Simulations!M3</f>
        <v>0</v>
      </c>
    </row>
    <row r="2" spans="1:31">
      <c r="A2" s="26">
        <f>A1</f>
        <v>43864</v>
      </c>
      <c r="B2" t="s">
        <v>16</v>
      </c>
      <c r="C2" s="26">
        <v>43872</v>
      </c>
      <c r="D2">
        <v>24</v>
      </c>
      <c r="E2" s="5">
        <f>ROUND([1]Simulations!N4*100,1)</f>
        <v>19.8</v>
      </c>
      <c r="F2" s="5">
        <f>ROUND([1]Simulations!O4*100,1)</f>
        <v>0</v>
      </c>
      <c r="G2" s="5">
        <v>0</v>
      </c>
      <c r="H2" s="5">
        <f>ROUND([1]Simulations!Q4*100,1)</f>
        <v>13.8</v>
      </c>
      <c r="I2" s="5">
        <f>ROUND([1]Simulations!R4*100,1)</f>
        <v>7.5</v>
      </c>
      <c r="J2" s="5">
        <f>ROUND([1]Simulations!S4*100,1)</f>
        <v>27.7</v>
      </c>
      <c r="K2" s="5">
        <f>ROUND([1]Simulations!T4*100,1)</f>
        <v>3.9</v>
      </c>
      <c r="L2" s="5">
        <f>ROUND([1]Simulations!U4*100,1)</f>
        <v>15.6</v>
      </c>
      <c r="M2" s="5">
        <f>ROUND([1]Simulations!V4*100,1)</f>
        <v>4.3</v>
      </c>
      <c r="N2" s="5">
        <f ca="1">ROUND([1]Simulations!O67*100,1)</f>
        <v>20.2</v>
      </c>
      <c r="O2" s="5">
        <f ca="1">ROUND([1]Simulations!P67*100,1)</f>
        <v>0</v>
      </c>
      <c r="P2" s="5">
        <f ca="1">ROUND([1]Simulations!Q67*100,1)</f>
        <v>0</v>
      </c>
      <c r="Q2" s="5">
        <f ca="1">ROUND([1]Simulations!R67*100,1)</f>
        <v>8.4</v>
      </c>
      <c r="R2" s="5">
        <f ca="1">ROUND([1]Simulations!S67*100,1)</f>
        <v>2.9</v>
      </c>
      <c r="S2" s="5">
        <f ca="1">ROUND([1]Simulations!T67*100,1)</f>
        <v>54.1</v>
      </c>
      <c r="T2" s="5">
        <f ca="1">ROUND([1]Simulations!U67*100,1)</f>
        <v>1.4</v>
      </c>
      <c r="U2" s="5">
        <f ca="1">ROUND([1]Simulations!V67*100,1)</f>
        <v>11.4</v>
      </c>
      <c r="V2" s="5">
        <f ca="1">ROUND([1]Simulations!W67*100,1)</f>
        <v>1.7</v>
      </c>
      <c r="W2" s="2">
        <f>[1]Simulations!E4</f>
        <v>7</v>
      </c>
      <c r="X2" s="2">
        <f>[1]Simulations!F4</f>
        <v>0</v>
      </c>
      <c r="Y2" s="2">
        <f>[1]Simulations!G4</f>
        <v>0</v>
      </c>
      <c r="Z2" s="2">
        <f>[1]Simulations!H4</f>
        <v>3</v>
      </c>
      <c r="AA2" s="2">
        <f>[1]Simulations!I4</f>
        <v>0</v>
      </c>
      <c r="AB2" s="2">
        <f>[1]Simulations!J4</f>
        <v>9</v>
      </c>
      <c r="AC2" s="2">
        <f>[1]Simulations!K4</f>
        <v>0</v>
      </c>
      <c r="AD2" s="2">
        <f>[1]Simulations!L4</f>
        <v>5</v>
      </c>
      <c r="AE2" s="2">
        <f>[1]Simulations!M4</f>
        <v>0</v>
      </c>
    </row>
    <row r="3" spans="1:31">
      <c r="A3" s="26">
        <f t="shared" ref="A3:A58" si="0">A2</f>
        <v>43864</v>
      </c>
      <c r="B3" t="s">
        <v>17</v>
      </c>
      <c r="C3" s="26">
        <v>43883</v>
      </c>
      <c r="D3">
        <v>36</v>
      </c>
      <c r="E3" s="5">
        <f>ROUND([1]Simulations!N5*100,1)</f>
        <v>28.3</v>
      </c>
      <c r="F3" s="5">
        <f>ROUND([1]Simulations!O5*100,1)</f>
        <v>0</v>
      </c>
      <c r="G3" s="5">
        <v>0</v>
      </c>
      <c r="H3" s="5">
        <f>ROUND([1]Simulations!Q5*100,1)</f>
        <v>6.9</v>
      </c>
      <c r="I3" s="5">
        <f>ROUND([1]Simulations!R5*100,1)</f>
        <v>3.1</v>
      </c>
      <c r="J3" s="5">
        <f>ROUND([1]Simulations!S5*100,1)</f>
        <v>25.1</v>
      </c>
      <c r="K3" s="5">
        <f>ROUND([1]Simulations!T5*100,1)</f>
        <v>7.9</v>
      </c>
      <c r="L3" s="5">
        <f>ROUND([1]Simulations!U5*100,1)</f>
        <v>14.7</v>
      </c>
      <c r="M3" s="5">
        <f>ROUND([1]Simulations!V5*100,1)</f>
        <v>5.5</v>
      </c>
      <c r="N3" s="5">
        <f ca="1">ROUND([1]Simulations!O68*100,1)</f>
        <v>47.9</v>
      </c>
      <c r="O3" s="5">
        <f ca="1">ROUND([1]Simulations!P68*100,1)</f>
        <v>0</v>
      </c>
      <c r="P3" s="5">
        <f ca="1">ROUND([1]Simulations!Q68*100,1)</f>
        <v>0</v>
      </c>
      <c r="Q3" s="5">
        <f ca="1">ROUND([1]Simulations!R68*100,1)</f>
        <v>2.6</v>
      </c>
      <c r="R3" s="5">
        <f ca="1">ROUND([1]Simulations!S68*100,1)</f>
        <v>1.1000000000000001</v>
      </c>
      <c r="S3" s="5">
        <f ca="1">ROUND([1]Simulations!T68*100,1)</f>
        <v>34.700000000000003</v>
      </c>
      <c r="T3" s="5">
        <f ca="1">ROUND([1]Simulations!U68*100,1)</f>
        <v>2.7</v>
      </c>
      <c r="U3" s="5">
        <f ca="1">ROUND([1]Simulations!V68*100,1)</f>
        <v>9</v>
      </c>
      <c r="V3" s="5">
        <f ca="1">ROUND([1]Simulations!W68*100,1)</f>
        <v>2</v>
      </c>
      <c r="W3" s="2">
        <f>[1]Simulations!E5</f>
        <v>16</v>
      </c>
      <c r="X3" s="2">
        <f>[1]Simulations!F5</f>
        <v>0</v>
      </c>
      <c r="Y3" s="2">
        <f>[1]Simulations!G5</f>
        <v>0</v>
      </c>
      <c r="Z3" s="2">
        <f>[1]Simulations!H5</f>
        <v>0</v>
      </c>
      <c r="AA3" s="2">
        <f>[1]Simulations!I5</f>
        <v>0</v>
      </c>
      <c r="AB3" s="2">
        <f>[1]Simulations!J5</f>
        <v>15</v>
      </c>
      <c r="AC3" s="2">
        <f>[1]Simulations!K5</f>
        <v>0</v>
      </c>
      <c r="AD3" s="2">
        <f>[1]Simulations!L5</f>
        <v>5</v>
      </c>
      <c r="AE3" s="2">
        <f>[1]Simulations!M5</f>
        <v>0</v>
      </c>
    </row>
    <row r="4" spans="1:31">
      <c r="A4" s="26">
        <f t="shared" si="0"/>
        <v>43864</v>
      </c>
      <c r="B4" t="s">
        <v>18</v>
      </c>
      <c r="C4" s="26">
        <v>43890</v>
      </c>
      <c r="D4">
        <v>54</v>
      </c>
      <c r="E4" s="5">
        <f>ROUND([1]Simulations!N6*100,1)</f>
        <v>40.1</v>
      </c>
      <c r="F4" s="5">
        <f>ROUND([1]Simulations!O6*100,1)</f>
        <v>0</v>
      </c>
      <c r="G4" s="5">
        <v>0</v>
      </c>
      <c r="H4" s="5">
        <f>ROUND([1]Simulations!Q6*100,1)</f>
        <v>5</v>
      </c>
      <c r="I4" s="5">
        <f>ROUND([1]Simulations!R6*100,1)</f>
        <v>2.7</v>
      </c>
      <c r="J4" s="5">
        <f>ROUND([1]Simulations!S6*100,1)</f>
        <v>18.100000000000001</v>
      </c>
      <c r="K4" s="5">
        <f>ROUND([1]Simulations!T6*100,1)</f>
        <v>10</v>
      </c>
      <c r="L4" s="5">
        <f>ROUND([1]Simulations!U6*100,1)</f>
        <v>10.5</v>
      </c>
      <c r="M4" s="5">
        <f>ROUND([1]Simulations!V6*100,1)</f>
        <v>3.7</v>
      </c>
      <c r="N4" s="5">
        <f ca="1">ROUND([1]Simulations!O69*100,1)</f>
        <v>85.6</v>
      </c>
      <c r="O4" s="5">
        <f ca="1">ROUND([1]Simulations!P69*100,1)</f>
        <v>0</v>
      </c>
      <c r="P4" s="5">
        <f ca="1">ROUND([1]Simulations!Q69*100,1)</f>
        <v>0</v>
      </c>
      <c r="Q4" s="5">
        <f ca="1">ROUND([1]Simulations!R69*100,1)</f>
        <v>0.9</v>
      </c>
      <c r="R4" s="5">
        <f ca="1">ROUND([1]Simulations!S69*100,1)</f>
        <v>0.6</v>
      </c>
      <c r="S4" s="5">
        <f ca="1">ROUND([1]Simulations!T69*100,1)</f>
        <v>7.8</v>
      </c>
      <c r="T4" s="5">
        <f ca="1">ROUND([1]Simulations!U69*100,1)</f>
        <v>2.2999999999999998</v>
      </c>
      <c r="U4" s="5">
        <f ca="1">ROUND([1]Simulations!V69*100,1)</f>
        <v>2</v>
      </c>
      <c r="V4" s="5">
        <f ca="1">ROUND([1]Simulations!W69*100,1)</f>
        <v>0.8</v>
      </c>
      <c r="W4" s="2">
        <f>[1]Simulations!E6</f>
        <v>34</v>
      </c>
      <c r="X4" s="2">
        <f>[1]Simulations!F6</f>
        <v>0</v>
      </c>
      <c r="Y4" s="2">
        <f>[1]Simulations!G6</f>
        <v>0</v>
      </c>
      <c r="Z4" s="2">
        <f>[1]Simulations!H6</f>
        <v>0</v>
      </c>
      <c r="AA4" s="2">
        <f>[1]Simulations!I6</f>
        <v>0</v>
      </c>
      <c r="AB4" s="2">
        <f>[1]Simulations!J6</f>
        <v>16</v>
      </c>
      <c r="AC4" s="2">
        <f>[1]Simulations!K6</f>
        <v>2</v>
      </c>
      <c r="AD4" s="2">
        <f>[1]Simulations!L6</f>
        <v>2</v>
      </c>
      <c r="AE4" s="2">
        <f>[1]Simulations!M6</f>
        <v>0</v>
      </c>
    </row>
    <row r="5" spans="1:31">
      <c r="A5" s="26">
        <f t="shared" si="0"/>
        <v>43864</v>
      </c>
      <c r="B5" t="s">
        <v>19</v>
      </c>
      <c r="C5" s="26">
        <v>43893</v>
      </c>
      <c r="D5">
        <v>52</v>
      </c>
      <c r="E5" s="5">
        <f>ROUND([1]Simulations!N7*100,1)</f>
        <v>39.5</v>
      </c>
      <c r="F5" s="5">
        <f>ROUND([1]Simulations!O7*100,1)</f>
        <v>12</v>
      </c>
      <c r="G5" s="5">
        <v>0</v>
      </c>
      <c r="H5" s="5">
        <f>ROUND([1]Simulations!Q7*100,1)</f>
        <v>4.9000000000000004</v>
      </c>
      <c r="I5" s="5">
        <f>ROUND([1]Simulations!R7*100,1)</f>
        <v>3.1</v>
      </c>
      <c r="J5" s="5">
        <f>ROUND([1]Simulations!S7*100,1)</f>
        <v>17.100000000000001</v>
      </c>
      <c r="K5" s="5">
        <f>ROUND([1]Simulations!T7*100,1)</f>
        <v>2.5</v>
      </c>
      <c r="L5" s="5">
        <f>ROUND([1]Simulations!U7*100,1)</f>
        <v>12.2</v>
      </c>
      <c r="M5" s="5">
        <f>ROUND([1]Simulations!V7*100,1)</f>
        <v>3.7</v>
      </c>
      <c r="N5" s="5">
        <f ca="1">ROUND([1]Simulations!O70*100,1)</f>
        <v>83.1</v>
      </c>
      <c r="O5" s="5">
        <f ca="1">ROUND([1]Simulations!P70*100,1)</f>
        <v>3.5</v>
      </c>
      <c r="P5" s="5">
        <f ca="1">ROUND([1]Simulations!Q70*100,1)</f>
        <v>0</v>
      </c>
      <c r="Q5" s="5">
        <f ca="1">ROUND([1]Simulations!R70*100,1)</f>
        <v>0.9</v>
      </c>
      <c r="R5" s="5">
        <f ca="1">ROUND([1]Simulations!S70*100,1)</f>
        <v>0.6</v>
      </c>
      <c r="S5" s="5">
        <f ca="1">ROUND([1]Simulations!T70*100,1)</f>
        <v>7.3</v>
      </c>
      <c r="T5" s="5">
        <f ca="1">ROUND([1]Simulations!U70*100,1)</f>
        <v>0.6</v>
      </c>
      <c r="U5" s="5">
        <f ca="1">ROUND([1]Simulations!V70*100,1)</f>
        <v>3.1</v>
      </c>
      <c r="V5" s="5">
        <f ca="1">ROUND([1]Simulations!W70*100,1)</f>
        <v>0.9</v>
      </c>
      <c r="W5" s="2">
        <f>[1]Simulations!E7</f>
        <v>32</v>
      </c>
      <c r="X5" s="2">
        <f>[1]Simulations!F7</f>
        <v>3</v>
      </c>
      <c r="Y5" s="2">
        <f>[1]Simulations!G7</f>
        <v>0</v>
      </c>
      <c r="Z5" s="2">
        <f>[1]Simulations!H7</f>
        <v>0</v>
      </c>
      <c r="AA5" s="2">
        <f>[1]Simulations!I7</f>
        <v>0</v>
      </c>
      <c r="AB5" s="2">
        <f>[1]Simulations!J7</f>
        <v>14</v>
      </c>
      <c r="AC5" s="2">
        <f>[1]Simulations!K7</f>
        <v>0</v>
      </c>
      <c r="AD5" s="2">
        <f>[1]Simulations!L7</f>
        <v>3</v>
      </c>
      <c r="AE5" s="2">
        <f>[1]Simulations!M7</f>
        <v>0</v>
      </c>
    </row>
    <row r="6" spans="1:31">
      <c r="A6" s="26">
        <f t="shared" si="0"/>
        <v>43864</v>
      </c>
      <c r="B6" t="s">
        <v>20</v>
      </c>
      <c r="C6" s="26">
        <v>43893</v>
      </c>
      <c r="D6">
        <v>6</v>
      </c>
      <c r="E6" s="5">
        <f>ROUND([1]Simulations!N8*100,1)</f>
        <v>29.7</v>
      </c>
      <c r="F6" s="5">
        <f>ROUND([1]Simulations!O8*100,1)</f>
        <v>9</v>
      </c>
      <c r="G6" s="5">
        <v>0</v>
      </c>
      <c r="H6" s="5">
        <f>ROUND([1]Simulations!Q8*100,1)</f>
        <v>7.5</v>
      </c>
      <c r="I6" s="5">
        <f>ROUND([1]Simulations!R8*100,1)</f>
        <v>3.5</v>
      </c>
      <c r="J6" s="5">
        <f>ROUND([1]Simulations!S8*100,1)</f>
        <v>23.3</v>
      </c>
      <c r="K6" s="5">
        <f>ROUND([1]Simulations!T8*100,1)</f>
        <v>2.1</v>
      </c>
      <c r="L6" s="5">
        <f>ROUND([1]Simulations!U8*100,1)</f>
        <v>15.6</v>
      </c>
      <c r="M6" s="5">
        <f>ROUND([1]Simulations!V8*100,1)</f>
        <v>4.2</v>
      </c>
      <c r="N6" s="5">
        <f ca="1">ROUND([1]Simulations!O71*100,1)</f>
        <v>51.8</v>
      </c>
      <c r="O6" s="5">
        <f ca="1">ROUND([1]Simulations!P71*100,1)</f>
        <v>3.9</v>
      </c>
      <c r="P6" s="5">
        <f ca="1">ROUND([1]Simulations!Q71*100,1)</f>
        <v>0</v>
      </c>
      <c r="Q6" s="5">
        <f ca="1">ROUND([1]Simulations!R71*100,1)</f>
        <v>2.7</v>
      </c>
      <c r="R6" s="5">
        <f ca="1">ROUND([1]Simulations!S71*100,1)</f>
        <v>1.2</v>
      </c>
      <c r="S6" s="5">
        <f ca="1">ROUND([1]Simulations!T71*100,1)</f>
        <v>27.5</v>
      </c>
      <c r="T6" s="5">
        <f ca="1">ROUND([1]Simulations!U71*100,1)</f>
        <v>1.1000000000000001</v>
      </c>
      <c r="U6" s="5">
        <f ca="1">ROUND([1]Simulations!V71*100,1)</f>
        <v>10.199999999999999</v>
      </c>
      <c r="V6" s="5">
        <f ca="1">ROUND([1]Simulations!W71*100,1)</f>
        <v>1.6</v>
      </c>
      <c r="W6" s="2">
        <f>[1]Simulations!E8</f>
        <v>3</v>
      </c>
      <c r="X6" s="2">
        <f>[1]Simulations!F8</f>
        <v>0</v>
      </c>
      <c r="Y6" s="2">
        <f>[1]Simulations!G8</f>
        <v>0</v>
      </c>
      <c r="Z6" s="2">
        <f>[1]Simulations!H8</f>
        <v>0</v>
      </c>
      <c r="AA6" s="2">
        <f>[1]Simulations!I8</f>
        <v>0</v>
      </c>
      <c r="AB6" s="2">
        <f>[1]Simulations!J8</f>
        <v>2</v>
      </c>
      <c r="AC6" s="2">
        <f>[1]Simulations!K8</f>
        <v>0</v>
      </c>
      <c r="AD6" s="2">
        <f>[1]Simulations!L8</f>
        <v>1</v>
      </c>
      <c r="AE6" s="2">
        <f>[1]Simulations!M8</f>
        <v>0</v>
      </c>
    </row>
    <row r="7" spans="1:31">
      <c r="A7" s="26">
        <f t="shared" si="0"/>
        <v>43864</v>
      </c>
      <c r="B7" t="s">
        <v>21</v>
      </c>
      <c r="C7" s="26">
        <v>43893</v>
      </c>
      <c r="D7">
        <v>31</v>
      </c>
      <c r="E7" s="5">
        <f>ROUND([1]Simulations!N9*100,1)</f>
        <v>36.200000000000003</v>
      </c>
      <c r="F7" s="5">
        <f>ROUND([1]Simulations!O9*100,1)</f>
        <v>12.1</v>
      </c>
      <c r="G7" s="5">
        <v>0</v>
      </c>
      <c r="H7" s="5">
        <f>ROUND([1]Simulations!Q9*100,1)</f>
        <v>6</v>
      </c>
      <c r="I7" s="5">
        <f>ROUND([1]Simulations!R9*100,1)</f>
        <v>3.6</v>
      </c>
      <c r="J7" s="5">
        <f>ROUND([1]Simulations!S9*100,1)</f>
        <v>18.3</v>
      </c>
      <c r="K7" s="5">
        <f>ROUND([1]Simulations!T9*100,1)</f>
        <v>1.9</v>
      </c>
      <c r="L7" s="5">
        <f>ROUND([1]Simulations!U9*100,1)</f>
        <v>13</v>
      </c>
      <c r="M7" s="5">
        <f>ROUND([1]Simulations!V9*100,1)</f>
        <v>3.8</v>
      </c>
      <c r="N7" s="5">
        <f ca="1">ROUND([1]Simulations!O72*100,1)</f>
        <v>75.099999999999994</v>
      </c>
      <c r="O7" s="5">
        <f ca="1">ROUND([1]Simulations!P72*100,1)</f>
        <v>4.5</v>
      </c>
      <c r="P7" s="5">
        <f ca="1">ROUND([1]Simulations!Q72*100,1)</f>
        <v>0</v>
      </c>
      <c r="Q7" s="5">
        <f ca="1">ROUND([1]Simulations!R72*100,1)</f>
        <v>1.3</v>
      </c>
      <c r="R7" s="5">
        <f ca="1">ROUND([1]Simulations!S72*100,1)</f>
        <v>1.2</v>
      </c>
      <c r="S7" s="5">
        <f ca="1">ROUND([1]Simulations!T72*100,1)</f>
        <v>11.2</v>
      </c>
      <c r="T7" s="5">
        <f ca="1">ROUND([1]Simulations!U72*100,1)</f>
        <v>0.8</v>
      </c>
      <c r="U7" s="5">
        <f ca="1">ROUND([1]Simulations!V72*100,1)</f>
        <v>5</v>
      </c>
      <c r="V7" s="5">
        <f ca="1">ROUND([1]Simulations!W72*100,1)</f>
        <v>0.9</v>
      </c>
      <c r="W7" s="2">
        <f>[1]Simulations!E9</f>
        <v>17</v>
      </c>
      <c r="X7" s="2">
        <f>[1]Simulations!F9</f>
        <v>2</v>
      </c>
      <c r="Y7" s="2">
        <f>[1]Simulations!G9</f>
        <v>0</v>
      </c>
      <c r="Z7" s="2">
        <f>[1]Simulations!H9</f>
        <v>0</v>
      </c>
      <c r="AA7" s="2">
        <f>[1]Simulations!I9</f>
        <v>0</v>
      </c>
      <c r="AB7" s="2">
        <f>[1]Simulations!J9</f>
        <v>9</v>
      </c>
      <c r="AC7" s="2">
        <f>[1]Simulations!K9</f>
        <v>0</v>
      </c>
      <c r="AD7" s="2">
        <f>[1]Simulations!L9</f>
        <v>3</v>
      </c>
      <c r="AE7" s="2">
        <f>[1]Simulations!M9</f>
        <v>0</v>
      </c>
    </row>
    <row r="8" spans="1:31">
      <c r="A8" s="26">
        <f t="shared" si="0"/>
        <v>43864</v>
      </c>
      <c r="B8" t="s">
        <v>22</v>
      </c>
      <c r="C8" s="26">
        <v>43893</v>
      </c>
      <c r="D8">
        <v>416</v>
      </c>
      <c r="E8" s="5">
        <f>ROUND([1]Simulations!N10*100,1)</f>
        <v>24.6</v>
      </c>
      <c r="F8" s="5">
        <f>ROUND([1]Simulations!O10*100,1)</f>
        <v>7.9</v>
      </c>
      <c r="G8" s="5">
        <v>0</v>
      </c>
      <c r="H8" s="5">
        <f>ROUND([1]Simulations!Q10*100,1)</f>
        <v>6.7</v>
      </c>
      <c r="I8" s="5">
        <f>ROUND([1]Simulations!R10*100,1)</f>
        <v>3.3</v>
      </c>
      <c r="J8" s="5">
        <f>ROUND([1]Simulations!S10*100,1)</f>
        <v>26.9</v>
      </c>
      <c r="K8" s="5">
        <f>ROUND([1]Simulations!T10*100,1)</f>
        <v>2.5</v>
      </c>
      <c r="L8" s="5">
        <f>ROUND([1]Simulations!U10*100,1)</f>
        <v>17.7</v>
      </c>
      <c r="M8" s="5">
        <f>ROUND([1]Simulations!V10*100,1)</f>
        <v>5.3</v>
      </c>
      <c r="N8" s="5">
        <f ca="1">ROUND([1]Simulations!O73*100,1)</f>
        <v>32.6</v>
      </c>
      <c r="O8" s="5">
        <f ca="1">ROUND([1]Simulations!P73*100,1)</f>
        <v>3.1</v>
      </c>
      <c r="P8" s="5">
        <f ca="1">ROUND([1]Simulations!Q73*100,1)</f>
        <v>0</v>
      </c>
      <c r="Q8" s="5">
        <f ca="1">ROUND([1]Simulations!R73*100,1)</f>
        <v>2.5</v>
      </c>
      <c r="R8" s="5">
        <f ca="1">ROUND([1]Simulations!S73*100,1)</f>
        <v>1.1000000000000001</v>
      </c>
      <c r="S8" s="5">
        <f ca="1">ROUND([1]Simulations!T73*100,1)</f>
        <v>42.6</v>
      </c>
      <c r="T8" s="5">
        <f ca="1">ROUND([1]Simulations!U73*100,1)</f>
        <v>1.5</v>
      </c>
      <c r="U8" s="5">
        <f ca="1">ROUND([1]Simulations!V73*100,1)</f>
        <v>14.5</v>
      </c>
      <c r="V8" s="5">
        <f ca="1">ROUND([1]Simulations!W73*100,1)</f>
        <v>2.1</v>
      </c>
      <c r="W8" s="2">
        <f>[1]Simulations!E10</f>
        <v>145</v>
      </c>
      <c r="X8" s="2">
        <f>[1]Simulations!F10</f>
        <v>5</v>
      </c>
      <c r="Y8" s="2">
        <f>[1]Simulations!G10</f>
        <v>0</v>
      </c>
      <c r="Z8" s="2">
        <f>[1]Simulations!H10</f>
        <v>2</v>
      </c>
      <c r="AA8" s="2">
        <f>[1]Simulations!I10</f>
        <v>0</v>
      </c>
      <c r="AB8" s="2">
        <f>[1]Simulations!J10</f>
        <v>158</v>
      </c>
      <c r="AC8" s="2">
        <f>[1]Simulations!K10</f>
        <v>0</v>
      </c>
      <c r="AD8" s="2">
        <f>[1]Simulations!L10</f>
        <v>104</v>
      </c>
      <c r="AE8" s="2">
        <f>[1]Simulations!M10</f>
        <v>1</v>
      </c>
    </row>
    <row r="9" spans="1:31">
      <c r="A9" s="26">
        <f t="shared" si="0"/>
        <v>43864</v>
      </c>
      <c r="B9" t="s">
        <v>23</v>
      </c>
      <c r="C9" s="26">
        <v>43893</v>
      </c>
      <c r="D9">
        <v>67</v>
      </c>
      <c r="E9" s="5">
        <f>ROUND([1]Simulations!N11*100,1)</f>
        <v>25.2</v>
      </c>
      <c r="F9" s="5">
        <f>ROUND([1]Simulations!O11*100,1)</f>
        <v>9</v>
      </c>
      <c r="G9" s="5">
        <v>0</v>
      </c>
      <c r="H9" s="5">
        <f>ROUND([1]Simulations!Q11*100,1)</f>
        <v>7.7</v>
      </c>
      <c r="I9" s="5">
        <f>ROUND([1]Simulations!R11*100,1)</f>
        <v>3.2</v>
      </c>
      <c r="J9" s="5">
        <f>ROUND([1]Simulations!S11*100,1)</f>
        <v>27</v>
      </c>
      <c r="K9" s="5">
        <f>ROUND([1]Simulations!T11*100,1)</f>
        <v>2.6</v>
      </c>
      <c r="L9" s="5">
        <f>ROUND([1]Simulations!U11*100,1)</f>
        <v>15.1</v>
      </c>
      <c r="M9" s="5">
        <f>ROUND([1]Simulations!V11*100,1)</f>
        <v>5.2</v>
      </c>
      <c r="N9" s="5">
        <f ca="1">ROUND([1]Simulations!O74*100,1)</f>
        <v>34.5</v>
      </c>
      <c r="O9" s="5">
        <f ca="1">ROUND([1]Simulations!P74*100,1)</f>
        <v>4.0999999999999996</v>
      </c>
      <c r="P9" s="5">
        <f ca="1">ROUND([1]Simulations!Q74*100,1)</f>
        <v>0</v>
      </c>
      <c r="Q9" s="5">
        <f ca="1">ROUND([1]Simulations!R74*100,1)</f>
        <v>2.9</v>
      </c>
      <c r="R9" s="5">
        <f ca="1">ROUND([1]Simulations!S74*100,1)</f>
        <v>1.4</v>
      </c>
      <c r="S9" s="5">
        <f ca="1">ROUND([1]Simulations!T74*100,1)</f>
        <v>43.6</v>
      </c>
      <c r="T9" s="5">
        <f ca="1">ROUND([1]Simulations!U74*100,1)</f>
        <v>1.3</v>
      </c>
      <c r="U9" s="5">
        <f ca="1">ROUND([1]Simulations!V74*100,1)</f>
        <v>10.3</v>
      </c>
      <c r="V9" s="5">
        <f ca="1">ROUND([1]Simulations!W74*100,1)</f>
        <v>2</v>
      </c>
      <c r="W9" s="2">
        <f>[1]Simulations!E11</f>
        <v>24</v>
      </c>
      <c r="X9" s="2">
        <f>[1]Simulations!F11</f>
        <v>1</v>
      </c>
      <c r="Y9" s="2">
        <f>[1]Simulations!G11</f>
        <v>0</v>
      </c>
      <c r="Z9" s="2">
        <f>[1]Simulations!H11</f>
        <v>1</v>
      </c>
      <c r="AA9" s="2">
        <f>[1]Simulations!I11</f>
        <v>0</v>
      </c>
      <c r="AB9" s="2">
        <f>[1]Simulations!J11</f>
        <v>26</v>
      </c>
      <c r="AC9" s="2">
        <f>[1]Simulations!K11</f>
        <v>0</v>
      </c>
      <c r="AD9" s="2">
        <f>[1]Simulations!L11</f>
        <v>15</v>
      </c>
      <c r="AE9" s="2">
        <f>[1]Simulations!M11</f>
        <v>0</v>
      </c>
    </row>
    <row r="10" spans="1:31">
      <c r="A10" s="26">
        <f t="shared" si="0"/>
        <v>43864</v>
      </c>
      <c r="B10" t="s">
        <v>24</v>
      </c>
      <c r="C10" s="26">
        <v>43893</v>
      </c>
      <c r="D10">
        <v>13</v>
      </c>
      <c r="E10" s="5">
        <f>ROUND([1]Simulations!N12*100,1)</f>
        <v>29.7</v>
      </c>
      <c r="F10" s="5">
        <f>ROUND([1]Simulations!O12*100,1)</f>
        <v>9</v>
      </c>
      <c r="G10" s="5">
        <v>0</v>
      </c>
      <c r="H10" s="5">
        <f>ROUND([1]Simulations!Q12*100,1)</f>
        <v>7.5</v>
      </c>
      <c r="I10" s="5">
        <f>ROUND([1]Simulations!R12*100,1)</f>
        <v>3.5</v>
      </c>
      <c r="J10" s="5">
        <f>ROUND([1]Simulations!S12*100,1)</f>
        <v>23.3</v>
      </c>
      <c r="K10" s="5">
        <f>ROUND([1]Simulations!T12*100,1)</f>
        <v>2.1</v>
      </c>
      <c r="L10" s="5">
        <f>ROUND([1]Simulations!U12*100,1)</f>
        <v>15.6</v>
      </c>
      <c r="M10" s="5">
        <f>ROUND([1]Simulations!V12*100,1)</f>
        <v>4.2</v>
      </c>
      <c r="N10" s="5">
        <f ca="1">ROUND([1]Simulations!O75*100,1)</f>
        <v>52.1</v>
      </c>
      <c r="O10" s="5">
        <f ca="1">ROUND([1]Simulations!P75*100,1)</f>
        <v>3.8</v>
      </c>
      <c r="P10" s="5">
        <f ca="1">ROUND([1]Simulations!Q75*100,1)</f>
        <v>0</v>
      </c>
      <c r="Q10" s="5">
        <f ca="1">ROUND([1]Simulations!R75*100,1)</f>
        <v>2.7</v>
      </c>
      <c r="R10" s="5">
        <f ca="1">ROUND([1]Simulations!S75*100,1)</f>
        <v>1.3</v>
      </c>
      <c r="S10" s="5">
        <f ca="1">ROUND([1]Simulations!T75*100,1)</f>
        <v>27.3</v>
      </c>
      <c r="T10" s="5">
        <f ca="1">ROUND([1]Simulations!U75*100,1)</f>
        <v>1</v>
      </c>
      <c r="U10" s="5">
        <f ca="1">ROUND([1]Simulations!V75*100,1)</f>
        <v>10.4</v>
      </c>
      <c r="V10" s="5">
        <f ca="1">ROUND([1]Simulations!W75*100,1)</f>
        <v>1.5</v>
      </c>
      <c r="W10" s="2">
        <f>[1]Simulations!E12</f>
        <v>6</v>
      </c>
      <c r="X10" s="2">
        <f>[1]Simulations!F12</f>
        <v>0</v>
      </c>
      <c r="Y10" s="2">
        <f>[1]Simulations!G12</f>
        <v>0</v>
      </c>
      <c r="Z10" s="2">
        <f>[1]Simulations!H12</f>
        <v>0</v>
      </c>
      <c r="AA10" s="2">
        <f>[1]Simulations!I12</f>
        <v>0</v>
      </c>
      <c r="AB10" s="2">
        <f>[1]Simulations!J12</f>
        <v>4</v>
      </c>
      <c r="AC10" s="2">
        <f>[1]Simulations!K12</f>
        <v>0</v>
      </c>
      <c r="AD10" s="2">
        <f>[1]Simulations!L12</f>
        <v>3</v>
      </c>
      <c r="AE10" s="2">
        <f>[1]Simulations!M12</f>
        <v>0</v>
      </c>
    </row>
    <row r="11" spans="1:31">
      <c r="A11" s="26">
        <f t="shared" si="0"/>
        <v>43864</v>
      </c>
      <c r="B11" t="s">
        <v>25</v>
      </c>
      <c r="C11" s="26">
        <v>43893</v>
      </c>
      <c r="D11">
        <v>24</v>
      </c>
      <c r="E11" s="5">
        <f>ROUND([1]Simulations!N13*100,1)</f>
        <v>24.7</v>
      </c>
      <c r="F11" s="5">
        <f>ROUND([1]Simulations!O13*100,1)</f>
        <v>10.199999999999999</v>
      </c>
      <c r="G11" s="5">
        <v>0</v>
      </c>
      <c r="H11" s="5">
        <f>ROUND([1]Simulations!Q13*100,1)</f>
        <v>9.8000000000000007</v>
      </c>
      <c r="I11" s="5">
        <f>ROUND([1]Simulations!R13*100,1)</f>
        <v>2.7</v>
      </c>
      <c r="J11" s="5">
        <f>ROUND([1]Simulations!S13*100,1)</f>
        <v>21.9</v>
      </c>
      <c r="K11" s="5">
        <f>ROUND([1]Simulations!T13*100,1)</f>
        <v>2.6</v>
      </c>
      <c r="L11" s="5">
        <f>ROUND([1]Simulations!U13*100,1)</f>
        <v>19</v>
      </c>
      <c r="M11" s="5">
        <f>ROUND([1]Simulations!V13*100,1)</f>
        <v>4</v>
      </c>
      <c r="N11" s="5">
        <f ca="1">ROUND([1]Simulations!O76*100,1)</f>
        <v>36.4</v>
      </c>
      <c r="O11" s="5">
        <f ca="1">ROUND([1]Simulations!P76*100,1)</f>
        <v>5.6</v>
      </c>
      <c r="P11" s="5">
        <f ca="1">ROUND([1]Simulations!Q76*100,1)</f>
        <v>0</v>
      </c>
      <c r="Q11" s="5">
        <f ca="1">ROUND([1]Simulations!R76*100,1)</f>
        <v>4.9000000000000004</v>
      </c>
      <c r="R11" s="5">
        <f ca="1">ROUND([1]Simulations!S76*100,1)</f>
        <v>1.4</v>
      </c>
      <c r="S11" s="5">
        <f ca="1">ROUND([1]Simulations!T76*100,1)</f>
        <v>28.4</v>
      </c>
      <c r="T11" s="5">
        <f ca="1">ROUND([1]Simulations!U76*100,1)</f>
        <v>1.4</v>
      </c>
      <c r="U11" s="5">
        <f ca="1">ROUND([1]Simulations!V76*100,1)</f>
        <v>20.100000000000001</v>
      </c>
      <c r="V11" s="5">
        <f ca="1">ROUND([1]Simulations!W76*100,1)</f>
        <v>1.8</v>
      </c>
      <c r="W11" s="2">
        <f>[1]Simulations!E13</f>
        <v>8</v>
      </c>
      <c r="X11" s="2">
        <f>[1]Simulations!F13</f>
        <v>1</v>
      </c>
      <c r="Y11" s="2">
        <f>[1]Simulations!G13</f>
        <v>0</v>
      </c>
      <c r="Z11" s="2">
        <f>[1]Simulations!H13</f>
        <v>1</v>
      </c>
      <c r="AA11" s="2">
        <f>[1]Simulations!I13</f>
        <v>0</v>
      </c>
      <c r="AB11" s="2">
        <f>[1]Simulations!J13</f>
        <v>7</v>
      </c>
      <c r="AC11" s="2">
        <f>[1]Simulations!K13</f>
        <v>0</v>
      </c>
      <c r="AD11" s="2">
        <f>[1]Simulations!L13</f>
        <v>6</v>
      </c>
      <c r="AE11" s="2">
        <f>[1]Simulations!M13</f>
        <v>0</v>
      </c>
    </row>
    <row r="12" spans="1:31">
      <c r="A12" s="26">
        <f t="shared" si="0"/>
        <v>43864</v>
      </c>
      <c r="B12" t="s">
        <v>26</v>
      </c>
      <c r="C12" s="26">
        <v>43893</v>
      </c>
      <c r="D12">
        <v>91</v>
      </c>
      <c r="E12" s="5">
        <f>ROUND([1]Simulations!N14*100,1)</f>
        <v>23.4</v>
      </c>
      <c r="F12" s="5">
        <f>ROUND([1]Simulations!O14*100,1)</f>
        <v>9.4</v>
      </c>
      <c r="G12" s="5">
        <v>0</v>
      </c>
      <c r="H12" s="5">
        <f>ROUND([1]Simulations!Q14*100,1)</f>
        <v>9.6999999999999993</v>
      </c>
      <c r="I12" s="5">
        <f>ROUND([1]Simulations!R14*100,1)</f>
        <v>3.7</v>
      </c>
      <c r="J12" s="5">
        <f>ROUND([1]Simulations!S14*100,1)</f>
        <v>22.1</v>
      </c>
      <c r="K12" s="5">
        <f>ROUND([1]Simulations!T14*100,1)</f>
        <v>2.2999999999999998</v>
      </c>
      <c r="L12" s="5">
        <f>ROUND([1]Simulations!U14*100,1)</f>
        <v>20.399999999999999</v>
      </c>
      <c r="M12" s="5">
        <f>ROUND([1]Simulations!V14*100,1)</f>
        <v>4</v>
      </c>
      <c r="N12" s="5">
        <f ca="1">ROUND([1]Simulations!O77*100,1)</f>
        <v>32.6</v>
      </c>
      <c r="O12" s="5">
        <f ca="1">ROUND([1]Simulations!P77*100,1)</f>
        <v>5.3</v>
      </c>
      <c r="P12" s="5">
        <f ca="1">ROUND([1]Simulations!Q77*100,1)</f>
        <v>0</v>
      </c>
      <c r="Q12" s="5">
        <f ca="1">ROUND([1]Simulations!R77*100,1)</f>
        <v>5</v>
      </c>
      <c r="R12" s="5">
        <f ca="1">ROUND([1]Simulations!S77*100,1)</f>
        <v>1.8</v>
      </c>
      <c r="S12" s="5">
        <f ca="1">ROUND([1]Simulations!T77*100,1)</f>
        <v>28.7</v>
      </c>
      <c r="T12" s="5">
        <f ca="1">ROUND([1]Simulations!U77*100,1)</f>
        <v>1.2</v>
      </c>
      <c r="U12" s="5">
        <f ca="1">ROUND([1]Simulations!V77*100,1)</f>
        <v>23.5</v>
      </c>
      <c r="V12" s="5">
        <f ca="1">ROUND([1]Simulations!W77*100,1)</f>
        <v>2</v>
      </c>
      <c r="W12" s="2">
        <f>[1]Simulations!E14</f>
        <v>31</v>
      </c>
      <c r="X12" s="2">
        <f>[1]Simulations!F14</f>
        <v>2</v>
      </c>
      <c r="Y12" s="2">
        <f>[1]Simulations!G14</f>
        <v>0</v>
      </c>
      <c r="Z12" s="2">
        <f>[1]Simulations!H14</f>
        <v>2</v>
      </c>
      <c r="AA12" s="2">
        <f>[1]Simulations!I14</f>
        <v>0</v>
      </c>
      <c r="AB12" s="2">
        <f>[1]Simulations!J14</f>
        <v>29</v>
      </c>
      <c r="AC12" s="2">
        <f>[1]Simulations!K14</f>
        <v>0</v>
      </c>
      <c r="AD12" s="2">
        <f>[1]Simulations!L14</f>
        <v>27</v>
      </c>
      <c r="AE12" s="2">
        <f>[1]Simulations!M14</f>
        <v>0</v>
      </c>
    </row>
    <row r="13" spans="1:31">
      <c r="A13" s="26">
        <f t="shared" si="0"/>
        <v>43864</v>
      </c>
      <c r="B13" t="s">
        <v>27</v>
      </c>
      <c r="C13" s="26">
        <v>43893</v>
      </c>
      <c r="D13">
        <v>75</v>
      </c>
      <c r="E13" s="5">
        <f>ROUND([1]Simulations!N15*100,1)</f>
        <v>22.3</v>
      </c>
      <c r="F13" s="5">
        <f>ROUND([1]Simulations!O15*100,1)</f>
        <v>7.5</v>
      </c>
      <c r="G13" s="5">
        <v>0</v>
      </c>
      <c r="H13" s="5">
        <f>ROUND([1]Simulations!Q15*100,1)</f>
        <v>10.1</v>
      </c>
      <c r="I13" s="5">
        <f>ROUND([1]Simulations!R15*100,1)</f>
        <v>17</v>
      </c>
      <c r="J13" s="5">
        <f>ROUND([1]Simulations!S15*100,1)</f>
        <v>19.3</v>
      </c>
      <c r="K13" s="5">
        <f>ROUND([1]Simulations!T15*100,1)</f>
        <v>1.1000000000000001</v>
      </c>
      <c r="L13" s="5">
        <f>ROUND([1]Simulations!U15*100,1)</f>
        <v>14.2</v>
      </c>
      <c r="M13" s="5">
        <f>ROUND([1]Simulations!V15*100,1)</f>
        <v>3.5</v>
      </c>
      <c r="N13" s="5">
        <f ca="1">ROUND([1]Simulations!O78*100,1)</f>
        <v>32.700000000000003</v>
      </c>
      <c r="O13" s="5">
        <f ca="1">ROUND([1]Simulations!P78*100,1)</f>
        <v>4.3</v>
      </c>
      <c r="P13" s="5">
        <f ca="1">ROUND([1]Simulations!Q78*100,1)</f>
        <v>0</v>
      </c>
      <c r="Q13" s="5">
        <f ca="1">ROUND([1]Simulations!R78*100,1)</f>
        <v>6.3</v>
      </c>
      <c r="R13" s="5">
        <f ca="1">ROUND([1]Simulations!S78*100,1)</f>
        <v>17.8</v>
      </c>
      <c r="S13" s="5">
        <f ca="1">ROUND([1]Simulations!T78*100,1)</f>
        <v>23.6</v>
      </c>
      <c r="T13" s="5">
        <f ca="1">ROUND([1]Simulations!U78*100,1)</f>
        <v>1.4</v>
      </c>
      <c r="U13" s="5">
        <f ca="1">ROUND([1]Simulations!V78*100,1)</f>
        <v>12</v>
      </c>
      <c r="V13" s="5">
        <f ca="1">ROUND([1]Simulations!W78*100,1)</f>
        <v>2.1</v>
      </c>
      <c r="W13" s="2">
        <f>[1]Simulations!E15</f>
        <v>24</v>
      </c>
      <c r="X13" s="2">
        <f>[1]Simulations!F15</f>
        <v>1</v>
      </c>
      <c r="Y13" s="2">
        <f>[1]Simulations!G15</f>
        <v>0</v>
      </c>
      <c r="Z13" s="2">
        <f>[1]Simulations!H15</f>
        <v>2</v>
      </c>
      <c r="AA13" s="2">
        <f>[1]Simulations!I15</f>
        <v>18</v>
      </c>
      <c r="AB13" s="2">
        <f>[1]Simulations!J15</f>
        <v>21</v>
      </c>
      <c r="AC13" s="2">
        <f>[1]Simulations!K15</f>
        <v>0</v>
      </c>
      <c r="AD13" s="2">
        <f>[1]Simulations!L15</f>
        <v>9</v>
      </c>
      <c r="AE13" s="2">
        <f>[1]Simulations!M15</f>
        <v>0</v>
      </c>
    </row>
    <row r="14" spans="1:31">
      <c r="A14" s="26">
        <f t="shared" si="0"/>
        <v>43864</v>
      </c>
      <c r="B14" t="s">
        <v>28</v>
      </c>
      <c r="C14" s="26">
        <v>43893</v>
      </c>
      <c r="D14">
        <v>110</v>
      </c>
      <c r="E14" s="5">
        <f>ROUND([1]Simulations!N16*100,1)</f>
        <v>35.700000000000003</v>
      </c>
      <c r="F14" s="5">
        <f>ROUND([1]Simulations!O16*100,1)</f>
        <v>11.6</v>
      </c>
      <c r="G14" s="5">
        <v>0</v>
      </c>
      <c r="H14" s="5">
        <f>ROUND([1]Simulations!Q16*100,1)</f>
        <v>5.4</v>
      </c>
      <c r="I14" s="5">
        <f>ROUND([1]Simulations!R16*100,1)</f>
        <v>3.2</v>
      </c>
      <c r="J14" s="5">
        <f>ROUND([1]Simulations!S16*100,1)</f>
        <v>20.3</v>
      </c>
      <c r="K14" s="5">
        <f>ROUND([1]Simulations!T16*100,1)</f>
        <v>2.2000000000000002</v>
      </c>
      <c r="L14" s="5">
        <f>ROUND([1]Simulations!U16*100,1)</f>
        <v>12.6</v>
      </c>
      <c r="M14" s="5">
        <f>ROUND([1]Simulations!V16*100,1)</f>
        <v>4.0999999999999996</v>
      </c>
      <c r="N14" s="5">
        <f ca="1">ROUND([1]Simulations!O79*100,1)</f>
        <v>72.5</v>
      </c>
      <c r="O14" s="5">
        <f ca="1">ROUND([1]Simulations!P79*100,1)</f>
        <v>4.5</v>
      </c>
      <c r="P14" s="5">
        <f ca="1">ROUND([1]Simulations!Q79*100,1)</f>
        <v>0</v>
      </c>
      <c r="Q14" s="5">
        <f ca="1">ROUND([1]Simulations!R79*100,1)</f>
        <v>1.2</v>
      </c>
      <c r="R14" s="5">
        <f ca="1">ROUND([1]Simulations!S79*100,1)</f>
        <v>0.8</v>
      </c>
      <c r="S14" s="5">
        <f ca="1">ROUND([1]Simulations!T79*100,1)</f>
        <v>14.5</v>
      </c>
      <c r="T14" s="5">
        <f ca="1">ROUND([1]Simulations!U79*100,1)</f>
        <v>0.8</v>
      </c>
      <c r="U14" s="5">
        <f ca="1">ROUND([1]Simulations!V79*100,1)</f>
        <v>4.5</v>
      </c>
      <c r="V14" s="5">
        <f ca="1">ROUND([1]Simulations!W79*100,1)</f>
        <v>1.2</v>
      </c>
      <c r="W14" s="2">
        <f>[1]Simulations!E16</f>
        <v>61</v>
      </c>
      <c r="X14" s="2">
        <f>[1]Simulations!F16</f>
        <v>6</v>
      </c>
      <c r="Y14" s="2">
        <f>[1]Simulations!G16</f>
        <v>0</v>
      </c>
      <c r="Z14" s="2">
        <f>[1]Simulations!H16</f>
        <v>0</v>
      </c>
      <c r="AA14" s="2">
        <f>[1]Simulations!I16</f>
        <v>0</v>
      </c>
      <c r="AB14" s="2">
        <f>[1]Simulations!J16</f>
        <v>35</v>
      </c>
      <c r="AC14" s="2">
        <f>[1]Simulations!K16</f>
        <v>0</v>
      </c>
      <c r="AD14" s="2">
        <f>[1]Simulations!L16</f>
        <v>8</v>
      </c>
      <c r="AE14" s="2">
        <f>[1]Simulations!M16</f>
        <v>0</v>
      </c>
    </row>
    <row r="15" spans="1:31">
      <c r="A15" s="26">
        <f t="shared" si="0"/>
        <v>43864</v>
      </c>
      <c r="B15" t="s">
        <v>29</v>
      </c>
      <c r="C15" s="26">
        <v>43893</v>
      </c>
      <c r="D15">
        <v>37</v>
      </c>
      <c r="E15" s="5">
        <f>ROUND([1]Simulations!N17*100,1)</f>
        <v>28.7</v>
      </c>
      <c r="F15" s="5">
        <f>ROUND([1]Simulations!O17*100,1)</f>
        <v>12.2</v>
      </c>
      <c r="G15" s="5">
        <v>0</v>
      </c>
      <c r="H15" s="5">
        <f>ROUND([1]Simulations!Q17*100,1)</f>
        <v>5.8</v>
      </c>
      <c r="I15" s="5">
        <f>ROUND([1]Simulations!R17*100,1)</f>
        <v>3.7</v>
      </c>
      <c r="J15" s="5">
        <f>ROUND([1]Simulations!S17*100,1)</f>
        <v>24.6</v>
      </c>
      <c r="K15" s="5">
        <f>ROUND([1]Simulations!T17*100,1)</f>
        <v>4</v>
      </c>
      <c r="L15" s="5">
        <f>ROUND([1]Simulations!U17*100,1)</f>
        <v>12.1</v>
      </c>
      <c r="M15" s="5">
        <f>ROUND([1]Simulations!V17*100,1)</f>
        <v>3.7</v>
      </c>
      <c r="N15" s="5">
        <f ca="1">ROUND([1]Simulations!O80*100,1)</f>
        <v>48.3</v>
      </c>
      <c r="O15" s="5">
        <f ca="1">ROUND([1]Simulations!P80*100,1)</f>
        <v>6.6</v>
      </c>
      <c r="P15" s="5">
        <f ca="1">ROUND([1]Simulations!Q80*100,1)</f>
        <v>0</v>
      </c>
      <c r="Q15" s="5">
        <f ca="1">ROUND([1]Simulations!R80*100,1)</f>
        <v>2</v>
      </c>
      <c r="R15" s="5">
        <f ca="1">ROUND([1]Simulations!S80*100,1)</f>
        <v>1.3</v>
      </c>
      <c r="S15" s="5">
        <f ca="1">ROUND([1]Simulations!T80*100,1)</f>
        <v>32.299999999999997</v>
      </c>
      <c r="T15" s="5">
        <f ca="1">ROUND([1]Simulations!U80*100,1)</f>
        <v>1.4</v>
      </c>
      <c r="U15" s="5">
        <f ca="1">ROUND([1]Simulations!V80*100,1)</f>
        <v>6.3</v>
      </c>
      <c r="V15" s="5">
        <f ca="1">ROUND([1]Simulations!W80*100,1)</f>
        <v>1.8</v>
      </c>
      <c r="W15" s="2">
        <f>[1]Simulations!E17</f>
        <v>18</v>
      </c>
      <c r="X15" s="2">
        <f>[1]Simulations!F17</f>
        <v>2</v>
      </c>
      <c r="Y15" s="2">
        <f>[1]Simulations!G17</f>
        <v>0</v>
      </c>
      <c r="Z15" s="2">
        <f>[1]Simulations!H17</f>
        <v>0</v>
      </c>
      <c r="AA15" s="2">
        <f>[1]Simulations!I17</f>
        <v>0</v>
      </c>
      <c r="AB15" s="2">
        <f>[1]Simulations!J17</f>
        <v>15</v>
      </c>
      <c r="AC15" s="2">
        <f>[1]Simulations!K17</f>
        <v>0</v>
      </c>
      <c r="AD15" s="2">
        <f>[1]Simulations!L17</f>
        <v>2</v>
      </c>
      <c r="AE15" s="2">
        <f>[1]Simulations!M17</f>
        <v>0</v>
      </c>
    </row>
    <row r="16" spans="1:31">
      <c r="A16" s="26">
        <f t="shared" si="0"/>
        <v>43864</v>
      </c>
      <c r="B16" t="s">
        <v>30</v>
      </c>
      <c r="C16" s="26">
        <v>43893</v>
      </c>
      <c r="D16">
        <v>64</v>
      </c>
      <c r="E16" s="5">
        <f>ROUND([1]Simulations!N18*100,1)</f>
        <v>36.200000000000003</v>
      </c>
      <c r="F16" s="5">
        <f>ROUND([1]Simulations!O18*100,1)</f>
        <v>12</v>
      </c>
      <c r="G16" s="5">
        <v>0</v>
      </c>
      <c r="H16" s="5">
        <f>ROUND([1]Simulations!Q18*100,1)</f>
        <v>6.3</v>
      </c>
      <c r="I16" s="5">
        <f>ROUND([1]Simulations!R18*100,1)</f>
        <v>3.5</v>
      </c>
      <c r="J16" s="5">
        <f>ROUND([1]Simulations!S18*100,1)</f>
        <v>18.399999999999999</v>
      </c>
      <c r="K16" s="5">
        <f>ROUND([1]Simulations!T18*100,1)</f>
        <v>1.9</v>
      </c>
      <c r="L16" s="5">
        <f>ROUND([1]Simulations!U18*100,1)</f>
        <v>12.8</v>
      </c>
      <c r="M16" s="5">
        <f>ROUND([1]Simulations!V18*100,1)</f>
        <v>3.8</v>
      </c>
      <c r="N16" s="5">
        <f ca="1">ROUND([1]Simulations!O81*100,1)</f>
        <v>75</v>
      </c>
      <c r="O16" s="5">
        <f ca="1">ROUND([1]Simulations!P81*100,1)</f>
        <v>4.5</v>
      </c>
      <c r="P16" s="5">
        <f ca="1">ROUND([1]Simulations!Q81*100,1)</f>
        <v>0</v>
      </c>
      <c r="Q16" s="5">
        <f ca="1">ROUND([1]Simulations!R81*100,1)</f>
        <v>1.7</v>
      </c>
      <c r="R16" s="5">
        <f ca="1">ROUND([1]Simulations!S81*100,1)</f>
        <v>1</v>
      </c>
      <c r="S16" s="5">
        <f ca="1">ROUND([1]Simulations!T81*100,1)</f>
        <v>11.7</v>
      </c>
      <c r="T16" s="5">
        <f ca="1">ROUND([1]Simulations!U81*100,1)</f>
        <v>0.6</v>
      </c>
      <c r="U16" s="5">
        <f ca="1">ROUND([1]Simulations!V81*100,1)</f>
        <v>4.5999999999999996</v>
      </c>
      <c r="V16" s="5">
        <f ca="1">ROUND([1]Simulations!W81*100,1)</f>
        <v>0.9</v>
      </c>
      <c r="W16" s="2">
        <f>[1]Simulations!E18</f>
        <v>36</v>
      </c>
      <c r="X16" s="2">
        <f>[1]Simulations!F18</f>
        <v>4</v>
      </c>
      <c r="Y16" s="2">
        <f>[1]Simulations!G18</f>
        <v>0</v>
      </c>
      <c r="Z16" s="2">
        <f>[1]Simulations!H18</f>
        <v>0</v>
      </c>
      <c r="AA16" s="2">
        <f>[1]Simulations!I18</f>
        <v>0</v>
      </c>
      <c r="AB16" s="2">
        <f>[1]Simulations!J18</f>
        <v>19</v>
      </c>
      <c r="AC16" s="2">
        <f>[1]Simulations!K18</f>
        <v>0</v>
      </c>
      <c r="AD16" s="2">
        <f>[1]Simulations!L18</f>
        <v>5</v>
      </c>
      <c r="AE16" s="2">
        <f>[1]Simulations!M18</f>
        <v>0</v>
      </c>
    </row>
    <row r="17" spans="1:31">
      <c r="A17" s="26">
        <f t="shared" si="0"/>
        <v>43864</v>
      </c>
      <c r="B17" t="s">
        <v>31</v>
      </c>
      <c r="C17" s="26">
        <v>43893</v>
      </c>
      <c r="D17">
        <v>228</v>
      </c>
      <c r="E17" s="5">
        <f>ROUND([1]Simulations!N19*100,1)</f>
        <v>30.3</v>
      </c>
      <c r="F17" s="5">
        <f>ROUND([1]Simulations!O19*100,1)</f>
        <v>11.7</v>
      </c>
      <c r="G17" s="5">
        <v>0</v>
      </c>
      <c r="H17" s="5">
        <f>ROUND([1]Simulations!Q19*100,1)</f>
        <v>6.2</v>
      </c>
      <c r="I17" s="5">
        <f>ROUND([1]Simulations!R19*100,1)</f>
        <v>3.4</v>
      </c>
      <c r="J17" s="5">
        <f>ROUND([1]Simulations!S19*100,1)</f>
        <v>22</v>
      </c>
      <c r="K17" s="5">
        <f>ROUND([1]Simulations!T19*100,1)</f>
        <v>1.9</v>
      </c>
      <c r="L17" s="5">
        <f>ROUND([1]Simulations!U19*100,1)</f>
        <v>15.6</v>
      </c>
      <c r="M17" s="5">
        <f>ROUND([1]Simulations!V19*100,1)</f>
        <v>3.9</v>
      </c>
      <c r="N17" s="5">
        <f ca="1">ROUND([1]Simulations!O82*100,1)</f>
        <v>54.5</v>
      </c>
      <c r="O17" s="5">
        <f ca="1">ROUND([1]Simulations!P82*100,1)</f>
        <v>5.6</v>
      </c>
      <c r="P17" s="5">
        <f ca="1">ROUND([1]Simulations!Q82*100,1)</f>
        <v>0</v>
      </c>
      <c r="Q17" s="5">
        <f ca="1">ROUND([1]Simulations!R82*100,1)</f>
        <v>2.2000000000000002</v>
      </c>
      <c r="R17" s="5">
        <f ca="1">ROUND([1]Simulations!S82*100,1)</f>
        <v>1.2</v>
      </c>
      <c r="S17" s="5">
        <f ca="1">ROUND([1]Simulations!T82*100,1)</f>
        <v>23.7</v>
      </c>
      <c r="T17" s="5">
        <f ca="1">ROUND([1]Simulations!U82*100,1)</f>
        <v>1.2</v>
      </c>
      <c r="U17" s="5">
        <f ca="1">ROUND([1]Simulations!V82*100,1)</f>
        <v>10.199999999999999</v>
      </c>
      <c r="V17" s="5">
        <f ca="1">ROUND([1]Simulations!W82*100,1)</f>
        <v>1.6</v>
      </c>
      <c r="W17" s="2">
        <f>[1]Simulations!E19</f>
        <v>96</v>
      </c>
      <c r="X17" s="2">
        <f>[1]Simulations!F19</f>
        <v>13</v>
      </c>
      <c r="Y17" s="2">
        <f>[1]Simulations!G19</f>
        <v>0</v>
      </c>
      <c r="Z17" s="2">
        <f>[1]Simulations!H19</f>
        <v>1</v>
      </c>
      <c r="AA17" s="2">
        <f>[1]Simulations!I19</f>
        <v>0</v>
      </c>
      <c r="AB17" s="2">
        <f>[1]Simulations!J19</f>
        <v>69</v>
      </c>
      <c r="AC17" s="2">
        <f>[1]Simulations!K19</f>
        <v>0</v>
      </c>
      <c r="AD17" s="2">
        <f>[1]Simulations!L19</f>
        <v>49</v>
      </c>
      <c r="AE17" s="2">
        <f>[1]Simulations!M19</f>
        <v>0</v>
      </c>
    </row>
    <row r="18" spans="1:31">
      <c r="A18" s="26">
        <f t="shared" si="0"/>
        <v>43864</v>
      </c>
      <c r="B18" t="s">
        <v>32</v>
      </c>
      <c r="C18" s="26">
        <v>43893</v>
      </c>
      <c r="D18">
        <v>29</v>
      </c>
      <c r="E18" s="5">
        <f>ROUND([1]Simulations!N20*100,1)</f>
        <v>21.7</v>
      </c>
      <c r="F18" s="5">
        <f>ROUND([1]Simulations!O20*100,1)</f>
        <v>9.3000000000000007</v>
      </c>
      <c r="G18" s="5">
        <v>0</v>
      </c>
      <c r="H18" s="5">
        <f>ROUND([1]Simulations!Q20*100,1)</f>
        <v>7.8</v>
      </c>
      <c r="I18" s="5">
        <f>ROUND([1]Simulations!R20*100,1)</f>
        <v>4.9000000000000004</v>
      </c>
      <c r="J18" s="5">
        <f>ROUND([1]Simulations!S20*100,1)</f>
        <v>27.8</v>
      </c>
      <c r="K18" s="5">
        <f>ROUND([1]Simulations!T20*100,1)</f>
        <v>2.2999999999999998</v>
      </c>
      <c r="L18" s="5">
        <f>ROUND([1]Simulations!U20*100,1)</f>
        <v>15.9</v>
      </c>
      <c r="M18" s="5">
        <f>ROUND([1]Simulations!V20*100,1)</f>
        <v>5.4</v>
      </c>
      <c r="N18" s="5">
        <f ca="1">ROUND([1]Simulations!O83*100,1)</f>
        <v>25.1</v>
      </c>
      <c r="O18" s="5">
        <f ca="1">ROUND([1]Simulations!P83*100,1)</f>
        <v>4.7</v>
      </c>
      <c r="P18" s="5">
        <f ca="1">ROUND([1]Simulations!Q83*100,1)</f>
        <v>0</v>
      </c>
      <c r="Q18" s="5">
        <f ca="1">ROUND([1]Simulations!R83*100,1)</f>
        <v>3.3</v>
      </c>
      <c r="R18" s="5">
        <f ca="1">ROUND([1]Simulations!S83*100,1)</f>
        <v>1.9</v>
      </c>
      <c r="S18" s="5">
        <f ca="1">ROUND([1]Simulations!T83*100,1)</f>
        <v>49.6</v>
      </c>
      <c r="T18" s="5">
        <f ca="1">ROUND([1]Simulations!U83*100,1)</f>
        <v>1.3</v>
      </c>
      <c r="U18" s="5">
        <f ca="1">ROUND([1]Simulations!V83*100,1)</f>
        <v>12.2</v>
      </c>
      <c r="V18" s="5">
        <f ca="1">ROUND([1]Simulations!W83*100,1)</f>
        <v>2.1</v>
      </c>
      <c r="W18" s="2">
        <f>[1]Simulations!E20</f>
        <v>9</v>
      </c>
      <c r="X18" s="2">
        <f>[1]Simulations!F20</f>
        <v>1</v>
      </c>
      <c r="Y18" s="2">
        <f>[1]Simulations!G20</f>
        <v>0</v>
      </c>
      <c r="Z18" s="2">
        <f>[1]Simulations!H20</f>
        <v>0</v>
      </c>
      <c r="AA18" s="2">
        <f>[1]Simulations!I20</f>
        <v>0</v>
      </c>
      <c r="AB18" s="2">
        <f>[1]Simulations!J20</f>
        <v>12</v>
      </c>
      <c r="AC18" s="2">
        <f>[1]Simulations!K20</f>
        <v>0</v>
      </c>
      <c r="AD18" s="2">
        <f>[1]Simulations!L20</f>
        <v>7</v>
      </c>
      <c r="AE18" s="2">
        <f>[1]Simulations!M20</f>
        <v>0</v>
      </c>
    </row>
    <row r="19" spans="1:31">
      <c r="A19" s="26">
        <f t="shared" si="0"/>
        <v>43864</v>
      </c>
      <c r="B19" t="s">
        <v>33</v>
      </c>
      <c r="C19" s="26">
        <v>43893</v>
      </c>
      <c r="D19">
        <v>16</v>
      </c>
      <c r="E19" s="5">
        <f>ROUND([1]Simulations!N21*100,1)</f>
        <v>18.399999999999999</v>
      </c>
      <c r="F19" s="5">
        <f>ROUND([1]Simulations!O21*100,1)</f>
        <v>6.9</v>
      </c>
      <c r="G19" s="5">
        <v>0</v>
      </c>
      <c r="H19" s="5">
        <f>ROUND([1]Simulations!Q21*100,1)</f>
        <v>8</v>
      </c>
      <c r="I19" s="5">
        <f>ROUND([1]Simulations!R21*100,1)</f>
        <v>3.4</v>
      </c>
      <c r="J19" s="5">
        <f>ROUND([1]Simulations!S21*100,1)</f>
        <v>39</v>
      </c>
      <c r="K19" s="5">
        <f>ROUND([1]Simulations!T21*100,1)</f>
        <v>2.1</v>
      </c>
      <c r="L19" s="5">
        <f>ROUND([1]Simulations!U21*100,1)</f>
        <v>14.1</v>
      </c>
      <c r="M19" s="5">
        <f>ROUND([1]Simulations!V21*100,1)</f>
        <v>3.1</v>
      </c>
      <c r="N19" s="5">
        <f ca="1">ROUND([1]Simulations!O84*100,1)</f>
        <v>8.5</v>
      </c>
      <c r="O19" s="5">
        <f ca="1">ROUND([1]Simulations!P84*100,1)</f>
        <v>1.4</v>
      </c>
      <c r="P19" s="5">
        <f ca="1">ROUND([1]Simulations!Q84*100,1)</f>
        <v>0</v>
      </c>
      <c r="Q19" s="5">
        <f ca="1">ROUND([1]Simulations!R84*100,1)</f>
        <v>1.3</v>
      </c>
      <c r="R19" s="5">
        <f ca="1">ROUND([1]Simulations!S84*100,1)</f>
        <v>0.6</v>
      </c>
      <c r="S19" s="5">
        <f ca="1">ROUND([1]Simulations!T84*100,1)</f>
        <v>82.5</v>
      </c>
      <c r="T19" s="5">
        <f ca="1">ROUND([1]Simulations!U84*100,1)</f>
        <v>0.5</v>
      </c>
      <c r="U19" s="5">
        <f ca="1">ROUND([1]Simulations!V84*100,1)</f>
        <v>4.5999999999999996</v>
      </c>
      <c r="V19" s="5">
        <f ca="1">ROUND([1]Simulations!W84*100,1)</f>
        <v>0.7</v>
      </c>
      <c r="W19" s="2">
        <f>[1]Simulations!E21</f>
        <v>4</v>
      </c>
      <c r="X19" s="2">
        <f>[1]Simulations!F21</f>
        <v>0</v>
      </c>
      <c r="Y19" s="2">
        <f>[1]Simulations!G21</f>
        <v>0</v>
      </c>
      <c r="Z19" s="2">
        <f>[1]Simulations!H21</f>
        <v>0</v>
      </c>
      <c r="AA19" s="2">
        <f>[1]Simulations!I21</f>
        <v>0</v>
      </c>
      <c r="AB19" s="2">
        <f>[1]Simulations!J21</f>
        <v>10</v>
      </c>
      <c r="AC19" s="2">
        <f>[1]Simulations!K21</f>
        <v>0</v>
      </c>
      <c r="AD19" s="2">
        <f>[1]Simulations!L21</f>
        <v>2</v>
      </c>
      <c r="AE19" s="2">
        <f>[1]Simulations!M21</f>
        <v>0</v>
      </c>
    </row>
    <row r="20" spans="1:31">
      <c r="A20" s="26">
        <f t="shared" si="0"/>
        <v>43864</v>
      </c>
      <c r="B20" t="s">
        <v>34</v>
      </c>
      <c r="C20" s="26">
        <v>43893</v>
      </c>
      <c r="D20">
        <v>99</v>
      </c>
      <c r="E20" s="5">
        <f>ROUND([1]Simulations!N22*100,1)</f>
        <v>31.9</v>
      </c>
      <c r="F20" s="5">
        <f>ROUND([1]Simulations!O22*100,1)</f>
        <v>11.2</v>
      </c>
      <c r="G20" s="5">
        <v>0</v>
      </c>
      <c r="H20" s="5">
        <f>ROUND([1]Simulations!Q22*100,1)</f>
        <v>5.9</v>
      </c>
      <c r="I20" s="5">
        <f>ROUND([1]Simulations!R22*100,1)</f>
        <v>4.8</v>
      </c>
      <c r="J20" s="5">
        <f>ROUND([1]Simulations!S22*100,1)</f>
        <v>21.6</v>
      </c>
      <c r="K20" s="5">
        <f>ROUND([1]Simulations!T22*100,1)</f>
        <v>1.8</v>
      </c>
      <c r="L20" s="5">
        <f>ROUND([1]Simulations!U22*100,1)</f>
        <v>13.6</v>
      </c>
      <c r="M20" s="5">
        <f>ROUND([1]Simulations!V22*100,1)</f>
        <v>4.2</v>
      </c>
      <c r="N20" s="5">
        <f ca="1">ROUND([1]Simulations!O85*100,1)</f>
        <v>60.6</v>
      </c>
      <c r="O20" s="5">
        <f ca="1">ROUND([1]Simulations!P85*100,1)</f>
        <v>5</v>
      </c>
      <c r="P20" s="5">
        <f ca="1">ROUND([1]Simulations!Q85*100,1)</f>
        <v>0</v>
      </c>
      <c r="Q20" s="5">
        <f ca="1">ROUND([1]Simulations!R85*100,1)</f>
        <v>1.9</v>
      </c>
      <c r="R20" s="5">
        <f ca="1">ROUND([1]Simulations!S85*100,1)</f>
        <v>1.7</v>
      </c>
      <c r="S20" s="5">
        <f ca="1">ROUND([1]Simulations!T85*100,1)</f>
        <v>21.4</v>
      </c>
      <c r="T20" s="5">
        <f ca="1">ROUND([1]Simulations!U85*100,1)</f>
        <v>0.9</v>
      </c>
      <c r="U20" s="5">
        <f ca="1">ROUND([1]Simulations!V85*100,1)</f>
        <v>7.1</v>
      </c>
      <c r="V20" s="5">
        <f ca="1">ROUND([1]Simulations!W85*100,1)</f>
        <v>1.4</v>
      </c>
      <c r="W20" s="2">
        <f>[1]Simulations!E22</f>
        <v>50</v>
      </c>
      <c r="X20" s="2">
        <f>[1]Simulations!F22</f>
        <v>5</v>
      </c>
      <c r="Y20" s="2">
        <f>[1]Simulations!G22</f>
        <v>0</v>
      </c>
      <c r="Z20" s="2">
        <f>[1]Simulations!H22</f>
        <v>0</v>
      </c>
      <c r="AA20" s="2">
        <f>[1]Simulations!I22</f>
        <v>0</v>
      </c>
      <c r="AB20" s="2">
        <f>[1]Simulations!J22</f>
        <v>34</v>
      </c>
      <c r="AC20" s="2">
        <f>[1]Simulations!K22</f>
        <v>0</v>
      </c>
      <c r="AD20" s="2">
        <f>[1]Simulations!L22</f>
        <v>10</v>
      </c>
      <c r="AE20" s="2">
        <f>[1]Simulations!M22</f>
        <v>0</v>
      </c>
    </row>
    <row r="21" spans="1:31">
      <c r="A21" s="26">
        <f t="shared" si="0"/>
        <v>43864</v>
      </c>
      <c r="B21" t="s">
        <v>35</v>
      </c>
      <c r="C21" s="26">
        <v>43900</v>
      </c>
      <c r="D21">
        <v>20</v>
      </c>
      <c r="E21" s="5">
        <f>ROUND([1]Simulations!N23*100,1)</f>
        <v>25.4</v>
      </c>
      <c r="F21" s="5">
        <f>ROUND([1]Simulations!O23*100,1)</f>
        <v>9.5</v>
      </c>
      <c r="G21" s="5">
        <v>0</v>
      </c>
      <c r="H21" s="5">
        <f>ROUND([1]Simulations!Q23*100,1)</f>
        <v>7.6</v>
      </c>
      <c r="I21" s="5">
        <f>ROUND([1]Simulations!R23*100,1)</f>
        <v>2.8</v>
      </c>
      <c r="J21" s="5">
        <f>ROUND([1]Simulations!S23*100,1)</f>
        <v>30</v>
      </c>
      <c r="K21" s="5">
        <f>ROUND([1]Simulations!T23*100,1)</f>
        <v>2.2999999999999998</v>
      </c>
      <c r="L21" s="5">
        <f>ROUND([1]Simulations!U23*100,1)</f>
        <v>12.3</v>
      </c>
      <c r="M21" s="5">
        <f>ROUND([1]Simulations!V23*100,1)</f>
        <v>5.0999999999999996</v>
      </c>
      <c r="N21" s="5">
        <f ca="1">ROUND([1]Simulations!O86*100,1)</f>
        <v>31.3</v>
      </c>
      <c r="O21" s="5">
        <f ca="1">ROUND([1]Simulations!P86*100,1)</f>
        <v>4.0999999999999996</v>
      </c>
      <c r="P21" s="5">
        <f ca="1">ROUND([1]Simulations!Q86*100,1)</f>
        <v>0</v>
      </c>
      <c r="Q21" s="5">
        <f ca="1">ROUND([1]Simulations!R86*100,1)</f>
        <v>2.5</v>
      </c>
      <c r="R21" s="5">
        <f ca="1">ROUND([1]Simulations!S86*100,1)</f>
        <v>1.2</v>
      </c>
      <c r="S21" s="5">
        <f ca="1">ROUND([1]Simulations!T86*100,1)</f>
        <v>51.6</v>
      </c>
      <c r="T21" s="5">
        <f ca="1">ROUND([1]Simulations!U86*100,1)</f>
        <v>1.2</v>
      </c>
      <c r="U21" s="5">
        <f ca="1">ROUND([1]Simulations!V86*100,1)</f>
        <v>6.3</v>
      </c>
      <c r="V21" s="5">
        <f ca="1">ROUND([1]Simulations!W86*100,1)</f>
        <v>1.8</v>
      </c>
      <c r="W21" s="2">
        <f>[1]Simulations!E23</f>
        <v>9</v>
      </c>
      <c r="X21" s="2">
        <f>[1]Simulations!F23</f>
        <v>0</v>
      </c>
      <c r="Y21" s="2">
        <f>[1]Simulations!G23</f>
        <v>0</v>
      </c>
      <c r="Z21" s="2">
        <f>[1]Simulations!H23</f>
        <v>0</v>
      </c>
      <c r="AA21" s="2">
        <f>[1]Simulations!I23</f>
        <v>0</v>
      </c>
      <c r="AB21" s="2">
        <f>[1]Simulations!J23</f>
        <v>10</v>
      </c>
      <c r="AC21" s="2">
        <f>[1]Simulations!K23</f>
        <v>0</v>
      </c>
      <c r="AD21" s="2">
        <f>[1]Simulations!L23</f>
        <v>1</v>
      </c>
      <c r="AE21" s="2">
        <f>[1]Simulations!M23</f>
        <v>0</v>
      </c>
    </row>
    <row r="22" spans="1:31">
      <c r="A22" s="26">
        <f t="shared" si="0"/>
        <v>43864</v>
      </c>
      <c r="B22" t="s">
        <v>36</v>
      </c>
      <c r="C22" s="26">
        <v>43900</v>
      </c>
      <c r="D22">
        <v>125</v>
      </c>
      <c r="E22" s="5">
        <f>ROUND([1]Simulations!N24*100,1)</f>
        <v>29.9</v>
      </c>
      <c r="F22" s="5">
        <f>ROUND([1]Simulations!O24*100,1)</f>
        <v>9.9</v>
      </c>
      <c r="G22" s="5">
        <v>0</v>
      </c>
      <c r="H22" s="5">
        <f>ROUND([1]Simulations!Q24*100,1)</f>
        <v>8.9</v>
      </c>
      <c r="I22" s="5">
        <f>ROUND([1]Simulations!R24*100,1)</f>
        <v>4</v>
      </c>
      <c r="J22" s="5">
        <f>ROUND([1]Simulations!S24*100,1)</f>
        <v>23.2</v>
      </c>
      <c r="K22" s="5">
        <f>ROUND([1]Simulations!T24*100,1)</f>
        <v>1.2</v>
      </c>
      <c r="L22" s="5">
        <f>ROUND([1]Simulations!U24*100,1)</f>
        <v>14.2</v>
      </c>
      <c r="M22" s="5">
        <f>ROUND([1]Simulations!V24*100,1)</f>
        <v>3.8</v>
      </c>
      <c r="N22" s="5">
        <f ca="1">ROUND([1]Simulations!O87*100,1)</f>
        <v>52.1</v>
      </c>
      <c r="O22" s="5">
        <f ca="1">ROUND([1]Simulations!P87*100,1)</f>
        <v>4.3</v>
      </c>
      <c r="P22" s="5">
        <f ca="1">ROUND([1]Simulations!Q87*100,1)</f>
        <v>0</v>
      </c>
      <c r="Q22" s="5">
        <f ca="1">ROUND([1]Simulations!R87*100,1)</f>
        <v>3.6</v>
      </c>
      <c r="R22" s="5">
        <f ca="1">ROUND([1]Simulations!S87*100,1)</f>
        <v>1.4</v>
      </c>
      <c r="S22" s="5">
        <f ca="1">ROUND([1]Simulations!T87*100,1)</f>
        <v>27</v>
      </c>
      <c r="T22" s="5">
        <f ca="1">ROUND([1]Simulations!U87*100,1)</f>
        <v>1</v>
      </c>
      <c r="U22" s="5">
        <f ca="1">ROUND([1]Simulations!V87*100,1)</f>
        <v>9</v>
      </c>
      <c r="V22" s="5">
        <f ca="1">ROUND([1]Simulations!W87*100,1)</f>
        <v>1.5</v>
      </c>
      <c r="W22" s="2">
        <f>[1]Simulations!E24</f>
        <v>59</v>
      </c>
      <c r="X22" s="2">
        <f>[1]Simulations!F24</f>
        <v>3</v>
      </c>
      <c r="Y22" s="2">
        <f>[1]Simulations!G24</f>
        <v>0</v>
      </c>
      <c r="Z22" s="2">
        <f>[1]Simulations!H24</f>
        <v>2</v>
      </c>
      <c r="AA22" s="2">
        <f>[1]Simulations!I24</f>
        <v>0</v>
      </c>
      <c r="AB22" s="2">
        <f>[1]Simulations!J24</f>
        <v>46</v>
      </c>
      <c r="AC22" s="2">
        <f>[1]Simulations!K24</f>
        <v>0</v>
      </c>
      <c r="AD22" s="2">
        <f>[1]Simulations!L24</f>
        <v>15</v>
      </c>
      <c r="AE22" s="2">
        <f>[1]Simulations!M24</f>
        <v>0</v>
      </c>
    </row>
    <row r="23" spans="1:31">
      <c r="A23" s="26">
        <f t="shared" si="0"/>
        <v>43864</v>
      </c>
      <c r="B23" t="s">
        <v>37</v>
      </c>
      <c r="C23" s="26">
        <v>43900</v>
      </c>
      <c r="D23">
        <v>36</v>
      </c>
      <c r="E23" s="5">
        <f>ROUND([1]Simulations!N25*100,1)</f>
        <v>41.7</v>
      </c>
      <c r="F23" s="5">
        <f>ROUND([1]Simulations!O25*100,1)</f>
        <v>11.9</v>
      </c>
      <c r="G23" s="5">
        <v>0</v>
      </c>
      <c r="H23" s="5">
        <f>ROUND([1]Simulations!Q25*100,1)</f>
        <v>4.3</v>
      </c>
      <c r="I23" s="5">
        <f>ROUND([1]Simulations!R25*100,1)</f>
        <v>2.9</v>
      </c>
      <c r="J23" s="5">
        <f>ROUND([1]Simulations!S25*100,1)</f>
        <v>16.399999999999999</v>
      </c>
      <c r="K23" s="5">
        <f>ROUND([1]Simulations!T25*100,1)</f>
        <v>2.8</v>
      </c>
      <c r="L23" s="5">
        <f>ROUND([1]Simulations!U25*100,1)</f>
        <v>11.4</v>
      </c>
      <c r="M23" s="5">
        <f>ROUND([1]Simulations!V25*100,1)</f>
        <v>3.7</v>
      </c>
      <c r="N23" s="5">
        <f ca="1">ROUND([1]Simulations!O88*100,1)</f>
        <v>86.4</v>
      </c>
      <c r="O23" s="5">
        <f ca="1">ROUND([1]Simulations!P88*100,1)</f>
        <v>3</v>
      </c>
      <c r="P23" s="5">
        <f ca="1">ROUND([1]Simulations!Q88*100,1)</f>
        <v>0</v>
      </c>
      <c r="Q23" s="5">
        <f ca="1">ROUND([1]Simulations!R88*100,1)</f>
        <v>0.7</v>
      </c>
      <c r="R23" s="5">
        <f ca="1">ROUND([1]Simulations!S88*100,1)</f>
        <v>0.6</v>
      </c>
      <c r="S23" s="5">
        <f ca="1">ROUND([1]Simulations!T88*100,1)</f>
        <v>5.6</v>
      </c>
      <c r="T23" s="5">
        <f ca="1">ROUND([1]Simulations!U88*100,1)</f>
        <v>0.6</v>
      </c>
      <c r="U23" s="5">
        <f ca="1">ROUND([1]Simulations!V88*100,1)</f>
        <v>2.4</v>
      </c>
      <c r="V23" s="5">
        <f ca="1">ROUND([1]Simulations!W88*100,1)</f>
        <v>0.8</v>
      </c>
      <c r="W23" s="2">
        <f>[1]Simulations!E25</f>
        <v>23</v>
      </c>
      <c r="X23" s="2">
        <f>[1]Simulations!F25</f>
        <v>2</v>
      </c>
      <c r="Y23" s="2">
        <f>[1]Simulations!G25</f>
        <v>0</v>
      </c>
      <c r="Z23" s="2">
        <f>[1]Simulations!H25</f>
        <v>0</v>
      </c>
      <c r="AA23" s="2">
        <f>[1]Simulations!I25</f>
        <v>0</v>
      </c>
      <c r="AB23" s="2">
        <f>[1]Simulations!J25</f>
        <v>9</v>
      </c>
      <c r="AC23" s="2">
        <f>[1]Simulations!K25</f>
        <v>0</v>
      </c>
      <c r="AD23" s="2">
        <f>[1]Simulations!L25</f>
        <v>2</v>
      </c>
      <c r="AE23" s="2">
        <f>[1]Simulations!M25</f>
        <v>0</v>
      </c>
    </row>
    <row r="24" spans="1:31">
      <c r="A24" s="26">
        <f t="shared" si="0"/>
        <v>43864</v>
      </c>
      <c r="B24" t="s">
        <v>38</v>
      </c>
      <c r="C24" s="26">
        <v>43900</v>
      </c>
      <c r="D24">
        <v>68</v>
      </c>
      <c r="E24" s="5">
        <f>ROUND([1]Simulations!N26*100,1)</f>
        <v>34.700000000000003</v>
      </c>
      <c r="F24" s="5">
        <f>ROUND([1]Simulations!O26*100,1)</f>
        <v>15.3</v>
      </c>
      <c r="G24" s="5">
        <v>0</v>
      </c>
      <c r="H24" s="5">
        <f>ROUND([1]Simulations!Q26*100,1)</f>
        <v>6.5</v>
      </c>
      <c r="I24" s="5">
        <f>ROUND([1]Simulations!R26*100,1)</f>
        <v>4.3</v>
      </c>
      <c r="J24" s="5">
        <f>ROUND([1]Simulations!S26*100,1)</f>
        <v>16.899999999999999</v>
      </c>
      <c r="K24" s="5">
        <f>ROUND([1]Simulations!T26*100,1)</f>
        <v>1.6</v>
      </c>
      <c r="L24" s="5">
        <f>ROUND([1]Simulations!U26*100,1)</f>
        <v>12.3</v>
      </c>
      <c r="M24" s="5">
        <f>ROUND([1]Simulations!V26*100,1)</f>
        <v>3.4</v>
      </c>
      <c r="N24" s="5">
        <f ca="1">ROUND([1]Simulations!O89*100,1)</f>
        <v>69.900000000000006</v>
      </c>
      <c r="O24" s="5">
        <f ca="1">ROUND([1]Simulations!P89*100,1)</f>
        <v>8.5</v>
      </c>
      <c r="P24" s="5">
        <f ca="1">ROUND([1]Simulations!Q89*100,1)</f>
        <v>0</v>
      </c>
      <c r="Q24" s="5">
        <f ca="1">ROUND([1]Simulations!R89*100,1)</f>
        <v>2.1</v>
      </c>
      <c r="R24" s="5">
        <f ca="1">ROUND([1]Simulations!S89*100,1)</f>
        <v>1.3</v>
      </c>
      <c r="S24" s="5">
        <f ca="1">ROUND([1]Simulations!T89*100,1)</f>
        <v>10.7</v>
      </c>
      <c r="T24" s="5">
        <f ca="1">ROUND([1]Simulations!U89*100,1)</f>
        <v>0.8</v>
      </c>
      <c r="U24" s="5">
        <f ca="1">ROUND([1]Simulations!V89*100,1)</f>
        <v>5.3</v>
      </c>
      <c r="V24" s="5">
        <f ca="1">ROUND([1]Simulations!W89*100,1)</f>
        <v>1.3</v>
      </c>
      <c r="W24" s="2">
        <f>[1]Simulations!E26</f>
        <v>33</v>
      </c>
      <c r="X24" s="2">
        <f>[1]Simulations!F26</f>
        <v>14</v>
      </c>
      <c r="Y24" s="2">
        <f>[1]Simulations!G26</f>
        <v>0</v>
      </c>
      <c r="Z24" s="2">
        <f>[1]Simulations!H26</f>
        <v>0</v>
      </c>
      <c r="AA24" s="2">
        <f>[1]Simulations!I26</f>
        <v>0</v>
      </c>
      <c r="AB24" s="2">
        <f>[1]Simulations!J26</f>
        <v>16</v>
      </c>
      <c r="AC24" s="2">
        <f>[1]Simulations!K26</f>
        <v>0</v>
      </c>
      <c r="AD24" s="2">
        <f>[1]Simulations!L26</f>
        <v>5</v>
      </c>
      <c r="AE24" s="2">
        <f>[1]Simulations!M26</f>
        <v>0</v>
      </c>
    </row>
    <row r="25" spans="1:31">
      <c r="A25" s="26">
        <f t="shared" si="0"/>
        <v>43864</v>
      </c>
      <c r="B25" t="s">
        <v>39</v>
      </c>
      <c r="C25" s="26">
        <v>43900</v>
      </c>
      <c r="D25">
        <v>14</v>
      </c>
      <c r="E25" s="5">
        <f>ROUND([1]Simulations!N27*100,1)</f>
        <v>25.3</v>
      </c>
      <c r="F25" s="5">
        <f>ROUND([1]Simulations!O27*100,1)</f>
        <v>6.4</v>
      </c>
      <c r="G25" s="5">
        <v>0</v>
      </c>
      <c r="H25" s="5">
        <f>ROUND([1]Simulations!Q27*100,1)</f>
        <v>11.7</v>
      </c>
      <c r="I25" s="5">
        <f>ROUND([1]Simulations!R27*100,1)</f>
        <v>5.4</v>
      </c>
      <c r="J25" s="5">
        <f>ROUND([1]Simulations!S27*100,1)</f>
        <v>25.5</v>
      </c>
      <c r="K25" s="5">
        <f>ROUND([1]Simulations!T27*100,1)</f>
        <v>1.6</v>
      </c>
      <c r="L25" s="5">
        <f>ROUND([1]Simulations!U27*100,1)</f>
        <v>15.1</v>
      </c>
      <c r="M25" s="5">
        <f>ROUND([1]Simulations!V27*100,1)</f>
        <v>3.9</v>
      </c>
      <c r="N25" s="5">
        <f ca="1">ROUND([1]Simulations!O90*100,1)</f>
        <v>36.200000000000003</v>
      </c>
      <c r="O25" s="5">
        <f ca="1">ROUND([1]Simulations!P90*100,1)</f>
        <v>2.8</v>
      </c>
      <c r="P25" s="5">
        <f ca="1">ROUND([1]Simulations!Q90*100,1)</f>
        <v>0</v>
      </c>
      <c r="Q25" s="5">
        <f ca="1">ROUND([1]Simulations!R90*100,1)</f>
        <v>6.7</v>
      </c>
      <c r="R25" s="5">
        <f ca="1">ROUND([1]Simulations!S90*100,1)</f>
        <v>2.2000000000000002</v>
      </c>
      <c r="S25" s="5">
        <f ca="1">ROUND([1]Simulations!T90*100,1)</f>
        <v>37.9</v>
      </c>
      <c r="T25" s="5">
        <f ca="1">ROUND([1]Simulations!U90*100,1)</f>
        <v>1.2</v>
      </c>
      <c r="U25" s="5">
        <f ca="1">ROUND([1]Simulations!V90*100,1)</f>
        <v>11.3</v>
      </c>
      <c r="V25" s="5">
        <f ca="1">ROUND([1]Simulations!W90*100,1)</f>
        <v>1.7</v>
      </c>
      <c r="W25" s="2">
        <f>[1]Simulations!E27</f>
        <v>5</v>
      </c>
      <c r="X25" s="2">
        <f>[1]Simulations!F27</f>
        <v>0</v>
      </c>
      <c r="Y25" s="2">
        <f>[1]Simulations!G27</f>
        <v>0</v>
      </c>
      <c r="Z25" s="2">
        <f>[1]Simulations!H27</f>
        <v>1</v>
      </c>
      <c r="AA25" s="2">
        <f>[1]Simulations!I27</f>
        <v>0</v>
      </c>
      <c r="AB25" s="2">
        <f>[1]Simulations!J27</f>
        <v>5</v>
      </c>
      <c r="AC25" s="2">
        <f>[1]Simulations!K27</f>
        <v>0</v>
      </c>
      <c r="AD25" s="2">
        <f>[1]Simulations!L27</f>
        <v>3</v>
      </c>
      <c r="AE25" s="2">
        <f>[1]Simulations!M27</f>
        <v>0</v>
      </c>
    </row>
    <row r="26" spans="1:31">
      <c r="A26" s="26">
        <f t="shared" si="0"/>
        <v>43864</v>
      </c>
      <c r="B26" t="s">
        <v>40</v>
      </c>
      <c r="C26" s="26">
        <v>43900</v>
      </c>
      <c r="D26">
        <v>89</v>
      </c>
      <c r="E26" s="5">
        <f>ROUND([1]Simulations!N28*100,1)</f>
        <v>30.4</v>
      </c>
      <c r="F26" s="5">
        <f>ROUND([1]Simulations!O28*100,1)</f>
        <v>10</v>
      </c>
      <c r="G26" s="5">
        <v>0</v>
      </c>
      <c r="H26" s="5">
        <f>ROUND([1]Simulations!Q28*100,1)</f>
        <v>9.3000000000000007</v>
      </c>
      <c r="I26" s="5">
        <f>ROUND([1]Simulations!R28*100,1)</f>
        <v>4.2</v>
      </c>
      <c r="J26" s="5">
        <f>ROUND([1]Simulations!S28*100,1)</f>
        <v>22.2</v>
      </c>
      <c r="K26" s="5">
        <f>ROUND([1]Simulations!T28*100,1)</f>
        <v>1.4</v>
      </c>
      <c r="L26" s="5">
        <f>ROUND([1]Simulations!U28*100,1)</f>
        <v>13.7</v>
      </c>
      <c r="M26" s="5">
        <f>ROUND([1]Simulations!V28*100,1)</f>
        <v>3.9</v>
      </c>
      <c r="N26" s="5">
        <f ca="1">ROUND([1]Simulations!O91*100,1)</f>
        <v>54.8</v>
      </c>
      <c r="O26" s="5">
        <f ca="1">ROUND([1]Simulations!P91*100,1)</f>
        <v>4.7</v>
      </c>
      <c r="P26" s="5">
        <f ca="1">ROUND([1]Simulations!Q91*100,1)</f>
        <v>0</v>
      </c>
      <c r="Q26" s="5">
        <f ca="1">ROUND([1]Simulations!R91*100,1)</f>
        <v>4.0999999999999996</v>
      </c>
      <c r="R26" s="5">
        <f ca="1">ROUND([1]Simulations!S91*100,1)</f>
        <v>1.5</v>
      </c>
      <c r="S26" s="5">
        <f ca="1">ROUND([1]Simulations!T91*100,1)</f>
        <v>24.4</v>
      </c>
      <c r="T26" s="5">
        <f ca="1">ROUND([1]Simulations!U91*100,1)</f>
        <v>1</v>
      </c>
      <c r="U26" s="5">
        <f ca="1">ROUND([1]Simulations!V91*100,1)</f>
        <v>8.1</v>
      </c>
      <c r="V26" s="5">
        <f ca="1">ROUND([1]Simulations!W91*100,1)</f>
        <v>1.6</v>
      </c>
      <c r="W26" s="2">
        <f>[1]Simulations!E28</f>
        <v>28</v>
      </c>
      <c r="X26" s="2">
        <f>[1]Simulations!F28</f>
        <v>4</v>
      </c>
      <c r="Y26" s="2">
        <f>[1]Simulations!G28</f>
        <v>0</v>
      </c>
      <c r="Z26" s="2">
        <f>[1]Simulations!H28</f>
        <v>1</v>
      </c>
      <c r="AA26" s="2">
        <f>[1]Simulations!I28</f>
        <v>0</v>
      </c>
      <c r="AB26" s="2">
        <f>[1]Simulations!J28</f>
        <v>34</v>
      </c>
      <c r="AC26" s="2">
        <f>[1]Simulations!K28</f>
        <v>0</v>
      </c>
      <c r="AD26" s="2">
        <f>[1]Simulations!L28</f>
        <v>21</v>
      </c>
      <c r="AE26" s="2">
        <f>[1]Simulations!M28</f>
        <v>0</v>
      </c>
    </row>
    <row r="27" spans="1:31">
      <c r="A27" s="26">
        <f t="shared" si="0"/>
        <v>43864</v>
      </c>
      <c r="B27" t="s">
        <v>41</v>
      </c>
      <c r="C27" s="26">
        <v>43904</v>
      </c>
      <c r="D27">
        <v>6</v>
      </c>
      <c r="E27" s="5">
        <f>ROUND([1]Simulations!N29*100,1)</f>
        <v>22</v>
      </c>
      <c r="F27" s="5">
        <f>ROUND([1]Simulations!O29*100,1)</f>
        <v>11.2</v>
      </c>
      <c r="G27" s="5">
        <v>0</v>
      </c>
      <c r="H27" s="5">
        <f>ROUND([1]Simulations!Q29*100,1)</f>
        <v>8</v>
      </c>
      <c r="I27" s="5">
        <f>ROUND([1]Simulations!R29*100,1)</f>
        <v>3.7</v>
      </c>
      <c r="J27" s="5">
        <f>ROUND([1]Simulations!S29*100,1)</f>
        <v>26.4</v>
      </c>
      <c r="K27" s="5">
        <f>ROUND([1]Simulations!T29*100,1)</f>
        <v>2.2999999999999998</v>
      </c>
      <c r="L27" s="5">
        <f>ROUND([1]Simulations!U29*100,1)</f>
        <v>16.600000000000001</v>
      </c>
      <c r="M27" s="5">
        <f>ROUND([1]Simulations!V29*100,1)</f>
        <v>4.8</v>
      </c>
      <c r="N27" s="5">
        <f ca="1">ROUND([1]Simulations!O92*100,1)</f>
        <v>26.2</v>
      </c>
      <c r="O27" s="5">
        <f ca="1">ROUND([1]Simulations!P92*100,1)</f>
        <v>6.6</v>
      </c>
      <c r="P27" s="5">
        <f ca="1">ROUND([1]Simulations!Q92*100,1)</f>
        <v>0</v>
      </c>
      <c r="Q27" s="5">
        <f ca="1">ROUND([1]Simulations!R92*100,1)</f>
        <v>3.8</v>
      </c>
      <c r="R27" s="5">
        <f ca="1">ROUND([1]Simulations!S92*100,1)</f>
        <v>1.9</v>
      </c>
      <c r="S27" s="5">
        <f ca="1">ROUND([1]Simulations!T92*100,1)</f>
        <v>43.5</v>
      </c>
      <c r="T27" s="5">
        <f ca="1">ROUND([1]Simulations!U92*100,1)</f>
        <v>1.5</v>
      </c>
      <c r="U27" s="5">
        <f ca="1">ROUND([1]Simulations!V92*100,1)</f>
        <v>14.2</v>
      </c>
      <c r="V27" s="5">
        <f ca="1">ROUND([1]Simulations!W92*100,1)</f>
        <v>2.2999999999999998</v>
      </c>
      <c r="W27" s="2">
        <f>[1]Simulations!E29</f>
        <v>3</v>
      </c>
      <c r="X27" s="2">
        <f>[1]Simulations!F29</f>
        <v>0</v>
      </c>
      <c r="Y27" s="2">
        <f>[1]Simulations!G29</f>
        <v>0</v>
      </c>
      <c r="Z27" s="2">
        <f>[1]Simulations!H29</f>
        <v>0</v>
      </c>
      <c r="AA27" s="2">
        <f>[1]Simulations!I29</f>
        <v>0</v>
      </c>
      <c r="AB27" s="2">
        <f>[1]Simulations!J29</f>
        <v>2</v>
      </c>
      <c r="AC27" s="2">
        <f>[1]Simulations!K29</f>
        <v>0</v>
      </c>
      <c r="AD27" s="2">
        <f>[1]Simulations!L29</f>
        <v>1</v>
      </c>
      <c r="AE27" s="2">
        <f>[1]Simulations!M29</f>
        <v>0</v>
      </c>
    </row>
    <row r="28" spans="1:31">
      <c r="A28" s="26">
        <f t="shared" si="0"/>
        <v>43864</v>
      </c>
      <c r="B28" t="s">
        <v>42</v>
      </c>
      <c r="C28" s="26">
        <v>43907</v>
      </c>
      <c r="D28">
        <v>136</v>
      </c>
      <c r="E28" s="5">
        <f>ROUND([1]Simulations!N30*100,1)</f>
        <v>29.7</v>
      </c>
      <c r="F28" s="5">
        <f>ROUND([1]Simulations!O30*100,1)</f>
        <v>9</v>
      </c>
      <c r="G28" s="5">
        <v>0</v>
      </c>
      <c r="H28" s="5">
        <f>ROUND([1]Simulations!Q30*100,1)</f>
        <v>7.5</v>
      </c>
      <c r="I28" s="5">
        <f>ROUND([1]Simulations!R30*100,1)</f>
        <v>3.5</v>
      </c>
      <c r="J28" s="5">
        <f>ROUND([1]Simulations!S30*100,1)</f>
        <v>23.3</v>
      </c>
      <c r="K28" s="5">
        <f>ROUND([1]Simulations!T30*100,1)</f>
        <v>2.1</v>
      </c>
      <c r="L28" s="5">
        <f>ROUND([1]Simulations!U30*100,1)</f>
        <v>15.6</v>
      </c>
      <c r="M28" s="5">
        <f>ROUND([1]Simulations!V30*100,1)</f>
        <v>4.2</v>
      </c>
      <c r="N28" s="5">
        <f ca="1">ROUND([1]Simulations!O93*100,1)</f>
        <v>50.1</v>
      </c>
      <c r="O28" s="5">
        <f ca="1">ROUND([1]Simulations!P93*100,1)</f>
        <v>4</v>
      </c>
      <c r="P28" s="5">
        <f ca="1">ROUND([1]Simulations!Q93*100,1)</f>
        <v>0</v>
      </c>
      <c r="Q28" s="5">
        <f ca="1">ROUND([1]Simulations!R93*100,1)</f>
        <v>3.2</v>
      </c>
      <c r="R28" s="5">
        <f ca="1">ROUND([1]Simulations!S93*100,1)</f>
        <v>1.6</v>
      </c>
      <c r="S28" s="5">
        <f ca="1">ROUND([1]Simulations!T93*100,1)</f>
        <v>27.4</v>
      </c>
      <c r="T28" s="5">
        <f ca="1">ROUND([1]Simulations!U93*100,1)</f>
        <v>1.3</v>
      </c>
      <c r="U28" s="5">
        <f ca="1">ROUND([1]Simulations!V93*100,1)</f>
        <v>10.5</v>
      </c>
      <c r="V28" s="5">
        <f ca="1">ROUND([1]Simulations!W93*100,1)</f>
        <v>1.9</v>
      </c>
      <c r="W28" s="2">
        <f>[1]Simulations!E30</f>
        <v>66</v>
      </c>
      <c r="X28" s="2">
        <f>[1]Simulations!F30</f>
        <v>4</v>
      </c>
      <c r="Y28" s="2">
        <f>[1]Simulations!G30</f>
        <v>0</v>
      </c>
      <c r="Z28" s="2">
        <f>[1]Simulations!H30</f>
        <v>3</v>
      </c>
      <c r="AA28" s="2">
        <f>[1]Simulations!I30</f>
        <v>0</v>
      </c>
      <c r="AB28" s="2">
        <f>[1]Simulations!J30</f>
        <v>49</v>
      </c>
      <c r="AC28" s="2">
        <f>[1]Simulations!K30</f>
        <v>0</v>
      </c>
      <c r="AD28" s="2">
        <f>[1]Simulations!L30</f>
        <v>14</v>
      </c>
      <c r="AE28" s="2">
        <f>[1]Simulations!M30</f>
        <v>0</v>
      </c>
    </row>
    <row r="29" spans="1:31">
      <c r="A29" s="26">
        <f t="shared" si="0"/>
        <v>43864</v>
      </c>
      <c r="B29" t="s">
        <v>43</v>
      </c>
      <c r="C29" s="26">
        <v>43907</v>
      </c>
      <c r="D29">
        <v>67</v>
      </c>
      <c r="E29" s="5">
        <f>ROUND([1]Simulations!N31*100,1)</f>
        <v>32.200000000000003</v>
      </c>
      <c r="F29" s="5">
        <f>ROUND([1]Simulations!O31*100,1)</f>
        <v>9.3000000000000007</v>
      </c>
      <c r="G29" s="5">
        <v>0</v>
      </c>
      <c r="H29" s="5">
        <f>ROUND([1]Simulations!Q31*100,1)</f>
        <v>7.6</v>
      </c>
      <c r="I29" s="5">
        <f>ROUND([1]Simulations!R31*100,1)</f>
        <v>2.9</v>
      </c>
      <c r="J29" s="5">
        <f>ROUND([1]Simulations!S31*100,1)</f>
        <v>22</v>
      </c>
      <c r="K29" s="5">
        <f>ROUND([1]Simulations!T31*100,1)</f>
        <v>2.2999999999999998</v>
      </c>
      <c r="L29" s="5">
        <f>ROUND([1]Simulations!U31*100,1)</f>
        <v>13.8</v>
      </c>
      <c r="M29" s="5">
        <f>ROUND([1]Simulations!V31*100,1)</f>
        <v>4.9000000000000004</v>
      </c>
      <c r="N29" s="5">
        <f ca="1">ROUND([1]Simulations!O94*100,1)</f>
        <v>58.8</v>
      </c>
      <c r="O29" s="5">
        <f ca="1">ROUND([1]Simulations!P94*100,1)</f>
        <v>4.0999999999999996</v>
      </c>
      <c r="P29" s="5">
        <f ca="1">ROUND([1]Simulations!Q94*100,1)</f>
        <v>0</v>
      </c>
      <c r="Q29" s="5">
        <f ca="1">ROUND([1]Simulations!R94*100,1)</f>
        <v>2.8</v>
      </c>
      <c r="R29" s="5">
        <f ca="1">ROUND([1]Simulations!S94*100,1)</f>
        <v>1.2</v>
      </c>
      <c r="S29" s="5">
        <f ca="1">ROUND([1]Simulations!T94*100,1)</f>
        <v>22.3</v>
      </c>
      <c r="T29" s="5">
        <f ca="1">ROUND([1]Simulations!U94*100,1)</f>
        <v>1.2</v>
      </c>
      <c r="U29" s="5">
        <f ca="1">ROUND([1]Simulations!V94*100,1)</f>
        <v>7.6</v>
      </c>
      <c r="V29" s="5">
        <f ca="1">ROUND([1]Simulations!W94*100,1)</f>
        <v>2</v>
      </c>
      <c r="W29" s="2">
        <f>[1]Simulations!E31</f>
        <v>34</v>
      </c>
      <c r="X29" s="2">
        <f>[1]Simulations!F31</f>
        <v>1</v>
      </c>
      <c r="Y29" s="2">
        <f>[1]Simulations!G31</f>
        <v>0</v>
      </c>
      <c r="Z29" s="2">
        <f>[1]Simulations!H31</f>
        <v>1</v>
      </c>
      <c r="AA29" s="2">
        <f>[1]Simulations!I31</f>
        <v>0</v>
      </c>
      <c r="AB29" s="2">
        <f>[1]Simulations!J31</f>
        <v>24</v>
      </c>
      <c r="AC29" s="2">
        <f>[1]Simulations!K31</f>
        <v>0</v>
      </c>
      <c r="AD29" s="2">
        <f>[1]Simulations!L31</f>
        <v>7</v>
      </c>
      <c r="AE29" s="2">
        <f>[1]Simulations!M31</f>
        <v>0</v>
      </c>
    </row>
    <row r="30" spans="1:31">
      <c r="A30" s="26">
        <f t="shared" si="0"/>
        <v>43864</v>
      </c>
      <c r="B30" t="s">
        <v>44</v>
      </c>
      <c r="C30" s="26">
        <v>43907</v>
      </c>
      <c r="D30">
        <v>219</v>
      </c>
      <c r="E30" s="5">
        <f>ROUND([1]Simulations!N32*100,1)</f>
        <v>36.4</v>
      </c>
      <c r="F30" s="5">
        <f>ROUND([1]Simulations!O32*100,1)</f>
        <v>13.7</v>
      </c>
      <c r="G30" s="5">
        <v>0</v>
      </c>
      <c r="H30" s="5">
        <f>ROUND([1]Simulations!Q32*100,1)</f>
        <v>5.2</v>
      </c>
      <c r="I30" s="5">
        <f>ROUND([1]Simulations!R32*100,1)</f>
        <v>4.3</v>
      </c>
      <c r="J30" s="5">
        <f>ROUND([1]Simulations!S32*100,1)</f>
        <v>16.8</v>
      </c>
      <c r="K30" s="5">
        <f>ROUND([1]Simulations!T32*100,1)</f>
        <v>1.9</v>
      </c>
      <c r="L30" s="5">
        <f>ROUND([1]Simulations!U32*100,1)</f>
        <v>13.3</v>
      </c>
      <c r="M30" s="5">
        <f>ROUND([1]Simulations!V32*100,1)</f>
        <v>3.4</v>
      </c>
      <c r="N30" s="5">
        <f ca="1">ROUND([1]Simulations!O95*100,1)</f>
        <v>73.3</v>
      </c>
      <c r="O30" s="5">
        <f ca="1">ROUND([1]Simulations!P95*100,1)</f>
        <v>6.5</v>
      </c>
      <c r="P30" s="5">
        <f ca="1">ROUND([1]Simulations!Q95*100,1)</f>
        <v>0</v>
      </c>
      <c r="Q30" s="5">
        <f ca="1">ROUND([1]Simulations!R95*100,1)</f>
        <v>1.5</v>
      </c>
      <c r="R30" s="5">
        <f ca="1">ROUND([1]Simulations!S95*100,1)</f>
        <v>1.2</v>
      </c>
      <c r="S30" s="5">
        <f ca="1">ROUND([1]Simulations!T95*100,1)</f>
        <v>9.6999999999999993</v>
      </c>
      <c r="T30" s="5">
        <f ca="1">ROUND([1]Simulations!U95*100,1)</f>
        <v>0.8</v>
      </c>
      <c r="U30" s="5">
        <f ca="1">ROUND([1]Simulations!V95*100,1)</f>
        <v>5.7</v>
      </c>
      <c r="V30" s="5">
        <f ca="1">ROUND([1]Simulations!W95*100,1)</f>
        <v>1.3</v>
      </c>
      <c r="W30" s="2">
        <f>[1]Simulations!E32</f>
        <v>121</v>
      </c>
      <c r="X30" s="2">
        <f>[1]Simulations!F32</f>
        <v>23</v>
      </c>
      <c r="Y30" s="2">
        <f>[1]Simulations!G32</f>
        <v>0</v>
      </c>
      <c r="Z30" s="2">
        <f>[1]Simulations!H32</f>
        <v>0</v>
      </c>
      <c r="AA30" s="2">
        <f>[1]Simulations!I32</f>
        <v>0</v>
      </c>
      <c r="AB30" s="2">
        <f>[1]Simulations!J32</f>
        <v>55</v>
      </c>
      <c r="AC30" s="2">
        <f>[1]Simulations!K32</f>
        <v>0</v>
      </c>
      <c r="AD30" s="2">
        <f>[1]Simulations!L32</f>
        <v>20</v>
      </c>
      <c r="AE30" s="2">
        <f>[1]Simulations!M32</f>
        <v>0</v>
      </c>
    </row>
    <row r="31" spans="1:31">
      <c r="A31" s="26">
        <f t="shared" si="0"/>
        <v>43864</v>
      </c>
      <c r="B31" t="s">
        <v>45</v>
      </c>
      <c r="C31" s="26">
        <v>43907</v>
      </c>
      <c r="D31">
        <v>155</v>
      </c>
      <c r="E31" s="5">
        <f>ROUND([1]Simulations!N33*100,1)</f>
        <v>29.3</v>
      </c>
      <c r="F31" s="5">
        <f>ROUND([1]Simulations!O33*100,1)</f>
        <v>9.4</v>
      </c>
      <c r="G31" s="5">
        <v>0</v>
      </c>
      <c r="H31" s="5">
        <f>ROUND([1]Simulations!Q33*100,1)</f>
        <v>10.6</v>
      </c>
      <c r="I31" s="5">
        <f>ROUND([1]Simulations!R33*100,1)</f>
        <v>4.7</v>
      </c>
      <c r="J31" s="5">
        <f>ROUND([1]Simulations!S33*100,1)</f>
        <v>21.4</v>
      </c>
      <c r="K31" s="5">
        <f>ROUND([1]Simulations!T33*100,1)</f>
        <v>1.4</v>
      </c>
      <c r="L31" s="5">
        <f>ROUND([1]Simulations!U33*100,1)</f>
        <v>14.4</v>
      </c>
      <c r="M31" s="5">
        <f>ROUND([1]Simulations!V33*100,1)</f>
        <v>3.8</v>
      </c>
      <c r="N31" s="5">
        <f ca="1">ROUND([1]Simulations!O96*100,1)</f>
        <v>51</v>
      </c>
      <c r="O31" s="5">
        <f ca="1">ROUND([1]Simulations!P96*100,1)</f>
        <v>4.5999999999999996</v>
      </c>
      <c r="P31" s="5">
        <f ca="1">ROUND([1]Simulations!Q96*100,1)</f>
        <v>0</v>
      </c>
      <c r="Q31" s="5">
        <f ca="1">ROUND([1]Simulations!R96*100,1)</f>
        <v>5.6</v>
      </c>
      <c r="R31" s="5">
        <f ca="1">ROUND([1]Simulations!S96*100,1)</f>
        <v>2.2000000000000002</v>
      </c>
      <c r="S31" s="5">
        <f ca="1">ROUND([1]Simulations!T96*100,1)</f>
        <v>23.4</v>
      </c>
      <c r="T31" s="5">
        <f ca="1">ROUND([1]Simulations!U96*100,1)</f>
        <v>1.4</v>
      </c>
      <c r="U31" s="5">
        <f ca="1">ROUND([1]Simulations!V96*100,1)</f>
        <v>10</v>
      </c>
      <c r="V31" s="5">
        <f ca="1">ROUND([1]Simulations!W96*100,1)</f>
        <v>1.9</v>
      </c>
      <c r="W31" s="2">
        <f>[1]Simulations!E33</f>
        <v>72</v>
      </c>
      <c r="X31" s="2">
        <f>[1]Simulations!F33</f>
        <v>4</v>
      </c>
      <c r="Y31" s="2">
        <f>[1]Simulations!G33</f>
        <v>0</v>
      </c>
      <c r="Z31" s="2">
        <f>[1]Simulations!H33</f>
        <v>6</v>
      </c>
      <c r="AA31" s="2">
        <f>[1]Simulations!I33</f>
        <v>0</v>
      </c>
      <c r="AB31" s="2">
        <f>[1]Simulations!J33</f>
        <v>53</v>
      </c>
      <c r="AC31" s="2">
        <f>[1]Simulations!K33</f>
        <v>0</v>
      </c>
      <c r="AD31" s="2">
        <f>[1]Simulations!L33</f>
        <v>20</v>
      </c>
      <c r="AE31" s="2">
        <f>[1]Simulations!M33</f>
        <v>0</v>
      </c>
    </row>
    <row r="32" spans="1:31">
      <c r="A32" s="26">
        <f t="shared" si="0"/>
        <v>43864</v>
      </c>
      <c r="B32" t="s">
        <v>46</v>
      </c>
      <c r="C32" s="26">
        <v>43914</v>
      </c>
      <c r="D32">
        <v>105</v>
      </c>
      <c r="E32" s="5">
        <f>ROUND([1]Simulations!N34*100,1)</f>
        <v>38.5</v>
      </c>
      <c r="F32" s="5">
        <f>ROUND([1]Simulations!O34*100,1)</f>
        <v>12.3</v>
      </c>
      <c r="G32" s="5">
        <v>0</v>
      </c>
      <c r="H32" s="5">
        <f>ROUND([1]Simulations!Q34*100,1)</f>
        <v>5.3</v>
      </c>
      <c r="I32" s="5">
        <f>ROUND([1]Simulations!R34*100,1)</f>
        <v>3.1</v>
      </c>
      <c r="J32" s="5">
        <f>ROUND([1]Simulations!S34*100,1)</f>
        <v>17.7</v>
      </c>
      <c r="K32" s="5">
        <f>ROUND([1]Simulations!T34*100,1)</f>
        <v>2.4</v>
      </c>
      <c r="L32" s="5">
        <f>ROUND([1]Simulations!U34*100,1)</f>
        <v>11.9</v>
      </c>
      <c r="M32" s="5">
        <f>ROUND([1]Simulations!V34*100,1)</f>
        <v>3.8</v>
      </c>
      <c r="N32" s="5">
        <f ca="1">ROUND([1]Simulations!O97*100,1)</f>
        <v>76.8</v>
      </c>
      <c r="O32" s="5">
        <f ca="1">ROUND([1]Simulations!P97*100,1)</f>
        <v>4.7</v>
      </c>
      <c r="P32" s="5">
        <f ca="1">ROUND([1]Simulations!Q97*100,1)</f>
        <v>0</v>
      </c>
      <c r="Q32" s="5">
        <f ca="1">ROUND([1]Simulations!R97*100,1)</f>
        <v>1.6</v>
      </c>
      <c r="R32" s="5">
        <f ca="1">ROUND([1]Simulations!S97*100,1)</f>
        <v>1</v>
      </c>
      <c r="S32" s="5">
        <f ca="1">ROUND([1]Simulations!T97*100,1)</f>
        <v>10</v>
      </c>
      <c r="T32" s="5">
        <f ca="1">ROUND([1]Simulations!U97*100,1)</f>
        <v>1</v>
      </c>
      <c r="U32" s="5">
        <f ca="1">ROUND([1]Simulations!V97*100,1)</f>
        <v>4</v>
      </c>
      <c r="V32" s="5">
        <f ca="1">ROUND([1]Simulations!W97*100,1)</f>
        <v>1</v>
      </c>
      <c r="W32" s="2">
        <f>[1]Simulations!E34</f>
        <v>63</v>
      </c>
      <c r="X32" s="2">
        <f>[1]Simulations!F34</f>
        <v>7</v>
      </c>
      <c r="Y32" s="2">
        <f>[1]Simulations!G34</f>
        <v>0</v>
      </c>
      <c r="Z32" s="2">
        <f>[1]Simulations!H34</f>
        <v>0</v>
      </c>
      <c r="AA32" s="2">
        <f>[1]Simulations!I34</f>
        <v>0</v>
      </c>
      <c r="AB32" s="2">
        <f>[1]Simulations!J34</f>
        <v>29</v>
      </c>
      <c r="AC32" s="2">
        <f>[1]Simulations!K34</f>
        <v>0</v>
      </c>
      <c r="AD32" s="2">
        <f>[1]Simulations!L34</f>
        <v>6</v>
      </c>
      <c r="AE32" s="2">
        <f>[1]Simulations!M34</f>
        <v>0</v>
      </c>
    </row>
    <row r="33" spans="1:31">
      <c r="A33" s="26">
        <f t="shared" si="0"/>
        <v>43864</v>
      </c>
      <c r="B33" t="s">
        <v>47</v>
      </c>
      <c r="C33" s="26">
        <v>43919</v>
      </c>
      <c r="D33">
        <v>51</v>
      </c>
      <c r="E33" s="5">
        <f>ROUND([1]Simulations!N35*100,1)</f>
        <v>31.4</v>
      </c>
      <c r="F33" s="5">
        <f>ROUND([1]Simulations!O35*100,1)</f>
        <v>8.4</v>
      </c>
      <c r="G33" s="5">
        <v>0</v>
      </c>
      <c r="H33" s="5">
        <f>ROUND([1]Simulations!Q35*100,1)</f>
        <v>7.2</v>
      </c>
      <c r="I33" s="5">
        <f>ROUND([1]Simulations!R35*100,1)</f>
        <v>3</v>
      </c>
      <c r="J33" s="5">
        <f>ROUND([1]Simulations!S35*100,1)</f>
        <v>22.9</v>
      </c>
      <c r="K33" s="5">
        <f>ROUND([1]Simulations!T35*100,1)</f>
        <v>2.6</v>
      </c>
      <c r="L33" s="5">
        <f>ROUND([1]Simulations!U35*100,1)</f>
        <v>15</v>
      </c>
      <c r="M33" s="5">
        <f>ROUND([1]Simulations!V35*100,1)</f>
        <v>4.5999999999999996</v>
      </c>
      <c r="N33" s="5">
        <f ca="1">ROUND([1]Simulations!O98*100,1)</f>
        <v>54.2</v>
      </c>
      <c r="O33" s="5">
        <f ca="1">ROUND([1]Simulations!P98*100,1)</f>
        <v>4</v>
      </c>
      <c r="P33" s="5">
        <f ca="1">ROUND([1]Simulations!Q98*100,1)</f>
        <v>0</v>
      </c>
      <c r="Q33" s="5">
        <f ca="1">ROUND([1]Simulations!R98*100,1)</f>
        <v>2.8</v>
      </c>
      <c r="R33" s="5">
        <f ca="1">ROUND([1]Simulations!S98*100,1)</f>
        <v>1.5</v>
      </c>
      <c r="S33" s="5">
        <f ca="1">ROUND([1]Simulations!T98*100,1)</f>
        <v>24.6</v>
      </c>
      <c r="T33" s="5">
        <f ca="1">ROUND([1]Simulations!U98*100,1)</f>
        <v>1.5</v>
      </c>
      <c r="U33" s="5">
        <f ca="1">ROUND([1]Simulations!V98*100,1)</f>
        <v>9.5</v>
      </c>
      <c r="V33" s="5">
        <f ca="1">ROUND([1]Simulations!W98*100,1)</f>
        <v>2</v>
      </c>
      <c r="W33" s="2">
        <f>[1]Simulations!E35</f>
        <v>22</v>
      </c>
      <c r="X33" s="2">
        <f>[1]Simulations!F35</f>
        <v>1</v>
      </c>
      <c r="Y33" s="2">
        <f>[1]Simulations!G35</f>
        <v>0</v>
      </c>
      <c r="Z33" s="2">
        <f>[1]Simulations!H35</f>
        <v>0</v>
      </c>
      <c r="AA33" s="2">
        <f>[1]Simulations!I35</f>
        <v>0</v>
      </c>
      <c r="AB33" s="2">
        <f>[1]Simulations!J35</f>
        <v>17</v>
      </c>
      <c r="AC33" s="2">
        <f>[1]Simulations!K35</f>
        <v>0</v>
      </c>
      <c r="AD33" s="2">
        <f>[1]Simulations!L35</f>
        <v>11</v>
      </c>
      <c r="AE33" s="2">
        <f>[1]Simulations!M35</f>
        <v>0</v>
      </c>
    </row>
    <row r="34" spans="1:31">
      <c r="A34" s="26">
        <f t="shared" si="0"/>
        <v>43864</v>
      </c>
      <c r="B34" t="s">
        <v>48</v>
      </c>
      <c r="C34" s="26">
        <v>43925</v>
      </c>
      <c r="D34">
        <v>15</v>
      </c>
      <c r="E34" s="5">
        <f>ROUND([1]Simulations!N36*100,1)</f>
        <v>25.2</v>
      </c>
      <c r="F34" s="5">
        <f>ROUND([1]Simulations!O36*100,1)</f>
        <v>9.4</v>
      </c>
      <c r="G34" s="5">
        <v>0</v>
      </c>
      <c r="H34" s="5">
        <f>ROUND([1]Simulations!Q36*100,1)</f>
        <v>6.8</v>
      </c>
      <c r="I34" s="5">
        <f>ROUND([1]Simulations!R36*100,1)</f>
        <v>3.2</v>
      </c>
      <c r="J34" s="5">
        <f>ROUND([1]Simulations!S36*100,1)</f>
        <v>25.3</v>
      </c>
      <c r="K34" s="5">
        <f>ROUND([1]Simulations!T36*100,1)</f>
        <v>3</v>
      </c>
      <c r="L34" s="5">
        <f>ROUND([1]Simulations!U36*100,1)</f>
        <v>16.3</v>
      </c>
      <c r="M34" s="5">
        <f>ROUND([1]Simulations!V36*100,1)</f>
        <v>5.8</v>
      </c>
      <c r="N34" s="5">
        <f ca="1">ROUND([1]Simulations!O99*100,1)</f>
        <v>34.4</v>
      </c>
      <c r="O34" s="5">
        <f ca="1">ROUND([1]Simulations!P99*100,1)</f>
        <v>5.5</v>
      </c>
      <c r="P34" s="5">
        <f ca="1">ROUND([1]Simulations!Q99*100,1)</f>
        <v>0</v>
      </c>
      <c r="Q34" s="5">
        <f ca="1">ROUND([1]Simulations!R99*100,1)</f>
        <v>3.2</v>
      </c>
      <c r="R34" s="5">
        <f ca="1">ROUND([1]Simulations!S99*100,1)</f>
        <v>1.8</v>
      </c>
      <c r="S34" s="5">
        <f ca="1">ROUND([1]Simulations!T99*100,1)</f>
        <v>36.4</v>
      </c>
      <c r="T34" s="5">
        <f ca="1">ROUND([1]Simulations!U99*100,1)</f>
        <v>2.1</v>
      </c>
      <c r="U34" s="5">
        <f ca="1">ROUND([1]Simulations!V99*100,1)</f>
        <v>13.5</v>
      </c>
      <c r="V34" s="5">
        <f ca="1">ROUND([1]Simulations!W99*100,1)</f>
        <v>3.2</v>
      </c>
      <c r="W34" s="2">
        <f>[1]Simulations!E36</f>
        <v>8</v>
      </c>
      <c r="X34" s="2">
        <f>[1]Simulations!F36</f>
        <v>0</v>
      </c>
      <c r="Y34" s="2">
        <f>[1]Simulations!G36</f>
        <v>0</v>
      </c>
      <c r="Z34" s="2">
        <f>[1]Simulations!H36</f>
        <v>0</v>
      </c>
      <c r="AA34" s="2">
        <f>[1]Simulations!I36</f>
        <v>0</v>
      </c>
      <c r="AB34" s="2">
        <f>[1]Simulations!J36</f>
        <v>5</v>
      </c>
      <c r="AC34" s="2">
        <f>[1]Simulations!K36</f>
        <v>0</v>
      </c>
      <c r="AD34" s="2">
        <f>[1]Simulations!L36</f>
        <v>2</v>
      </c>
      <c r="AE34" s="2">
        <f>[1]Simulations!M36</f>
        <v>0</v>
      </c>
    </row>
    <row r="35" spans="1:31">
      <c r="A35" s="26">
        <f t="shared" si="0"/>
        <v>43864</v>
      </c>
      <c r="B35" t="s">
        <v>49</v>
      </c>
      <c r="C35" s="26">
        <v>43925</v>
      </c>
      <c r="D35">
        <v>24</v>
      </c>
      <c r="E35" s="5">
        <f>ROUND([1]Simulations!N37*100,1)</f>
        <v>41.9</v>
      </c>
      <c r="F35" s="5">
        <f>ROUND([1]Simulations!O37*100,1)</f>
        <v>9.4</v>
      </c>
      <c r="G35" s="5">
        <v>0</v>
      </c>
      <c r="H35" s="5">
        <f>ROUND([1]Simulations!Q37*100,1)</f>
        <v>4.5999999999999996</v>
      </c>
      <c r="I35" s="5">
        <f>ROUND([1]Simulations!R37*100,1)</f>
        <v>3.1</v>
      </c>
      <c r="J35" s="5">
        <f>ROUND([1]Simulations!S37*100,1)</f>
        <v>17.399999999999999</v>
      </c>
      <c r="K35" s="5">
        <f>ROUND([1]Simulations!T37*100,1)</f>
        <v>2.7</v>
      </c>
      <c r="L35" s="5">
        <f>ROUND([1]Simulations!U37*100,1)</f>
        <v>12</v>
      </c>
      <c r="M35" s="5">
        <f>ROUND([1]Simulations!V37*100,1)</f>
        <v>3.8</v>
      </c>
      <c r="N35" s="5">
        <f ca="1">ROUND([1]Simulations!O100*100,1)</f>
        <v>82.2</v>
      </c>
      <c r="O35" s="5">
        <f ca="1">ROUND([1]Simulations!P100*100,1)</f>
        <v>2.5</v>
      </c>
      <c r="P35" s="5">
        <f ca="1">ROUND([1]Simulations!Q100*100,1)</f>
        <v>0</v>
      </c>
      <c r="Q35" s="5">
        <f ca="1">ROUND([1]Simulations!R100*100,1)</f>
        <v>1</v>
      </c>
      <c r="R35" s="5">
        <f ca="1">ROUND([1]Simulations!S100*100,1)</f>
        <v>0.9</v>
      </c>
      <c r="S35" s="5">
        <f ca="1">ROUND([1]Simulations!T100*100,1)</f>
        <v>7.8</v>
      </c>
      <c r="T35" s="5">
        <f ca="1">ROUND([1]Simulations!U100*100,1)</f>
        <v>0.9</v>
      </c>
      <c r="U35" s="5">
        <f ca="1">ROUND([1]Simulations!V100*100,1)</f>
        <v>3.6</v>
      </c>
      <c r="V35" s="5">
        <f ca="1">ROUND([1]Simulations!W100*100,1)</f>
        <v>1.1000000000000001</v>
      </c>
      <c r="W35" s="2">
        <f>[1]Simulations!E37</f>
        <v>9</v>
      </c>
      <c r="X35" s="2">
        <f>[1]Simulations!F37</f>
        <v>1</v>
      </c>
      <c r="Y35" s="2">
        <f>[1]Simulations!G37</f>
        <v>0</v>
      </c>
      <c r="Z35" s="2">
        <f>[1]Simulations!H37</f>
        <v>0</v>
      </c>
      <c r="AA35" s="2">
        <f>[1]Simulations!I37</f>
        <v>0</v>
      </c>
      <c r="AB35" s="2">
        <f>[1]Simulations!J37</f>
        <v>9</v>
      </c>
      <c r="AC35" s="2">
        <f>[1]Simulations!K37</f>
        <v>0</v>
      </c>
      <c r="AD35" s="2">
        <f>[1]Simulations!L37</f>
        <v>6</v>
      </c>
      <c r="AE35" s="2">
        <f>[1]Simulations!M37</f>
        <v>0</v>
      </c>
    </row>
    <row r="36" spans="1:31">
      <c r="A36" s="26">
        <f t="shared" si="0"/>
        <v>43864</v>
      </c>
      <c r="B36" t="s">
        <v>50</v>
      </c>
      <c r="C36" s="26">
        <v>43925</v>
      </c>
      <c r="D36">
        <v>54</v>
      </c>
      <c r="E36" s="5">
        <f>ROUND([1]Simulations!N38*100,1)</f>
        <v>29.6</v>
      </c>
      <c r="F36" s="5">
        <f>ROUND([1]Simulations!O38*100,1)</f>
        <v>8</v>
      </c>
      <c r="G36" s="5">
        <v>0</v>
      </c>
      <c r="H36" s="5">
        <f>ROUND([1]Simulations!Q38*100,1)</f>
        <v>8.5</v>
      </c>
      <c r="I36" s="5">
        <f>ROUND([1]Simulations!R38*100,1)</f>
        <v>3.3</v>
      </c>
      <c r="J36" s="5">
        <f>ROUND([1]Simulations!S38*100,1)</f>
        <v>24.3</v>
      </c>
      <c r="K36" s="5">
        <f>ROUND([1]Simulations!T38*100,1)</f>
        <v>2.8</v>
      </c>
      <c r="L36" s="5">
        <f>ROUND([1]Simulations!U38*100,1)</f>
        <v>13.9</v>
      </c>
      <c r="M36" s="5">
        <f>ROUND([1]Simulations!V38*100,1)</f>
        <v>4.7</v>
      </c>
      <c r="N36" s="5">
        <f ca="1">ROUND([1]Simulations!O101*100,1)</f>
        <v>47.2</v>
      </c>
      <c r="O36" s="5">
        <f ca="1">ROUND([1]Simulations!P101*100,1)</f>
        <v>3.9</v>
      </c>
      <c r="P36" s="5">
        <f ca="1">ROUND([1]Simulations!Q101*100,1)</f>
        <v>0</v>
      </c>
      <c r="Q36" s="5">
        <f ca="1">ROUND([1]Simulations!R101*100,1)</f>
        <v>3.8</v>
      </c>
      <c r="R36" s="5">
        <f ca="1">ROUND([1]Simulations!S101*100,1)</f>
        <v>1.7</v>
      </c>
      <c r="S36" s="5">
        <f ca="1">ROUND([1]Simulations!T101*100,1)</f>
        <v>30.4</v>
      </c>
      <c r="T36" s="5">
        <f ca="1">ROUND([1]Simulations!U101*100,1)</f>
        <v>1.8</v>
      </c>
      <c r="U36" s="5">
        <f ca="1">ROUND([1]Simulations!V101*100,1)</f>
        <v>9.1</v>
      </c>
      <c r="V36" s="5">
        <f ca="1">ROUND([1]Simulations!W101*100,1)</f>
        <v>2.2000000000000002</v>
      </c>
      <c r="W36" s="2">
        <f>[1]Simulations!E38</f>
        <v>35</v>
      </c>
      <c r="X36" s="2">
        <f>[1]Simulations!F38</f>
        <v>1</v>
      </c>
      <c r="Y36" s="2">
        <f>[1]Simulations!G38</f>
        <v>0</v>
      </c>
      <c r="Z36" s="2">
        <f>[1]Simulations!H38</f>
        <v>0</v>
      </c>
      <c r="AA36" s="2">
        <f>[1]Simulations!I38</f>
        <v>0</v>
      </c>
      <c r="AB36" s="2">
        <f>[1]Simulations!J38</f>
        <v>15</v>
      </c>
      <c r="AC36" s="2">
        <f>[1]Simulations!K38</f>
        <v>0</v>
      </c>
      <c r="AD36" s="2">
        <f>[1]Simulations!L38</f>
        <v>3</v>
      </c>
      <c r="AE36" s="2">
        <f>[1]Simulations!M38</f>
        <v>0</v>
      </c>
    </row>
    <row r="37" spans="1:31">
      <c r="A37" s="26">
        <f t="shared" si="0"/>
        <v>43864</v>
      </c>
      <c r="B37" t="s">
        <v>51</v>
      </c>
      <c r="C37" s="26">
        <v>43925</v>
      </c>
      <c r="D37">
        <v>14</v>
      </c>
      <c r="E37" s="5">
        <f>ROUND([1]Simulations!N39*100,1)</f>
        <v>24.7</v>
      </c>
      <c r="F37" s="5">
        <f>ROUND([1]Simulations!O39*100,1)</f>
        <v>9.3000000000000007</v>
      </c>
      <c r="G37" s="5">
        <v>0</v>
      </c>
      <c r="H37" s="5">
        <f>ROUND([1]Simulations!Q39*100,1)</f>
        <v>10.4</v>
      </c>
      <c r="I37" s="5">
        <f>ROUND([1]Simulations!R39*100,1)</f>
        <v>5</v>
      </c>
      <c r="J37" s="5">
        <f>ROUND([1]Simulations!S39*100,1)</f>
        <v>24.1</v>
      </c>
      <c r="K37" s="5">
        <f>ROUND([1]Simulations!T39*100,1)</f>
        <v>1.3</v>
      </c>
      <c r="L37" s="5">
        <f>ROUND([1]Simulations!U39*100,1)</f>
        <v>15.8</v>
      </c>
      <c r="M37" s="5">
        <f>ROUND([1]Simulations!V39*100,1)</f>
        <v>4.3</v>
      </c>
      <c r="N37" s="5">
        <f ca="1">ROUND([1]Simulations!O102*100,1)</f>
        <v>34.4</v>
      </c>
      <c r="O37" s="5">
        <f ca="1">ROUND([1]Simulations!P102*100,1)</f>
        <v>5.6</v>
      </c>
      <c r="P37" s="5">
        <f ca="1">ROUND([1]Simulations!Q102*100,1)</f>
        <v>0</v>
      </c>
      <c r="Q37" s="5">
        <f ca="1">ROUND([1]Simulations!R102*100,1)</f>
        <v>6.2</v>
      </c>
      <c r="R37" s="5">
        <f ca="1">ROUND([1]Simulations!S102*100,1)</f>
        <v>2.8</v>
      </c>
      <c r="S37" s="5">
        <f ca="1">ROUND([1]Simulations!T102*100,1)</f>
        <v>33.4</v>
      </c>
      <c r="T37" s="5">
        <f ca="1">ROUND([1]Simulations!U102*100,1)</f>
        <v>1.6</v>
      </c>
      <c r="U37" s="5">
        <f ca="1">ROUND([1]Simulations!V102*100,1)</f>
        <v>13.5</v>
      </c>
      <c r="V37" s="5">
        <f ca="1">ROUND([1]Simulations!W102*100,1)</f>
        <v>2.5</v>
      </c>
      <c r="W37" s="2">
        <f>[1]Simulations!E39</f>
        <v>7</v>
      </c>
      <c r="X37" s="2">
        <f>[1]Simulations!F39</f>
        <v>0</v>
      </c>
      <c r="Y37" s="2">
        <f>[1]Simulations!G39</f>
        <v>0</v>
      </c>
      <c r="Z37" s="2">
        <f>[1]Simulations!H39</f>
        <v>0</v>
      </c>
      <c r="AA37" s="2">
        <f>[1]Simulations!I39</f>
        <v>0</v>
      </c>
      <c r="AB37" s="2">
        <f>[1]Simulations!J39</f>
        <v>5</v>
      </c>
      <c r="AC37" s="2">
        <f>[1]Simulations!K39</f>
        <v>0</v>
      </c>
      <c r="AD37" s="2">
        <f>[1]Simulations!L39</f>
        <v>2</v>
      </c>
      <c r="AE37" s="2">
        <f>[1]Simulations!M39</f>
        <v>0</v>
      </c>
    </row>
    <row r="38" spans="1:31">
      <c r="A38" s="26">
        <f t="shared" si="0"/>
        <v>43864</v>
      </c>
      <c r="B38" t="s">
        <v>52</v>
      </c>
      <c r="C38" s="26">
        <v>43928</v>
      </c>
      <c r="D38">
        <v>84</v>
      </c>
      <c r="E38" s="5">
        <f>ROUND([1]Simulations!N40*100,1)</f>
        <v>25.2</v>
      </c>
      <c r="F38" s="5">
        <f>ROUND([1]Simulations!O40*100,1)</f>
        <v>10.4</v>
      </c>
      <c r="G38" s="5">
        <v>0</v>
      </c>
      <c r="H38" s="5">
        <f>ROUND([1]Simulations!Q40*100,1)</f>
        <v>9.1999999999999993</v>
      </c>
      <c r="I38" s="5">
        <f>ROUND([1]Simulations!R40*100,1)</f>
        <v>3.6</v>
      </c>
      <c r="J38" s="5">
        <f>ROUND([1]Simulations!S40*100,1)</f>
        <v>22.7</v>
      </c>
      <c r="K38" s="5">
        <f>ROUND([1]Simulations!T40*100,1)</f>
        <v>2.6</v>
      </c>
      <c r="L38" s="5">
        <f>ROUND([1]Simulations!U40*100,1)</f>
        <v>17.2</v>
      </c>
      <c r="M38" s="5">
        <f>ROUND([1]Simulations!V40*100,1)</f>
        <v>4</v>
      </c>
      <c r="N38" s="5">
        <f ca="1">ROUND([1]Simulations!O103*100,1)</f>
        <v>35.6</v>
      </c>
      <c r="O38" s="5">
        <f ca="1">ROUND([1]Simulations!P103*100,1)</f>
        <v>6.5</v>
      </c>
      <c r="P38" s="5">
        <f ca="1">ROUND([1]Simulations!Q103*100,1)</f>
        <v>0</v>
      </c>
      <c r="Q38" s="5">
        <f ca="1">ROUND([1]Simulations!R103*100,1)</f>
        <v>5.5</v>
      </c>
      <c r="R38" s="5">
        <f ca="1">ROUND([1]Simulations!S103*100,1)</f>
        <v>2.4</v>
      </c>
      <c r="S38" s="5">
        <f ca="1">ROUND([1]Simulations!T103*100,1)</f>
        <v>30.2</v>
      </c>
      <c r="T38" s="5">
        <f ca="1">ROUND([1]Simulations!U103*100,1)</f>
        <v>2.1</v>
      </c>
      <c r="U38" s="5">
        <f ca="1">ROUND([1]Simulations!V103*100,1)</f>
        <v>15.5</v>
      </c>
      <c r="V38" s="5">
        <f ca="1">ROUND([1]Simulations!W103*100,1)</f>
        <v>2.2999999999999998</v>
      </c>
      <c r="W38" s="2">
        <f>[1]Simulations!E40</f>
        <v>30</v>
      </c>
      <c r="X38" s="2">
        <f>[1]Simulations!F40</f>
        <v>2</v>
      </c>
      <c r="Y38" s="2">
        <f>[1]Simulations!G40</f>
        <v>0</v>
      </c>
      <c r="Z38" s="2">
        <f>[1]Simulations!H40</f>
        <v>3</v>
      </c>
      <c r="AA38" s="2">
        <f>[1]Simulations!I40</f>
        <v>0</v>
      </c>
      <c r="AB38" s="2">
        <f>[1]Simulations!J40</f>
        <v>29</v>
      </c>
      <c r="AC38" s="2">
        <f>[1]Simulations!K40</f>
        <v>0</v>
      </c>
      <c r="AD38" s="2">
        <f>[1]Simulations!L40</f>
        <v>19</v>
      </c>
      <c r="AE38" s="2">
        <f>[1]Simulations!M40</f>
        <v>0</v>
      </c>
    </row>
    <row r="39" spans="1:31">
      <c r="A39" s="26">
        <f t="shared" si="0"/>
        <v>43864</v>
      </c>
      <c r="B39" t="s">
        <v>53</v>
      </c>
      <c r="C39" s="26">
        <v>43949</v>
      </c>
      <c r="D39">
        <v>60</v>
      </c>
      <c r="E39" s="5">
        <f>ROUND([1]Simulations!N41*100,1)</f>
        <v>36.5</v>
      </c>
      <c r="F39" s="5">
        <f>ROUND([1]Simulations!O41*100,1)</f>
        <v>9.5</v>
      </c>
      <c r="G39" s="5">
        <v>0</v>
      </c>
      <c r="H39" s="5">
        <f>ROUND([1]Simulations!Q41*100,1)</f>
        <v>7.7</v>
      </c>
      <c r="I39" s="5">
        <f>ROUND([1]Simulations!R41*100,1)</f>
        <v>2.5</v>
      </c>
      <c r="J39" s="5">
        <f>ROUND([1]Simulations!S41*100,1)</f>
        <v>19.8</v>
      </c>
      <c r="K39" s="5">
        <f>ROUND([1]Simulations!T41*100,1)</f>
        <v>2.1</v>
      </c>
      <c r="L39" s="5">
        <f>ROUND([1]Simulations!U41*100,1)</f>
        <v>13.5</v>
      </c>
      <c r="M39" s="5">
        <f>ROUND([1]Simulations!V41*100,1)</f>
        <v>3.4</v>
      </c>
      <c r="N39" s="5">
        <f ca="1">ROUND([1]Simulations!O104*100,1)</f>
        <v>64.8</v>
      </c>
      <c r="O39" s="5">
        <f ca="1">ROUND([1]Simulations!P104*100,1)</f>
        <v>4.2</v>
      </c>
      <c r="P39" s="5">
        <f ca="1">ROUND([1]Simulations!Q104*100,1)</f>
        <v>0</v>
      </c>
      <c r="Q39" s="5">
        <f ca="1">ROUND([1]Simulations!R104*100,1)</f>
        <v>3.2</v>
      </c>
      <c r="R39" s="5">
        <f ca="1">ROUND([1]Simulations!S104*100,1)</f>
        <v>1.6</v>
      </c>
      <c r="S39" s="5">
        <f ca="1">ROUND([1]Simulations!T104*100,1)</f>
        <v>15.6</v>
      </c>
      <c r="T39" s="5">
        <f ca="1">ROUND([1]Simulations!U104*100,1)</f>
        <v>1.6</v>
      </c>
      <c r="U39" s="5">
        <f ca="1">ROUND([1]Simulations!V104*100,1)</f>
        <v>7.4</v>
      </c>
      <c r="V39" s="5">
        <f ca="1">ROUND([1]Simulations!W104*100,1)</f>
        <v>1.8</v>
      </c>
      <c r="W39" s="2">
        <f>[1]Simulations!E41</f>
        <v>22</v>
      </c>
      <c r="X39" s="2">
        <f>[1]Simulations!F41</f>
        <v>2</v>
      </c>
      <c r="Y39" s="2">
        <f>[1]Simulations!G41</f>
        <v>0</v>
      </c>
      <c r="Z39" s="2">
        <f>[1]Simulations!H41</f>
        <v>1</v>
      </c>
      <c r="AA39" s="2">
        <f>[1]Simulations!I41</f>
        <v>0</v>
      </c>
      <c r="AB39" s="2">
        <f>[1]Simulations!J41</f>
        <v>20</v>
      </c>
      <c r="AC39" s="2">
        <f>[1]Simulations!K41</f>
        <v>0</v>
      </c>
      <c r="AD39" s="2">
        <f>[1]Simulations!L41</f>
        <v>15</v>
      </c>
      <c r="AE39" s="2">
        <f>[1]Simulations!M41</f>
        <v>0</v>
      </c>
    </row>
    <row r="40" spans="1:31">
      <c r="A40" s="26">
        <f t="shared" si="0"/>
        <v>43864</v>
      </c>
      <c r="B40" t="s">
        <v>54</v>
      </c>
      <c r="C40" s="26">
        <v>43949</v>
      </c>
      <c r="D40">
        <v>21</v>
      </c>
      <c r="E40" s="5">
        <f>ROUND([1]Simulations!N42*100,1)</f>
        <v>33</v>
      </c>
      <c r="F40" s="5">
        <f>ROUND([1]Simulations!O42*100,1)</f>
        <v>10</v>
      </c>
      <c r="G40" s="5">
        <v>0</v>
      </c>
      <c r="H40" s="5">
        <f>ROUND([1]Simulations!Q42*100,1)</f>
        <v>7.5</v>
      </c>
      <c r="I40" s="5">
        <f>ROUND([1]Simulations!R42*100,1)</f>
        <v>2.5</v>
      </c>
      <c r="J40" s="5">
        <f>ROUND([1]Simulations!S42*100,1)</f>
        <v>20.6</v>
      </c>
      <c r="K40" s="5">
        <f>ROUND([1]Simulations!T42*100,1)</f>
        <v>2.9</v>
      </c>
      <c r="L40" s="5">
        <f>ROUND([1]Simulations!U42*100,1)</f>
        <v>14.8</v>
      </c>
      <c r="M40" s="5">
        <f>ROUND([1]Simulations!V42*100,1)</f>
        <v>3.7</v>
      </c>
      <c r="N40" s="5">
        <f ca="1">ROUND([1]Simulations!O105*100,1)</f>
        <v>55.6</v>
      </c>
      <c r="O40" s="5">
        <f ca="1">ROUND([1]Simulations!P105*100,1)</f>
        <v>5.7</v>
      </c>
      <c r="P40" s="5">
        <f ca="1">ROUND([1]Simulations!Q105*100,1)</f>
        <v>0</v>
      </c>
      <c r="Q40" s="5">
        <f ca="1">ROUND([1]Simulations!R105*100,1)</f>
        <v>3.8</v>
      </c>
      <c r="R40" s="5">
        <f ca="1">ROUND([1]Simulations!S105*100,1)</f>
        <v>2</v>
      </c>
      <c r="S40" s="5">
        <f ca="1">ROUND([1]Simulations!T105*100,1)</f>
        <v>18.8</v>
      </c>
      <c r="T40" s="5">
        <f ca="1">ROUND([1]Simulations!U105*100,1)</f>
        <v>1.8</v>
      </c>
      <c r="U40" s="5">
        <f ca="1">ROUND([1]Simulations!V105*100,1)</f>
        <v>10.3</v>
      </c>
      <c r="V40" s="5">
        <f ca="1">ROUND([1]Simulations!W105*100,1)</f>
        <v>2.1</v>
      </c>
      <c r="W40" s="2">
        <f>[1]Simulations!E42</f>
        <v>12</v>
      </c>
      <c r="X40" s="2">
        <f>[1]Simulations!F42</f>
        <v>1</v>
      </c>
      <c r="Y40" s="2">
        <f>[1]Simulations!G42</f>
        <v>0</v>
      </c>
      <c r="Z40" s="2">
        <f>[1]Simulations!H42</f>
        <v>0</v>
      </c>
      <c r="AA40" s="2">
        <f>[1]Simulations!I42</f>
        <v>0</v>
      </c>
      <c r="AB40" s="2">
        <f>[1]Simulations!J42</f>
        <v>6</v>
      </c>
      <c r="AC40" s="2">
        <f>[1]Simulations!K42</f>
        <v>0</v>
      </c>
      <c r="AD40" s="2">
        <f>[1]Simulations!L42</f>
        <v>2</v>
      </c>
      <c r="AE40" s="2">
        <f>[1]Simulations!M42</f>
        <v>0</v>
      </c>
    </row>
    <row r="41" spans="1:31">
      <c r="A41" s="26">
        <f t="shared" si="0"/>
        <v>43864</v>
      </c>
      <c r="B41" t="s">
        <v>55</v>
      </c>
      <c r="C41" s="26">
        <v>43949</v>
      </c>
      <c r="D41">
        <v>96</v>
      </c>
      <c r="E41" s="5">
        <f>ROUND([1]Simulations!N43*100,1)</f>
        <v>30.1</v>
      </c>
      <c r="F41" s="5">
        <f>ROUND([1]Simulations!O43*100,1)</f>
        <v>16.100000000000001</v>
      </c>
      <c r="G41" s="5">
        <v>0</v>
      </c>
      <c r="H41" s="5">
        <f>ROUND([1]Simulations!Q43*100,1)</f>
        <v>7.2</v>
      </c>
      <c r="I41" s="5">
        <f>ROUND([1]Simulations!R43*100,1)</f>
        <v>2.4</v>
      </c>
      <c r="J41" s="5">
        <f>ROUND([1]Simulations!S43*100,1)</f>
        <v>19.8</v>
      </c>
      <c r="K41" s="5">
        <f>ROUND([1]Simulations!T43*100,1)</f>
        <v>2.2999999999999998</v>
      </c>
      <c r="L41" s="5">
        <f>ROUND([1]Simulations!U43*100,1)</f>
        <v>13.5</v>
      </c>
      <c r="M41" s="5">
        <f>ROUND([1]Simulations!V43*100,1)</f>
        <v>3.7</v>
      </c>
      <c r="N41" s="5">
        <f ca="1">ROUND([1]Simulations!O106*100,1)</f>
        <v>47.8</v>
      </c>
      <c r="O41" s="5">
        <f ca="1">ROUND([1]Simulations!P106*100,1)</f>
        <v>12.6</v>
      </c>
      <c r="P41" s="5">
        <f ca="1">ROUND([1]Simulations!Q106*100,1)</f>
        <v>0</v>
      </c>
      <c r="Q41" s="5">
        <f ca="1">ROUND([1]Simulations!R106*100,1)</f>
        <v>4</v>
      </c>
      <c r="R41" s="5">
        <f ca="1">ROUND([1]Simulations!S106*100,1)</f>
        <v>1.9</v>
      </c>
      <c r="S41" s="5">
        <f ca="1">ROUND([1]Simulations!T106*100,1)</f>
        <v>19.2</v>
      </c>
      <c r="T41" s="5">
        <f ca="1">ROUND([1]Simulations!U106*100,1)</f>
        <v>2.2999999999999998</v>
      </c>
      <c r="U41" s="5">
        <f ca="1">ROUND([1]Simulations!V106*100,1)</f>
        <v>9.6999999999999993</v>
      </c>
      <c r="V41" s="5">
        <f ca="1">ROUND([1]Simulations!W106*100,1)</f>
        <v>2.6</v>
      </c>
      <c r="W41" s="2">
        <f>[1]Simulations!E43</f>
        <v>48</v>
      </c>
      <c r="X41" s="2">
        <f>[1]Simulations!F43</f>
        <v>3</v>
      </c>
      <c r="Y41" s="2">
        <f>[1]Simulations!G43</f>
        <v>0</v>
      </c>
      <c r="Z41" s="2">
        <f>[1]Simulations!H43</f>
        <v>1</v>
      </c>
      <c r="AA41" s="2">
        <f>[1]Simulations!I43</f>
        <v>0</v>
      </c>
      <c r="AB41" s="2">
        <f>[1]Simulations!J43</f>
        <v>30</v>
      </c>
      <c r="AC41" s="2">
        <f>[1]Simulations!K43</f>
        <v>0</v>
      </c>
      <c r="AD41" s="2">
        <f>[1]Simulations!L43</f>
        <v>14</v>
      </c>
      <c r="AE41" s="2">
        <f>[1]Simulations!M43</f>
        <v>0</v>
      </c>
    </row>
    <row r="42" spans="1:31">
      <c r="A42" s="26">
        <f t="shared" si="0"/>
        <v>43864</v>
      </c>
      <c r="B42" t="s">
        <v>56</v>
      </c>
      <c r="C42" s="26">
        <v>43949</v>
      </c>
      <c r="D42">
        <v>274</v>
      </c>
      <c r="E42" s="5">
        <f>ROUND([1]Simulations!N44*100,1)</f>
        <v>32</v>
      </c>
      <c r="F42" s="5">
        <f>ROUND([1]Simulations!O44*100,1)</f>
        <v>9</v>
      </c>
      <c r="G42" s="5">
        <v>0</v>
      </c>
      <c r="H42" s="5">
        <f>ROUND([1]Simulations!Q44*100,1)</f>
        <v>9.3000000000000007</v>
      </c>
      <c r="I42" s="5">
        <f>ROUND([1]Simulations!R44*100,1)</f>
        <v>4.4000000000000004</v>
      </c>
      <c r="J42" s="5">
        <f>ROUND([1]Simulations!S44*100,1)</f>
        <v>21.1</v>
      </c>
      <c r="K42" s="5">
        <f>ROUND([1]Simulations!T44*100,1)</f>
        <v>1.2</v>
      </c>
      <c r="L42" s="5">
        <f>ROUND([1]Simulations!U44*100,1)</f>
        <v>13.8</v>
      </c>
      <c r="M42" s="5">
        <f>ROUND([1]Simulations!V44*100,1)</f>
        <v>4.0999999999999996</v>
      </c>
      <c r="N42" s="5">
        <f ca="1">ROUND([1]Simulations!O107*100,1)</f>
        <v>53.3</v>
      </c>
      <c r="O42" s="5">
        <f ca="1">ROUND([1]Simulations!P107*100,1)</f>
        <v>5.2</v>
      </c>
      <c r="P42" s="5">
        <f ca="1">ROUND([1]Simulations!Q107*100,1)</f>
        <v>0</v>
      </c>
      <c r="Q42" s="5">
        <f ca="1">ROUND([1]Simulations!R107*100,1)</f>
        <v>5.3</v>
      </c>
      <c r="R42" s="5">
        <f ca="1">ROUND([1]Simulations!S107*100,1)</f>
        <v>2.8</v>
      </c>
      <c r="S42" s="5">
        <f ca="1">ROUND([1]Simulations!T107*100,1)</f>
        <v>20.5</v>
      </c>
      <c r="T42" s="5">
        <f ca="1">ROUND([1]Simulations!U107*100,1)</f>
        <v>1.7</v>
      </c>
      <c r="U42" s="5">
        <f ca="1">ROUND([1]Simulations!V107*100,1)</f>
        <v>8.6999999999999993</v>
      </c>
      <c r="V42" s="5">
        <f ca="1">ROUND([1]Simulations!W107*100,1)</f>
        <v>2.6</v>
      </c>
      <c r="W42" s="2">
        <f>[1]Simulations!E44</f>
        <v>112</v>
      </c>
      <c r="X42" s="2">
        <f>[1]Simulations!F44</f>
        <v>60</v>
      </c>
      <c r="Y42" s="2">
        <f>[1]Simulations!G44</f>
        <v>0</v>
      </c>
      <c r="Z42" s="2">
        <f>[1]Simulations!H44</f>
        <v>2</v>
      </c>
      <c r="AA42" s="2">
        <f>[1]Simulations!I44</f>
        <v>0</v>
      </c>
      <c r="AB42" s="2">
        <f>[1]Simulations!J44</f>
        <v>73</v>
      </c>
      <c r="AC42" s="2">
        <f>[1]Simulations!K44</f>
        <v>0</v>
      </c>
      <c r="AD42" s="2">
        <f>[1]Simulations!L44</f>
        <v>27</v>
      </c>
      <c r="AE42" s="2">
        <f>[1]Simulations!M44</f>
        <v>0</v>
      </c>
    </row>
    <row r="43" spans="1:31">
      <c r="A43" s="26">
        <f t="shared" si="0"/>
        <v>43864</v>
      </c>
      <c r="B43" t="s">
        <v>57</v>
      </c>
      <c r="C43" s="26">
        <v>43949</v>
      </c>
      <c r="D43">
        <v>186</v>
      </c>
      <c r="E43" s="5">
        <f>ROUND([1]Simulations!N45*100,1)</f>
        <v>26.4</v>
      </c>
      <c r="F43" s="5">
        <f>ROUND([1]Simulations!O45*100,1)</f>
        <v>9</v>
      </c>
      <c r="G43" s="5">
        <v>0</v>
      </c>
      <c r="H43" s="5">
        <f>ROUND([1]Simulations!Q45*100,1)</f>
        <v>9.6</v>
      </c>
      <c r="I43" s="5">
        <f>ROUND([1]Simulations!R45*100,1)</f>
        <v>3</v>
      </c>
      <c r="J43" s="5">
        <f>ROUND([1]Simulations!S45*100,1)</f>
        <v>23.4</v>
      </c>
      <c r="K43" s="5">
        <f>ROUND([1]Simulations!T45*100,1)</f>
        <v>2.6</v>
      </c>
      <c r="L43" s="5">
        <f>ROUND([1]Simulations!U45*100,1)</f>
        <v>16.899999999999999</v>
      </c>
      <c r="M43" s="5">
        <f>ROUND([1]Simulations!V45*100,1)</f>
        <v>4</v>
      </c>
      <c r="N43" s="5">
        <f ca="1">ROUND([1]Simulations!O108*100,1)</f>
        <v>37.1</v>
      </c>
      <c r="O43" s="5">
        <f ca="1">ROUND([1]Simulations!P108*100,1)</f>
        <v>5.8</v>
      </c>
      <c r="P43" s="5">
        <f ca="1">ROUND([1]Simulations!Q108*100,1)</f>
        <v>0</v>
      </c>
      <c r="Q43" s="5">
        <f ca="1">ROUND([1]Simulations!R108*100,1)</f>
        <v>5.9</v>
      </c>
      <c r="R43" s="5">
        <f ca="1">ROUND([1]Simulations!S108*100,1)</f>
        <v>2.2000000000000002</v>
      </c>
      <c r="S43" s="5">
        <f ca="1">ROUND([1]Simulations!T108*100,1)</f>
        <v>29.3</v>
      </c>
      <c r="T43" s="5">
        <f ca="1">ROUND([1]Simulations!U108*100,1)</f>
        <v>2.2000000000000002</v>
      </c>
      <c r="U43" s="5">
        <f ca="1">ROUND([1]Simulations!V108*100,1)</f>
        <v>14.7</v>
      </c>
      <c r="V43" s="5">
        <f ca="1">ROUND([1]Simulations!W108*100,1)</f>
        <v>2.8</v>
      </c>
      <c r="W43" s="2">
        <f>[1]Simulations!E45</f>
        <v>95</v>
      </c>
      <c r="X43" s="2">
        <f>[1]Simulations!F45</f>
        <v>4</v>
      </c>
      <c r="Y43" s="2">
        <f>[1]Simulations!G45</f>
        <v>0</v>
      </c>
      <c r="Z43" s="2">
        <f>[1]Simulations!H45</f>
        <v>4</v>
      </c>
      <c r="AA43" s="2">
        <f>[1]Simulations!I45</f>
        <v>0</v>
      </c>
      <c r="AB43" s="2">
        <f>[1]Simulations!J45</f>
        <v>63</v>
      </c>
      <c r="AC43" s="2">
        <f>[1]Simulations!K45</f>
        <v>0</v>
      </c>
      <c r="AD43" s="2">
        <f>[1]Simulations!L45</f>
        <v>20</v>
      </c>
      <c r="AE43" s="2">
        <f>[1]Simulations!M45</f>
        <v>0</v>
      </c>
    </row>
    <row r="44" spans="1:31">
      <c r="A44" s="26">
        <f t="shared" si="0"/>
        <v>43864</v>
      </c>
      <c r="B44" t="s">
        <v>58</v>
      </c>
      <c r="C44" s="26">
        <v>43949</v>
      </c>
      <c r="D44">
        <v>26</v>
      </c>
      <c r="E44" s="5">
        <f>ROUND([1]Simulations!N46*100,1)</f>
        <v>29.7</v>
      </c>
      <c r="F44" s="5">
        <f>ROUND([1]Simulations!O46*100,1)</f>
        <v>9</v>
      </c>
      <c r="G44" s="5">
        <v>0</v>
      </c>
      <c r="H44" s="5">
        <f>ROUND([1]Simulations!Q46*100,1)</f>
        <v>7.5</v>
      </c>
      <c r="I44" s="5">
        <f>ROUND([1]Simulations!R46*100,1)</f>
        <v>3.5</v>
      </c>
      <c r="J44" s="5">
        <f>ROUND([1]Simulations!S46*100,1)</f>
        <v>23.3</v>
      </c>
      <c r="K44" s="5">
        <f>ROUND([1]Simulations!T46*100,1)</f>
        <v>2.1</v>
      </c>
      <c r="L44" s="5">
        <f>ROUND([1]Simulations!U46*100,1)</f>
        <v>15.6</v>
      </c>
      <c r="M44" s="5">
        <f>ROUND([1]Simulations!V46*100,1)</f>
        <v>4.2</v>
      </c>
      <c r="N44" s="5">
        <f ca="1">ROUND([1]Simulations!O109*100,1)</f>
        <v>45.3</v>
      </c>
      <c r="O44" s="5">
        <f ca="1">ROUND([1]Simulations!P109*100,1)</f>
        <v>5.0999999999999996</v>
      </c>
      <c r="P44" s="5">
        <f ca="1">ROUND([1]Simulations!Q109*100,1)</f>
        <v>0</v>
      </c>
      <c r="Q44" s="5">
        <f ca="1">ROUND([1]Simulations!R109*100,1)</f>
        <v>3.9</v>
      </c>
      <c r="R44" s="5">
        <f ca="1">ROUND([1]Simulations!S109*100,1)</f>
        <v>2.2000000000000002</v>
      </c>
      <c r="S44" s="5">
        <f ca="1">ROUND([1]Simulations!T109*100,1)</f>
        <v>27.1</v>
      </c>
      <c r="T44" s="5">
        <f ca="1">ROUND([1]Simulations!U109*100,1)</f>
        <v>1.9</v>
      </c>
      <c r="U44" s="5">
        <f ca="1">ROUND([1]Simulations!V109*100,1)</f>
        <v>11.8</v>
      </c>
      <c r="V44" s="5">
        <f ca="1">ROUND([1]Simulations!W109*100,1)</f>
        <v>2.7</v>
      </c>
      <c r="W44" s="2">
        <f>[1]Simulations!E46</f>
        <v>10</v>
      </c>
      <c r="X44" s="2">
        <f>[1]Simulations!F46</f>
        <v>1</v>
      </c>
      <c r="Y44" s="2">
        <f>[1]Simulations!G46</f>
        <v>0</v>
      </c>
      <c r="Z44" s="2">
        <f>[1]Simulations!H46</f>
        <v>1</v>
      </c>
      <c r="AA44" s="2">
        <f>[1]Simulations!I46</f>
        <v>0</v>
      </c>
      <c r="AB44" s="2">
        <f>[1]Simulations!J46</f>
        <v>8</v>
      </c>
      <c r="AC44" s="2">
        <f>[1]Simulations!K46</f>
        <v>0</v>
      </c>
      <c r="AD44" s="2">
        <f>[1]Simulations!L46</f>
        <v>6</v>
      </c>
      <c r="AE44" s="2">
        <f>[1]Simulations!M46</f>
        <v>0</v>
      </c>
    </row>
    <row r="45" spans="1:31">
      <c r="A45" s="26">
        <f t="shared" si="0"/>
        <v>43864</v>
      </c>
      <c r="B45" t="s">
        <v>59</v>
      </c>
      <c r="C45" s="26">
        <v>43953</v>
      </c>
      <c r="D45">
        <v>7</v>
      </c>
      <c r="E45" s="5">
        <f>ROUND([1]Simulations!N47*100,1)</f>
        <v>22.8</v>
      </c>
      <c r="F45" s="5">
        <f>ROUND([1]Simulations!O47*100,1)</f>
        <v>7.2</v>
      </c>
      <c r="G45" s="5">
        <v>0</v>
      </c>
      <c r="H45" s="5">
        <f>ROUND([1]Simulations!Q47*100,1)</f>
        <v>11.2</v>
      </c>
      <c r="I45" s="5">
        <f>ROUND([1]Simulations!R47*100,1)</f>
        <v>7</v>
      </c>
      <c r="J45" s="5">
        <f>ROUND([1]Simulations!S47*100,1)</f>
        <v>25.9</v>
      </c>
      <c r="K45" s="5">
        <f>ROUND([1]Simulations!T47*100,1)</f>
        <v>1.3</v>
      </c>
      <c r="L45" s="5">
        <f>ROUND([1]Simulations!U47*100,1)</f>
        <v>15.2</v>
      </c>
      <c r="M45" s="5">
        <f>ROUND([1]Simulations!V47*100,1)</f>
        <v>4.4000000000000004</v>
      </c>
      <c r="N45" s="5">
        <f ca="1">ROUND([1]Simulations!O110*100,1)</f>
        <v>27.5</v>
      </c>
      <c r="O45" s="5">
        <f ca="1">ROUND([1]Simulations!P110*100,1)</f>
        <v>4.8</v>
      </c>
      <c r="P45" s="5">
        <f ca="1">ROUND([1]Simulations!Q110*100,1)</f>
        <v>0</v>
      </c>
      <c r="Q45" s="5">
        <f ca="1">ROUND([1]Simulations!R110*100,1)</f>
        <v>7.6</v>
      </c>
      <c r="R45" s="5">
        <f ca="1">ROUND([1]Simulations!S110*100,1)</f>
        <v>4.5999999999999996</v>
      </c>
      <c r="S45" s="5">
        <f ca="1">ROUND([1]Simulations!T110*100,1)</f>
        <v>37.299999999999997</v>
      </c>
      <c r="T45" s="5">
        <f ca="1">ROUND([1]Simulations!U110*100,1)</f>
        <v>2.2000000000000002</v>
      </c>
      <c r="U45" s="5">
        <f ca="1">ROUND([1]Simulations!V110*100,1)</f>
        <v>12.6</v>
      </c>
      <c r="V45" s="5">
        <f ca="1">ROUND([1]Simulations!W110*100,1)</f>
        <v>3.5</v>
      </c>
      <c r="W45" s="2">
        <f>[1]Simulations!E47</f>
        <v>3</v>
      </c>
      <c r="X45" s="2">
        <f>[1]Simulations!F47</f>
        <v>0</v>
      </c>
      <c r="Y45" s="2">
        <f>[1]Simulations!G47</f>
        <v>0</v>
      </c>
      <c r="Z45" s="2">
        <f>[1]Simulations!H47</f>
        <v>0</v>
      </c>
      <c r="AA45" s="2">
        <f>[1]Simulations!I47</f>
        <v>0</v>
      </c>
      <c r="AB45" s="2">
        <f>[1]Simulations!J47</f>
        <v>2</v>
      </c>
      <c r="AC45" s="2">
        <f>[1]Simulations!K47</f>
        <v>0</v>
      </c>
      <c r="AD45" s="2">
        <f>[1]Simulations!L47</f>
        <v>2</v>
      </c>
      <c r="AE45" s="2">
        <f>[1]Simulations!M47</f>
        <v>0</v>
      </c>
    </row>
    <row r="46" spans="1:31">
      <c r="A46" s="26">
        <f t="shared" si="0"/>
        <v>43864</v>
      </c>
      <c r="B46" t="s">
        <v>60</v>
      </c>
      <c r="C46" s="26">
        <v>43953</v>
      </c>
      <c r="D46">
        <v>39</v>
      </c>
      <c r="E46" s="5">
        <f>ROUND([1]Simulations!N48*100,1)</f>
        <v>27.8</v>
      </c>
      <c r="F46" s="5">
        <f>ROUND([1]Simulations!O48*100,1)</f>
        <v>6.4</v>
      </c>
      <c r="G46" s="5">
        <v>0</v>
      </c>
      <c r="H46" s="5">
        <f>ROUND([1]Simulations!Q48*100,1)</f>
        <v>13.2</v>
      </c>
      <c r="I46" s="5">
        <f>ROUND([1]Simulations!R48*100,1)</f>
        <v>5.4</v>
      </c>
      <c r="J46" s="5">
        <f>ROUND([1]Simulations!S48*100,1)</f>
        <v>22.3</v>
      </c>
      <c r="K46" s="5">
        <f>ROUND([1]Simulations!T48*100,1)</f>
        <v>1.1000000000000001</v>
      </c>
      <c r="L46" s="5">
        <f>ROUND([1]Simulations!U48*100,1)</f>
        <v>14.8</v>
      </c>
      <c r="M46" s="5">
        <f>ROUND([1]Simulations!V48*100,1)</f>
        <v>4</v>
      </c>
      <c r="N46" s="5">
        <f ca="1">ROUND([1]Simulations!O111*100,1)</f>
        <v>40.799999999999997</v>
      </c>
      <c r="O46" s="5">
        <f ca="1">ROUND([1]Simulations!P111*100,1)</f>
        <v>4</v>
      </c>
      <c r="P46" s="5">
        <f ca="1">ROUND([1]Simulations!Q111*100,1)</f>
        <v>0</v>
      </c>
      <c r="Q46" s="5">
        <f ca="1">ROUND([1]Simulations!R111*100,1)</f>
        <v>9.4</v>
      </c>
      <c r="R46" s="5">
        <f ca="1">ROUND([1]Simulations!S111*100,1)</f>
        <v>3.5</v>
      </c>
      <c r="S46" s="5">
        <f ca="1">ROUND([1]Simulations!T111*100,1)</f>
        <v>26</v>
      </c>
      <c r="T46" s="5">
        <f ca="1">ROUND([1]Simulations!U111*100,1)</f>
        <v>1.8</v>
      </c>
      <c r="U46" s="5">
        <f ca="1">ROUND([1]Simulations!V111*100,1)</f>
        <v>11.4</v>
      </c>
      <c r="V46" s="5">
        <f ca="1">ROUND([1]Simulations!W111*100,1)</f>
        <v>3</v>
      </c>
      <c r="W46" s="2">
        <f>[1]Simulations!E48</f>
        <v>13</v>
      </c>
      <c r="X46" s="2">
        <f>[1]Simulations!F48</f>
        <v>0</v>
      </c>
      <c r="Y46" s="2">
        <f>[1]Simulations!G48</f>
        <v>0</v>
      </c>
      <c r="Z46" s="2">
        <f>[1]Simulations!H48</f>
        <v>2</v>
      </c>
      <c r="AA46" s="2">
        <f>[1]Simulations!I48</f>
        <v>0</v>
      </c>
      <c r="AB46" s="2">
        <f>[1]Simulations!J48</f>
        <v>15</v>
      </c>
      <c r="AC46" s="2">
        <f>[1]Simulations!K48</f>
        <v>0</v>
      </c>
      <c r="AD46" s="2">
        <f>[1]Simulations!L48</f>
        <v>9</v>
      </c>
      <c r="AE46" s="2">
        <f>[1]Simulations!M48</f>
        <v>0</v>
      </c>
    </row>
    <row r="47" spans="1:31">
      <c r="A47" s="26">
        <f t="shared" si="0"/>
        <v>43864</v>
      </c>
      <c r="B47" t="s">
        <v>61</v>
      </c>
      <c r="C47" s="26">
        <v>43956</v>
      </c>
      <c r="D47">
        <v>82</v>
      </c>
      <c r="E47" s="5">
        <f>ROUND([1]Simulations!N49*100,1)</f>
        <v>23</v>
      </c>
      <c r="F47" s="5">
        <f>ROUND([1]Simulations!O49*100,1)</f>
        <v>8.8000000000000007</v>
      </c>
      <c r="G47" s="5">
        <v>0</v>
      </c>
      <c r="H47" s="5">
        <f>ROUND([1]Simulations!Q49*100,1)</f>
        <v>11</v>
      </c>
      <c r="I47" s="5">
        <f>ROUND([1]Simulations!R49*100,1)</f>
        <v>6.9</v>
      </c>
      <c r="J47" s="5">
        <f>ROUND([1]Simulations!S49*100,1)</f>
        <v>25</v>
      </c>
      <c r="K47" s="5">
        <f>ROUND([1]Simulations!T49*100,1)</f>
        <v>1.3</v>
      </c>
      <c r="L47" s="5">
        <f>ROUND([1]Simulations!U49*100,1)</f>
        <v>14.7</v>
      </c>
      <c r="M47" s="5">
        <f>ROUND([1]Simulations!V49*100,1)</f>
        <v>4.3</v>
      </c>
      <c r="N47" s="5">
        <f ca="1">ROUND([1]Simulations!O112*100,1)</f>
        <v>28.8</v>
      </c>
      <c r="O47" s="5">
        <f ca="1">ROUND([1]Simulations!P112*100,1)</f>
        <v>6</v>
      </c>
      <c r="P47" s="5">
        <f ca="1">ROUND([1]Simulations!Q112*100,1)</f>
        <v>0</v>
      </c>
      <c r="Q47" s="5">
        <f ca="1">ROUND([1]Simulations!R112*100,1)</f>
        <v>7.5</v>
      </c>
      <c r="R47" s="5">
        <f ca="1">ROUND([1]Simulations!S112*100,1)</f>
        <v>4.7</v>
      </c>
      <c r="S47" s="5">
        <f ca="1">ROUND([1]Simulations!T112*100,1)</f>
        <v>35.1</v>
      </c>
      <c r="T47" s="5">
        <f ca="1">ROUND([1]Simulations!U112*100,1)</f>
        <v>2.2000000000000002</v>
      </c>
      <c r="U47" s="5">
        <f ca="1">ROUND([1]Simulations!V112*100,1)</f>
        <v>12.5</v>
      </c>
      <c r="V47" s="5">
        <f ca="1">ROUND([1]Simulations!W112*100,1)</f>
        <v>3.3</v>
      </c>
      <c r="W47" s="2">
        <f>[1]Simulations!E49</f>
        <v>35</v>
      </c>
      <c r="X47" s="2">
        <f>[1]Simulations!F49</f>
        <v>0</v>
      </c>
      <c r="Y47" s="2">
        <f>[1]Simulations!G49</f>
        <v>0</v>
      </c>
      <c r="Z47" s="2">
        <f>[1]Simulations!H49</f>
        <v>7</v>
      </c>
      <c r="AA47" s="2">
        <f>[1]Simulations!I49</f>
        <v>0</v>
      </c>
      <c r="AB47" s="2">
        <f>[1]Simulations!J49</f>
        <v>28</v>
      </c>
      <c r="AC47" s="2">
        <f>[1]Simulations!K49</f>
        <v>0</v>
      </c>
      <c r="AD47" s="2">
        <f>[1]Simulations!L49</f>
        <v>12</v>
      </c>
      <c r="AE47" s="2">
        <f>[1]Simulations!M49</f>
        <v>0</v>
      </c>
    </row>
    <row r="48" spans="1:31">
      <c r="A48" s="26">
        <f t="shared" si="0"/>
        <v>43864</v>
      </c>
      <c r="B48" t="s">
        <v>62</v>
      </c>
      <c r="C48" s="26">
        <v>43963</v>
      </c>
      <c r="D48">
        <v>29</v>
      </c>
      <c r="E48" s="5">
        <f>ROUND([1]Simulations!N50*100,1)</f>
        <v>29.1</v>
      </c>
      <c r="F48" s="5">
        <f>ROUND([1]Simulations!O50*100,1)</f>
        <v>11.6</v>
      </c>
      <c r="G48" s="5">
        <v>0</v>
      </c>
      <c r="H48" s="5">
        <f>ROUND([1]Simulations!Q50*100,1)</f>
        <v>7.7</v>
      </c>
      <c r="I48" s="5">
        <f>ROUND([1]Simulations!R50*100,1)</f>
        <v>4.2</v>
      </c>
      <c r="J48" s="5">
        <f>ROUND([1]Simulations!S50*100,1)</f>
        <v>26</v>
      </c>
      <c r="K48" s="5">
        <f>ROUND([1]Simulations!T50*100,1)</f>
        <v>2.2000000000000002</v>
      </c>
      <c r="L48" s="5">
        <f>ROUND([1]Simulations!U50*100,1)</f>
        <v>10.4</v>
      </c>
      <c r="M48" s="5">
        <f>ROUND([1]Simulations!V50*100,1)</f>
        <v>3.7</v>
      </c>
      <c r="N48" s="5">
        <f ca="1">ROUND([1]Simulations!O113*100,1)</f>
        <v>41.6</v>
      </c>
      <c r="O48" s="5">
        <f ca="1">ROUND([1]Simulations!P113*100,1)</f>
        <v>7.7</v>
      </c>
      <c r="P48" s="5">
        <f ca="1">ROUND([1]Simulations!Q113*100,1)</f>
        <v>0</v>
      </c>
      <c r="Q48" s="5">
        <f ca="1">ROUND([1]Simulations!R113*100,1)</f>
        <v>4.3</v>
      </c>
      <c r="R48" s="5">
        <f ca="1">ROUND([1]Simulations!S113*100,1)</f>
        <v>2.9</v>
      </c>
      <c r="S48" s="5">
        <f ca="1">ROUND([1]Simulations!T113*100,1)</f>
        <v>32.4</v>
      </c>
      <c r="T48" s="5">
        <f ca="1">ROUND([1]Simulations!U113*100,1)</f>
        <v>2.1</v>
      </c>
      <c r="U48" s="5">
        <f ca="1">ROUND([1]Simulations!V113*100,1)</f>
        <v>6.4</v>
      </c>
      <c r="V48" s="5">
        <f ca="1">ROUND([1]Simulations!W113*100,1)</f>
        <v>2.7</v>
      </c>
      <c r="W48" s="2">
        <f>[1]Simulations!E50</f>
        <v>11</v>
      </c>
      <c r="X48" s="2">
        <f>[1]Simulations!F50</f>
        <v>1</v>
      </c>
      <c r="Y48" s="2">
        <f>[1]Simulations!G50</f>
        <v>0</v>
      </c>
      <c r="Z48" s="2">
        <f>[1]Simulations!H50</f>
        <v>1</v>
      </c>
      <c r="AA48" s="2">
        <f>[1]Simulations!I50</f>
        <v>0</v>
      </c>
      <c r="AB48" s="2">
        <f>[1]Simulations!J50</f>
        <v>12</v>
      </c>
      <c r="AC48" s="2">
        <f>[1]Simulations!K50</f>
        <v>0</v>
      </c>
      <c r="AD48" s="2">
        <f>[1]Simulations!L50</f>
        <v>4</v>
      </c>
      <c r="AE48" s="2">
        <f>[1]Simulations!M50</f>
        <v>0</v>
      </c>
    </row>
    <row r="49" spans="1:31">
      <c r="A49" s="26">
        <f t="shared" si="0"/>
        <v>43864</v>
      </c>
      <c r="B49" t="s">
        <v>63</v>
      </c>
      <c r="C49" s="26">
        <v>43963</v>
      </c>
      <c r="D49">
        <v>28</v>
      </c>
      <c r="E49" s="5">
        <f>ROUND([1]Simulations!N51*100,1)</f>
        <v>30.5</v>
      </c>
      <c r="F49" s="5">
        <f>ROUND([1]Simulations!O51*100,1)</f>
        <v>11.9</v>
      </c>
      <c r="G49" s="5">
        <v>0</v>
      </c>
      <c r="H49" s="5">
        <f>ROUND([1]Simulations!Q51*100,1)</f>
        <v>6.5</v>
      </c>
      <c r="I49" s="5">
        <f>ROUND([1]Simulations!R51*100,1)</f>
        <v>4.0999999999999996</v>
      </c>
      <c r="J49" s="5">
        <f>ROUND([1]Simulations!S51*100,1)</f>
        <v>23</v>
      </c>
      <c r="K49" s="5">
        <f>ROUND([1]Simulations!T51*100,1)</f>
        <v>1.8</v>
      </c>
      <c r="L49" s="5">
        <f>ROUND([1]Simulations!U51*100,1)</f>
        <v>13.4</v>
      </c>
      <c r="M49" s="5">
        <f>ROUND([1]Simulations!V51*100,1)</f>
        <v>3.8</v>
      </c>
      <c r="N49" s="5">
        <f ca="1">ROUND([1]Simulations!O114*100,1)</f>
        <v>46.3</v>
      </c>
      <c r="O49" s="5">
        <f ca="1">ROUND([1]Simulations!P114*100,1)</f>
        <v>7.7</v>
      </c>
      <c r="P49" s="5">
        <f ca="1">ROUND([1]Simulations!Q114*100,1)</f>
        <v>0</v>
      </c>
      <c r="Q49" s="5">
        <f ca="1">ROUND([1]Simulations!R114*100,1)</f>
        <v>3.8</v>
      </c>
      <c r="R49" s="5">
        <f ca="1">ROUND([1]Simulations!S114*100,1)</f>
        <v>2.7</v>
      </c>
      <c r="S49" s="5">
        <f ca="1">ROUND([1]Simulations!T114*100,1)</f>
        <v>25.6</v>
      </c>
      <c r="T49" s="5">
        <f ca="1">ROUND([1]Simulations!U114*100,1)</f>
        <v>2</v>
      </c>
      <c r="U49" s="5">
        <f ca="1">ROUND([1]Simulations!V114*100,1)</f>
        <v>9.1999999999999993</v>
      </c>
      <c r="V49" s="5">
        <f ca="1">ROUND([1]Simulations!W114*100,1)</f>
        <v>2.7</v>
      </c>
      <c r="W49" s="2">
        <f>[1]Simulations!E51</f>
        <v>13</v>
      </c>
      <c r="X49" s="2">
        <f>[1]Simulations!F51</f>
        <v>2</v>
      </c>
      <c r="Y49" s="2">
        <f>[1]Simulations!G51</f>
        <v>0</v>
      </c>
      <c r="Z49" s="2">
        <f>[1]Simulations!H51</f>
        <v>0</v>
      </c>
      <c r="AA49" s="2">
        <f>[1]Simulations!I51</f>
        <v>0</v>
      </c>
      <c r="AB49" s="2">
        <f>[1]Simulations!J51</f>
        <v>12</v>
      </c>
      <c r="AC49" s="2">
        <f>[1]Simulations!K51</f>
        <v>0</v>
      </c>
      <c r="AD49" s="2">
        <f>[1]Simulations!L51</f>
        <v>1</v>
      </c>
      <c r="AE49" s="2">
        <f>[1]Simulations!M51</f>
        <v>0</v>
      </c>
    </row>
    <row r="50" spans="1:31">
      <c r="A50" s="26">
        <f t="shared" si="0"/>
        <v>43864</v>
      </c>
      <c r="B50" t="s">
        <v>64</v>
      </c>
      <c r="C50" s="26">
        <v>43970</v>
      </c>
      <c r="D50">
        <v>54</v>
      </c>
      <c r="E50" s="5">
        <f>ROUND([1]Simulations!N52*100,1)</f>
        <v>25.1</v>
      </c>
      <c r="F50" s="5">
        <f>ROUND([1]Simulations!O52*100,1)</f>
        <v>9.6</v>
      </c>
      <c r="G50" s="5">
        <v>0</v>
      </c>
      <c r="H50" s="5">
        <f>ROUND([1]Simulations!Q52*100,1)</f>
        <v>7.5</v>
      </c>
      <c r="I50" s="5">
        <f>ROUND([1]Simulations!R52*100,1)</f>
        <v>4.0999999999999996</v>
      </c>
      <c r="J50" s="5">
        <f>ROUND([1]Simulations!S52*100,1)</f>
        <v>25.1</v>
      </c>
      <c r="K50" s="5">
        <f>ROUND([1]Simulations!T52*100,1)</f>
        <v>2.4</v>
      </c>
      <c r="L50" s="5">
        <f>ROUND([1]Simulations!U52*100,1)</f>
        <v>16.2</v>
      </c>
      <c r="M50" s="5">
        <f>ROUND([1]Simulations!V52*100,1)</f>
        <v>5</v>
      </c>
      <c r="N50" s="5">
        <f ca="1">ROUND([1]Simulations!O115*100,1)</f>
        <v>31.9</v>
      </c>
      <c r="O50" s="5">
        <f ca="1">ROUND([1]Simulations!P115*100,1)</f>
        <v>6.6</v>
      </c>
      <c r="P50" s="5">
        <f ca="1">ROUND([1]Simulations!Q115*100,1)</f>
        <v>0</v>
      </c>
      <c r="Q50" s="5">
        <f ca="1">ROUND([1]Simulations!R115*100,1)</f>
        <v>5</v>
      </c>
      <c r="R50" s="5">
        <f ca="1">ROUND([1]Simulations!S115*100,1)</f>
        <v>3.2</v>
      </c>
      <c r="S50" s="5">
        <f ca="1">ROUND([1]Simulations!T115*100,1)</f>
        <v>32.9</v>
      </c>
      <c r="T50" s="5">
        <f ca="1">ROUND([1]Simulations!U115*100,1)</f>
        <v>2.8</v>
      </c>
      <c r="U50" s="5">
        <f ca="1">ROUND([1]Simulations!V115*100,1)</f>
        <v>14</v>
      </c>
      <c r="V50" s="5">
        <f ca="1">ROUND([1]Simulations!W115*100,1)</f>
        <v>3.6</v>
      </c>
      <c r="W50" s="2">
        <f>[1]Simulations!E52</f>
        <v>26</v>
      </c>
      <c r="X50" s="2">
        <f>[1]Simulations!F52</f>
        <v>3</v>
      </c>
      <c r="Y50" s="2">
        <f>[1]Simulations!G52</f>
        <v>0</v>
      </c>
      <c r="Z50" s="2">
        <f>[1]Simulations!H52</f>
        <v>0</v>
      </c>
      <c r="AA50" s="2">
        <f>[1]Simulations!I52</f>
        <v>0</v>
      </c>
      <c r="AB50" s="2">
        <f>[1]Simulations!J52</f>
        <v>20</v>
      </c>
      <c r="AC50" s="2">
        <f>[1]Simulations!K52</f>
        <v>0</v>
      </c>
      <c r="AD50" s="2">
        <f>[1]Simulations!L52</f>
        <v>5</v>
      </c>
      <c r="AE50" s="2">
        <f>[1]Simulations!M52</f>
        <v>0</v>
      </c>
    </row>
    <row r="51" spans="1:31">
      <c r="A51" s="26">
        <f t="shared" si="0"/>
        <v>43864</v>
      </c>
      <c r="B51" t="s">
        <v>65</v>
      </c>
      <c r="C51" s="26">
        <v>43970</v>
      </c>
      <c r="D51">
        <v>61</v>
      </c>
      <c r="E51" s="5">
        <f>ROUND([1]Simulations!N53*100,1)</f>
        <v>40.299999999999997</v>
      </c>
      <c r="F51" s="5">
        <f>ROUND([1]Simulations!O53*100,1)</f>
        <v>11.8</v>
      </c>
      <c r="G51" s="5">
        <v>0</v>
      </c>
      <c r="H51" s="5">
        <f>ROUND([1]Simulations!Q53*100,1)</f>
        <v>4</v>
      </c>
      <c r="I51" s="5">
        <f>ROUND([1]Simulations!R53*100,1)</f>
        <v>2.8</v>
      </c>
      <c r="J51" s="5">
        <f>ROUND([1]Simulations!S53*100,1)</f>
        <v>17.8</v>
      </c>
      <c r="K51" s="5">
        <f>ROUND([1]Simulations!T53*100,1)</f>
        <v>2.7</v>
      </c>
      <c r="L51" s="5">
        <f>ROUND([1]Simulations!U53*100,1)</f>
        <v>11.7</v>
      </c>
      <c r="M51" s="5">
        <f>ROUND([1]Simulations!V53*100,1)</f>
        <v>3.9</v>
      </c>
      <c r="N51" s="5">
        <f ca="1">ROUND([1]Simulations!O116*100,1)</f>
        <v>71.400000000000006</v>
      </c>
      <c r="O51" s="5">
        <f ca="1">ROUND([1]Simulations!P116*100,1)</f>
        <v>5.4</v>
      </c>
      <c r="P51" s="5">
        <f ca="1">ROUND([1]Simulations!Q116*100,1)</f>
        <v>0</v>
      </c>
      <c r="Q51" s="5">
        <f ca="1">ROUND([1]Simulations!R116*100,1)</f>
        <v>1.8</v>
      </c>
      <c r="R51" s="5">
        <f ca="1">ROUND([1]Simulations!S116*100,1)</f>
        <v>1.6</v>
      </c>
      <c r="S51" s="5">
        <f ca="1">ROUND([1]Simulations!T116*100,1)</f>
        <v>10.7</v>
      </c>
      <c r="T51" s="5">
        <f ca="1">ROUND([1]Simulations!U116*100,1)</f>
        <v>1.7</v>
      </c>
      <c r="U51" s="5">
        <f ca="1">ROUND([1]Simulations!V116*100,1)</f>
        <v>5.4</v>
      </c>
      <c r="V51" s="5">
        <f ca="1">ROUND([1]Simulations!W116*100,1)</f>
        <v>2.1</v>
      </c>
      <c r="W51" s="2">
        <f>[1]Simulations!E53</f>
        <v>22</v>
      </c>
      <c r="X51" s="2">
        <f>[1]Simulations!F53</f>
        <v>1</v>
      </c>
      <c r="Y51" s="2">
        <f>[1]Simulations!G53</f>
        <v>0</v>
      </c>
      <c r="Z51" s="2">
        <f>[1]Simulations!H53</f>
        <v>1</v>
      </c>
      <c r="AA51" s="2">
        <f>[1]Simulations!I53</f>
        <v>0</v>
      </c>
      <c r="AB51" s="2">
        <f>[1]Simulations!J53</f>
        <v>22</v>
      </c>
      <c r="AC51" s="2">
        <f>[1]Simulations!K53</f>
        <v>0</v>
      </c>
      <c r="AD51" s="2">
        <f>[1]Simulations!L53</f>
        <v>14</v>
      </c>
      <c r="AE51" s="2">
        <f>[1]Simulations!M53</f>
        <v>0</v>
      </c>
    </row>
    <row r="52" spans="1:31">
      <c r="A52" s="26">
        <f t="shared" si="0"/>
        <v>43864</v>
      </c>
      <c r="B52" t="s">
        <v>143</v>
      </c>
      <c r="C52" s="26">
        <v>43984</v>
      </c>
      <c r="D52">
        <v>20</v>
      </c>
      <c r="E52" s="5">
        <f>ROUND([1]Simulations!N54*100,1)</f>
        <v>29.7</v>
      </c>
      <c r="F52" s="5">
        <f>ROUND([1]Simulations!O54*100,1)</f>
        <v>9.3000000000000007</v>
      </c>
      <c r="G52" s="5">
        <v>0</v>
      </c>
      <c r="H52" s="5">
        <f>ROUND([1]Simulations!Q54*100,1)</f>
        <v>7.7</v>
      </c>
      <c r="I52" s="5">
        <f>ROUND([1]Simulations!R54*100,1)</f>
        <v>2.8</v>
      </c>
      <c r="J52" s="5">
        <f>ROUND([1]Simulations!S54*100,1)</f>
        <v>23.4</v>
      </c>
      <c r="K52" s="5">
        <f>ROUND([1]Simulations!T54*100,1)</f>
        <v>2.2999999999999998</v>
      </c>
      <c r="L52" s="5">
        <f>ROUND([1]Simulations!U54*100,1)</f>
        <v>14.7</v>
      </c>
      <c r="M52" s="5">
        <f>ROUND([1]Simulations!V54*100,1)</f>
        <v>5.0999999999999996</v>
      </c>
      <c r="N52" s="5">
        <f ca="1">ROUND([1]Simulations!O117*100,1)</f>
        <v>42.5</v>
      </c>
      <c r="O52" s="5">
        <f ca="1">ROUND([1]Simulations!P117*100,1)</f>
        <v>6.4</v>
      </c>
      <c r="P52" s="5">
        <f ca="1">ROUND([1]Simulations!Q117*100,1)</f>
        <v>0</v>
      </c>
      <c r="Q52" s="5">
        <f ca="1">ROUND([1]Simulations!R117*100,1)</f>
        <v>4.5999999999999996</v>
      </c>
      <c r="R52" s="5">
        <f ca="1">ROUND([1]Simulations!S117*100,1)</f>
        <v>2.7</v>
      </c>
      <c r="S52" s="5">
        <f ca="1">ROUND([1]Simulations!T117*100,1)</f>
        <v>26.6</v>
      </c>
      <c r="T52" s="5">
        <f ca="1">ROUND([1]Simulations!U117*100,1)</f>
        <v>2.6</v>
      </c>
      <c r="U52" s="5">
        <f ca="1">ROUND([1]Simulations!V117*100,1)</f>
        <v>11</v>
      </c>
      <c r="V52" s="5">
        <f ca="1">ROUND([1]Simulations!W117*100,1)</f>
        <v>3.6</v>
      </c>
      <c r="W52" s="2">
        <f>[1]Simulations!E54</f>
        <v>12</v>
      </c>
      <c r="X52" s="2">
        <f>[1]Simulations!F54</f>
        <v>1</v>
      </c>
      <c r="Y52" s="2">
        <f>[1]Simulations!G54</f>
        <v>0</v>
      </c>
      <c r="Z52" s="2">
        <f>[1]Simulations!H54</f>
        <v>0</v>
      </c>
      <c r="AA52" s="2">
        <f>[1]Simulations!I54</f>
        <v>0</v>
      </c>
      <c r="AB52" s="2">
        <f>[1]Simulations!J54</f>
        <v>6</v>
      </c>
      <c r="AC52" s="2">
        <f>[1]Simulations!K54</f>
        <v>0</v>
      </c>
      <c r="AD52" s="2">
        <f>[1]Simulations!L54</f>
        <v>1</v>
      </c>
      <c r="AE52" s="2">
        <f>[1]Simulations!M54</f>
        <v>0</v>
      </c>
    </row>
    <row r="53" spans="1:31">
      <c r="A53" s="26">
        <f t="shared" si="0"/>
        <v>43864</v>
      </c>
      <c r="B53" t="s">
        <v>67</v>
      </c>
      <c r="C53" s="26">
        <v>43984</v>
      </c>
      <c r="D53">
        <v>19</v>
      </c>
      <c r="E53" s="5">
        <f>ROUND([1]Simulations!N55*100,1)</f>
        <v>30.3</v>
      </c>
      <c r="F53" s="5">
        <f>ROUND([1]Simulations!O55*100,1)</f>
        <v>8.6999999999999993</v>
      </c>
      <c r="G53" s="5">
        <v>0</v>
      </c>
      <c r="H53" s="5">
        <f>ROUND([1]Simulations!Q55*100,1)</f>
        <v>7.7</v>
      </c>
      <c r="I53" s="5">
        <f>ROUND([1]Simulations!R55*100,1)</f>
        <v>3.1</v>
      </c>
      <c r="J53" s="5">
        <f>ROUND([1]Simulations!S55*100,1)</f>
        <v>23.6</v>
      </c>
      <c r="K53" s="5">
        <f>ROUND([1]Simulations!T55*100,1)</f>
        <v>1.7</v>
      </c>
      <c r="L53" s="5">
        <f>ROUND([1]Simulations!U55*100,1)</f>
        <v>15.6</v>
      </c>
      <c r="M53" s="5">
        <f>ROUND([1]Simulations!V55*100,1)</f>
        <v>4.4000000000000004</v>
      </c>
      <c r="N53" s="5">
        <f ca="1">ROUND([1]Simulations!O118*100,1)</f>
        <v>43.5</v>
      </c>
      <c r="O53" s="5">
        <f ca="1">ROUND([1]Simulations!P118*100,1)</f>
        <v>5.9</v>
      </c>
      <c r="P53" s="5">
        <f ca="1">ROUND([1]Simulations!Q118*100,1)</f>
        <v>0</v>
      </c>
      <c r="Q53" s="5">
        <f ca="1">ROUND([1]Simulations!R118*100,1)</f>
        <v>4.5</v>
      </c>
      <c r="R53" s="5">
        <f ca="1">ROUND([1]Simulations!S118*100,1)</f>
        <v>2.8</v>
      </c>
      <c r="S53" s="5">
        <f ca="1">ROUND([1]Simulations!T118*100,1)</f>
        <v>26.3</v>
      </c>
      <c r="T53" s="5">
        <f ca="1">ROUND([1]Simulations!U118*100,1)</f>
        <v>2.2999999999999998</v>
      </c>
      <c r="U53" s="5">
        <f ca="1">ROUND([1]Simulations!V118*100,1)</f>
        <v>11.8</v>
      </c>
      <c r="V53" s="5">
        <f ca="1">ROUND([1]Simulations!W118*100,1)</f>
        <v>3.1</v>
      </c>
      <c r="W53" s="2">
        <f>[1]Simulations!E55</f>
        <v>9</v>
      </c>
      <c r="X53" s="2">
        <f>[1]Simulations!F55</f>
        <v>0</v>
      </c>
      <c r="Y53" s="2">
        <f>[1]Simulations!G55</f>
        <v>0</v>
      </c>
      <c r="Z53" s="2">
        <f>[1]Simulations!H55</f>
        <v>0</v>
      </c>
      <c r="AA53" s="2">
        <f>[1]Simulations!I55</f>
        <v>0</v>
      </c>
      <c r="AB53" s="2">
        <f>[1]Simulations!J55</f>
        <v>7</v>
      </c>
      <c r="AC53" s="2">
        <f>[1]Simulations!K55</f>
        <v>0</v>
      </c>
      <c r="AD53" s="2">
        <f>[1]Simulations!L55</f>
        <v>3</v>
      </c>
      <c r="AE53" s="2">
        <f>[1]Simulations!M55</f>
        <v>0</v>
      </c>
    </row>
    <row r="54" spans="1:31">
      <c r="A54" s="26">
        <f t="shared" si="0"/>
        <v>43864</v>
      </c>
      <c r="B54" t="s">
        <v>68</v>
      </c>
      <c r="C54" s="26">
        <v>43984</v>
      </c>
      <c r="D54">
        <v>126</v>
      </c>
      <c r="E54" s="5">
        <f>ROUND([1]Simulations!N56*100,1)</f>
        <v>27.2</v>
      </c>
      <c r="F54" s="5">
        <f>ROUND([1]Simulations!O56*100,1)</f>
        <v>7.7</v>
      </c>
      <c r="G54" s="5">
        <v>0</v>
      </c>
      <c r="H54" s="5">
        <f>ROUND([1]Simulations!Q56*100,1)</f>
        <v>6.7</v>
      </c>
      <c r="I54" s="5">
        <f>ROUND([1]Simulations!R56*100,1)</f>
        <v>3</v>
      </c>
      <c r="J54" s="5">
        <f>ROUND([1]Simulations!S56*100,1)</f>
        <v>27.1</v>
      </c>
      <c r="K54" s="5">
        <f>ROUND([1]Simulations!T56*100,1)</f>
        <v>2.5</v>
      </c>
      <c r="L54" s="5">
        <f>ROUND([1]Simulations!U56*100,1)</f>
        <v>13.8</v>
      </c>
      <c r="M54" s="5">
        <f>ROUND([1]Simulations!V56*100,1)</f>
        <v>7</v>
      </c>
      <c r="N54" s="5">
        <f ca="1">ROUND([1]Simulations!O119*100,1)</f>
        <v>34.5</v>
      </c>
      <c r="O54" s="5">
        <f ca="1">ROUND([1]Simulations!P119*100,1)</f>
        <v>5.2</v>
      </c>
      <c r="P54" s="5">
        <f ca="1">ROUND([1]Simulations!Q119*100,1)</f>
        <v>0</v>
      </c>
      <c r="Q54" s="5">
        <f ca="1">ROUND([1]Simulations!R119*100,1)</f>
        <v>4.0999999999999996</v>
      </c>
      <c r="R54" s="5">
        <f ca="1">ROUND([1]Simulations!S119*100,1)</f>
        <v>2.7</v>
      </c>
      <c r="S54" s="5">
        <f ca="1">ROUND([1]Simulations!T119*100,1)</f>
        <v>36</v>
      </c>
      <c r="T54" s="5">
        <f ca="1">ROUND([1]Simulations!U119*100,1)</f>
        <v>2.9</v>
      </c>
      <c r="U54" s="5">
        <f ca="1">ROUND([1]Simulations!V119*100,1)</f>
        <v>10</v>
      </c>
      <c r="V54" s="5">
        <f ca="1">ROUND([1]Simulations!W119*100,1)</f>
        <v>4.5999999999999996</v>
      </c>
      <c r="W54" s="2">
        <f>[1]Simulations!E56</f>
        <v>54</v>
      </c>
      <c r="X54" s="2">
        <f>[1]Simulations!F56</f>
        <v>2</v>
      </c>
      <c r="Y54" s="2">
        <f>[1]Simulations!G56</f>
        <v>0</v>
      </c>
      <c r="Z54" s="2">
        <f>[1]Simulations!H56</f>
        <v>1</v>
      </c>
      <c r="AA54" s="2">
        <f>[1]Simulations!I56</f>
        <v>0</v>
      </c>
      <c r="AB54" s="2">
        <f>[1]Simulations!J56</f>
        <v>42</v>
      </c>
      <c r="AC54" s="2">
        <f>[1]Simulations!K56</f>
        <v>0</v>
      </c>
      <c r="AD54" s="2">
        <f>[1]Simulations!L56</f>
        <v>28</v>
      </c>
      <c r="AE54" s="2">
        <f>[1]Simulations!M56</f>
        <v>0</v>
      </c>
    </row>
    <row r="55" spans="1:31">
      <c r="A55" s="26">
        <f t="shared" si="0"/>
        <v>43864</v>
      </c>
      <c r="B55" t="s">
        <v>69</v>
      </c>
      <c r="C55" s="26">
        <v>43984</v>
      </c>
      <c r="D55">
        <v>34</v>
      </c>
      <c r="E55" s="5">
        <f>ROUND([1]Simulations!N57*100,1)</f>
        <v>23</v>
      </c>
      <c r="F55" s="5">
        <f>ROUND([1]Simulations!O57*100,1)</f>
        <v>8.1999999999999993</v>
      </c>
      <c r="G55" s="5">
        <v>0</v>
      </c>
      <c r="H55" s="5">
        <f>ROUND([1]Simulations!Q57*100,1)</f>
        <v>11.4</v>
      </c>
      <c r="I55" s="5">
        <f>ROUND([1]Simulations!R57*100,1)</f>
        <v>6.9</v>
      </c>
      <c r="J55" s="5">
        <f>ROUND([1]Simulations!S57*100,1)</f>
        <v>24.5</v>
      </c>
      <c r="K55" s="5">
        <f>ROUND([1]Simulations!T57*100,1)</f>
        <v>1.4</v>
      </c>
      <c r="L55" s="5">
        <f>ROUND([1]Simulations!U57*100,1)</f>
        <v>15.2</v>
      </c>
      <c r="M55" s="5">
        <f>ROUND([1]Simulations!V57*100,1)</f>
        <v>4.5</v>
      </c>
      <c r="N55" s="5">
        <f ca="1">ROUND([1]Simulations!O120*100,1)</f>
        <v>27.8</v>
      </c>
      <c r="O55" s="5">
        <f ca="1">ROUND([1]Simulations!P120*100,1)</f>
        <v>6.5</v>
      </c>
      <c r="P55" s="5">
        <f ca="1">ROUND([1]Simulations!Q120*100,1)</f>
        <v>0</v>
      </c>
      <c r="Q55" s="5">
        <f ca="1">ROUND([1]Simulations!R120*100,1)</f>
        <v>8.3000000000000007</v>
      </c>
      <c r="R55" s="5">
        <f ca="1">ROUND([1]Simulations!S120*100,1)</f>
        <v>5.2</v>
      </c>
      <c r="S55" s="5">
        <f ca="1">ROUND([1]Simulations!T120*100,1)</f>
        <v>32.299999999999997</v>
      </c>
      <c r="T55" s="5">
        <f ca="1">ROUND([1]Simulations!U120*100,1)</f>
        <v>2.7</v>
      </c>
      <c r="U55" s="5">
        <f ca="1">ROUND([1]Simulations!V120*100,1)</f>
        <v>13.5</v>
      </c>
      <c r="V55" s="5">
        <f ca="1">ROUND([1]Simulations!W120*100,1)</f>
        <v>3.8</v>
      </c>
      <c r="W55" s="2">
        <f>[1]Simulations!E57</f>
        <v>15</v>
      </c>
      <c r="X55" s="2">
        <f>[1]Simulations!F57</f>
        <v>0</v>
      </c>
      <c r="Y55" s="2">
        <f>[1]Simulations!G57</f>
        <v>0</v>
      </c>
      <c r="Z55" s="2">
        <f>[1]Simulations!H57</f>
        <v>0</v>
      </c>
      <c r="AA55" s="2">
        <f>[1]Simulations!I57</f>
        <v>0</v>
      </c>
      <c r="AB55" s="2">
        <f>[1]Simulations!J57</f>
        <v>15</v>
      </c>
      <c r="AC55" s="2">
        <f>[1]Simulations!K57</f>
        <v>0</v>
      </c>
      <c r="AD55" s="2">
        <f>[1]Simulations!L57</f>
        <v>4</v>
      </c>
      <c r="AE55" s="2">
        <f>[1]Simulations!M57</f>
        <v>0</v>
      </c>
    </row>
    <row r="56" spans="1:31">
      <c r="A56" s="26">
        <f t="shared" si="0"/>
        <v>43864</v>
      </c>
      <c r="B56" t="s">
        <v>70</v>
      </c>
      <c r="C56" s="26">
        <v>43984</v>
      </c>
      <c r="D56">
        <v>16</v>
      </c>
      <c r="E56" s="5">
        <f>ROUND([1]Simulations!N58*100,1)</f>
        <v>29.7</v>
      </c>
      <c r="F56" s="5">
        <f>ROUND([1]Simulations!O58*100,1)</f>
        <v>9</v>
      </c>
      <c r="G56" s="5">
        <v>0</v>
      </c>
      <c r="H56" s="5">
        <f>ROUND([1]Simulations!Q58*100,1)</f>
        <v>7.5</v>
      </c>
      <c r="I56" s="5">
        <f>ROUND([1]Simulations!R58*100,1)</f>
        <v>3.5</v>
      </c>
      <c r="J56" s="5">
        <f>ROUND([1]Simulations!S58*100,1)</f>
        <v>23.3</v>
      </c>
      <c r="K56" s="5">
        <f>ROUND([1]Simulations!T58*100,1)</f>
        <v>2.1</v>
      </c>
      <c r="L56" s="5">
        <f>ROUND([1]Simulations!U58*100,1)</f>
        <v>15.6</v>
      </c>
      <c r="M56" s="5">
        <f>ROUND([1]Simulations!V58*100,1)</f>
        <v>4.2</v>
      </c>
      <c r="N56" s="5">
        <f ca="1">ROUND([1]Simulations!O121*100,1)</f>
        <v>42.7</v>
      </c>
      <c r="O56" s="5">
        <f ca="1">ROUND([1]Simulations!P121*100,1)</f>
        <v>5.8</v>
      </c>
      <c r="P56" s="5">
        <f ca="1">ROUND([1]Simulations!Q121*100,1)</f>
        <v>0</v>
      </c>
      <c r="Q56" s="5">
        <f ca="1">ROUND([1]Simulations!R121*100,1)</f>
        <v>4.8</v>
      </c>
      <c r="R56" s="5">
        <f ca="1">ROUND([1]Simulations!S121*100,1)</f>
        <v>3</v>
      </c>
      <c r="S56" s="5">
        <f ca="1">ROUND([1]Simulations!T121*100,1)</f>
        <v>25.7</v>
      </c>
      <c r="T56" s="5">
        <f ca="1">ROUND([1]Simulations!U121*100,1)</f>
        <v>2.5</v>
      </c>
      <c r="U56" s="5">
        <f ca="1">ROUND([1]Simulations!V121*100,1)</f>
        <v>12.4</v>
      </c>
      <c r="V56" s="5">
        <f ca="1">ROUND([1]Simulations!W121*100,1)</f>
        <v>3</v>
      </c>
      <c r="W56" s="2">
        <f>[1]Simulations!E58</f>
        <v>6</v>
      </c>
      <c r="X56" s="2">
        <f>[1]Simulations!F58</f>
        <v>0</v>
      </c>
      <c r="Y56" s="2">
        <f>[1]Simulations!G58</f>
        <v>0</v>
      </c>
      <c r="Z56" s="2">
        <f>[1]Simulations!H58</f>
        <v>1</v>
      </c>
      <c r="AA56" s="2">
        <f>[1]Simulations!I58</f>
        <v>0</v>
      </c>
      <c r="AB56" s="2">
        <f>[1]Simulations!J58</f>
        <v>6</v>
      </c>
      <c r="AC56" s="2">
        <f>[1]Simulations!K58</f>
        <v>0</v>
      </c>
      <c r="AD56" s="2">
        <f>[1]Simulations!L58</f>
        <v>4</v>
      </c>
      <c r="AE56" s="2">
        <f>[1]Simulations!M58</f>
        <v>0</v>
      </c>
    </row>
    <row r="57" spans="1:31">
      <c r="A57" s="26">
        <f t="shared" si="0"/>
        <v>43864</v>
      </c>
      <c r="B57" t="s">
        <v>71</v>
      </c>
      <c r="C57" s="26">
        <v>43988</v>
      </c>
      <c r="D57">
        <v>7</v>
      </c>
      <c r="E57" s="5">
        <f>ROUND([1]Simulations!N59*100,1)</f>
        <v>29.7</v>
      </c>
      <c r="F57" s="5">
        <f>ROUND([1]Simulations!O59*100,1)</f>
        <v>9</v>
      </c>
      <c r="G57" s="5">
        <v>0</v>
      </c>
      <c r="H57" s="5">
        <f>ROUND([1]Simulations!Q59*100,1)</f>
        <v>7.5</v>
      </c>
      <c r="I57" s="5">
        <f>ROUND([1]Simulations!R59*100,1)</f>
        <v>3.5</v>
      </c>
      <c r="J57" s="5">
        <f>ROUND([1]Simulations!S59*100,1)</f>
        <v>23.3</v>
      </c>
      <c r="K57" s="5">
        <f>ROUND([1]Simulations!T59*100,1)</f>
        <v>2.1</v>
      </c>
      <c r="L57" s="5">
        <f>ROUND([1]Simulations!U59*100,1)</f>
        <v>15.6</v>
      </c>
      <c r="M57" s="5">
        <f>ROUND([1]Simulations!V59*100,1)</f>
        <v>4.2</v>
      </c>
      <c r="N57" s="5">
        <f ca="1">ROUND([1]Simulations!O122*100,1)</f>
        <v>42.1</v>
      </c>
      <c r="O57" s="5">
        <f ca="1">ROUND([1]Simulations!P122*100,1)</f>
        <v>6.1</v>
      </c>
      <c r="P57" s="5">
        <f ca="1">ROUND([1]Simulations!Q122*100,1)</f>
        <v>0</v>
      </c>
      <c r="Q57" s="5">
        <f ca="1">ROUND([1]Simulations!R122*100,1)</f>
        <v>4.5999999999999996</v>
      </c>
      <c r="R57" s="5">
        <f ca="1">ROUND([1]Simulations!S122*100,1)</f>
        <v>3.1</v>
      </c>
      <c r="S57" s="5">
        <f ca="1">ROUND([1]Simulations!T122*100,1)</f>
        <v>25.8</v>
      </c>
      <c r="T57" s="5">
        <f ca="1">ROUND([1]Simulations!U122*100,1)</f>
        <v>2.4</v>
      </c>
      <c r="U57" s="5">
        <f ca="1">ROUND([1]Simulations!V122*100,1)</f>
        <v>12.7</v>
      </c>
      <c r="V57" s="5">
        <f ca="1">ROUND([1]Simulations!W122*100,1)</f>
        <v>3.3</v>
      </c>
      <c r="W57" s="2">
        <f>[1]Simulations!E59</f>
        <v>3</v>
      </c>
      <c r="X57" s="2">
        <f>[1]Simulations!F59</f>
        <v>0</v>
      </c>
      <c r="Y57" s="2">
        <f>[1]Simulations!G59</f>
        <v>0</v>
      </c>
      <c r="Z57" s="2">
        <f>[1]Simulations!H59</f>
        <v>0</v>
      </c>
      <c r="AA57" s="2">
        <f>[1]Simulations!I59</f>
        <v>0</v>
      </c>
      <c r="AB57" s="2">
        <f>[1]Simulations!J59</f>
        <v>2</v>
      </c>
      <c r="AC57" s="2">
        <f>[1]Simulations!K59</f>
        <v>0</v>
      </c>
      <c r="AD57" s="2">
        <f>[1]Simulations!L59</f>
        <v>2</v>
      </c>
      <c r="AE57" s="2">
        <f>[1]Simulations!M59</f>
        <v>0</v>
      </c>
    </row>
    <row r="58" spans="1:31">
      <c r="A58" s="26">
        <f t="shared" si="0"/>
        <v>43864</v>
      </c>
      <c r="B58" t="s">
        <v>73</v>
      </c>
      <c r="C58" s="26">
        <v>44013</v>
      </c>
      <c r="D58">
        <v>3979</v>
      </c>
      <c r="E58" s="5">
        <f>ROUND([1]Simulations!N60*100,1)</f>
        <v>29.9</v>
      </c>
      <c r="F58" s="5">
        <f>ROUND([1]Simulations!O60*100,1)</f>
        <v>9.8000000000000007</v>
      </c>
      <c r="G58" s="5">
        <v>0</v>
      </c>
      <c r="H58" s="5">
        <f>ROUND([1]Simulations!Q60*100,1)</f>
        <v>7.6</v>
      </c>
      <c r="I58" s="5">
        <f>ROUND([1]Simulations!R60*100,1)</f>
        <v>4</v>
      </c>
      <c r="J58" s="5">
        <f>ROUND([1]Simulations!S60*100,1)</f>
        <v>22.3</v>
      </c>
      <c r="K58" s="5">
        <f>ROUND([1]Simulations!T60*100,1)</f>
        <v>2.2000000000000002</v>
      </c>
      <c r="L58" s="5">
        <f>ROUND([1]Simulations!U60*100,1)</f>
        <v>14.8</v>
      </c>
      <c r="M58" s="5">
        <f>ROUND([1]Simulations!V60*100,1)</f>
        <v>4.3</v>
      </c>
      <c r="N58" s="5">
        <f ca="1">ROUND([1]Simulations!O123*100,1)</f>
        <v>52.4</v>
      </c>
      <c r="O58" s="5">
        <f ca="1">ROUND([1]Simulations!P123*100,1)</f>
        <v>4.2</v>
      </c>
      <c r="P58" s="5">
        <f ca="1">ROUND([1]Simulations!Q123*100,1)</f>
        <v>0</v>
      </c>
      <c r="Q58" s="5">
        <f ca="1">ROUND([1]Simulations!R123*100,1)</f>
        <v>2.8</v>
      </c>
      <c r="R58" s="5">
        <f ca="1">ROUND([1]Simulations!S123*100,1)</f>
        <v>1.2</v>
      </c>
      <c r="S58" s="5">
        <f ca="1">ROUND([1]Simulations!T123*100,1)</f>
        <v>26.7</v>
      </c>
      <c r="T58" s="5">
        <f ca="1">ROUND([1]Simulations!U123*100,1)</f>
        <v>0.9</v>
      </c>
      <c r="U58" s="5">
        <f ca="1">ROUND([1]Simulations!V123*100,1)</f>
        <v>10.5</v>
      </c>
      <c r="V58" s="5">
        <f ca="1">ROUND([1]Simulations!W123*100,1)</f>
        <v>1.4</v>
      </c>
      <c r="W58" s="2">
        <f>[1]Simulations!E60</f>
        <v>1780</v>
      </c>
      <c r="X58" s="2">
        <f>[1]Simulations!F60</f>
        <v>194</v>
      </c>
      <c r="Y58" s="2">
        <f>[1]Simulations!G60</f>
        <v>0</v>
      </c>
      <c r="Z58" s="2">
        <f>[1]Simulations!H60</f>
        <v>60</v>
      </c>
      <c r="AA58" s="2">
        <f>[1]Simulations!I60</f>
        <v>19</v>
      </c>
      <c r="AB58" s="2">
        <f>[1]Simulations!J60</f>
        <v>1317</v>
      </c>
      <c r="AC58" s="2">
        <f>[1]Simulations!K60</f>
        <v>2</v>
      </c>
      <c r="AD58" s="2">
        <f>[1]Simulations!L60</f>
        <v>605</v>
      </c>
      <c r="AE58" s="2">
        <f>[1]Simulations!M60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F9"/>
  <sheetViews>
    <sheetView workbookViewId="0">
      <selection activeCell="E2" sqref="E2"/>
    </sheetView>
  </sheetViews>
  <sheetFormatPr baseColWidth="10" defaultRowHeight="20"/>
  <sheetData>
    <row r="1" spans="1:6">
      <c r="A1" t="s">
        <v>72</v>
      </c>
      <c r="B1" t="s">
        <v>315</v>
      </c>
      <c r="C1" t="s">
        <v>75</v>
      </c>
      <c r="D1" t="s">
        <v>74</v>
      </c>
      <c r="E1" t="s">
        <v>318</v>
      </c>
      <c r="F1" t="s">
        <v>317</v>
      </c>
    </row>
    <row r="2" spans="1:6">
      <c r="A2" t="s">
        <v>15</v>
      </c>
      <c r="B2" t="s">
        <v>1</v>
      </c>
      <c r="D2" t="s">
        <v>319</v>
      </c>
    </row>
    <row r="3" spans="1:6">
      <c r="A3" t="s">
        <v>15</v>
      </c>
      <c r="B3" t="s">
        <v>2</v>
      </c>
      <c r="D3" t="s">
        <v>319</v>
      </c>
    </row>
    <row r="4" spans="1:6">
      <c r="A4" t="s">
        <v>15</v>
      </c>
      <c r="B4" t="s">
        <v>4</v>
      </c>
      <c r="D4" t="s">
        <v>319</v>
      </c>
    </row>
    <row r="5" spans="1:6">
      <c r="A5" t="s">
        <v>15</v>
      </c>
      <c r="B5" t="s">
        <v>5</v>
      </c>
      <c r="D5" t="s">
        <v>319</v>
      </c>
    </row>
    <row r="6" spans="1:6">
      <c r="A6" t="s">
        <v>15</v>
      </c>
      <c r="B6" t="s">
        <v>6</v>
      </c>
      <c r="D6" t="s">
        <v>319</v>
      </c>
    </row>
    <row r="7" spans="1:6">
      <c r="A7" t="s">
        <v>15</v>
      </c>
      <c r="B7" t="s">
        <v>7</v>
      </c>
      <c r="D7" t="s">
        <v>319</v>
      </c>
    </row>
    <row r="8" spans="1:6">
      <c r="A8" t="s">
        <v>15</v>
      </c>
      <c r="B8" t="s">
        <v>8</v>
      </c>
      <c r="D8" t="s">
        <v>319</v>
      </c>
    </row>
    <row r="9" spans="1:6">
      <c r="A9" t="s">
        <v>15</v>
      </c>
      <c r="B9" t="s">
        <v>9</v>
      </c>
      <c r="D9" t="s">
        <v>319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439"/>
  <sheetViews>
    <sheetView tabSelected="1" topLeftCell="A6376" workbookViewId="0">
      <selection activeCell="A6382" sqref="A6382:AE6439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15.2</v>
      </c>
      <c r="I6325">
        <v>7.4</v>
      </c>
      <c r="J6325">
        <v>26.4</v>
      </c>
      <c r="K6325">
        <v>3.5</v>
      </c>
      <c r="L6325">
        <v>15.3</v>
      </c>
      <c r="M6325">
        <v>5.0999999999999996</v>
      </c>
      <c r="N6325">
        <v>22.2</v>
      </c>
      <c r="O6325">
        <v>0</v>
      </c>
      <c r="P6325">
        <v>0</v>
      </c>
      <c r="Q6325">
        <v>11.7</v>
      </c>
      <c r="R6325">
        <v>3.4</v>
      </c>
      <c r="S6325">
        <v>48.3</v>
      </c>
      <c r="T6325">
        <v>1.3</v>
      </c>
      <c r="U6325">
        <v>11.5</v>
      </c>
      <c r="V6325">
        <v>1.7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28.3</v>
      </c>
      <c r="F6326">
        <v>0</v>
      </c>
      <c r="G6326">
        <v>0</v>
      </c>
      <c r="H6326">
        <v>7</v>
      </c>
      <c r="I6326">
        <v>3.2</v>
      </c>
      <c r="J6326">
        <v>24.7</v>
      </c>
      <c r="K6326">
        <v>8</v>
      </c>
      <c r="L6326">
        <v>14.7</v>
      </c>
      <c r="M6326">
        <v>5.6</v>
      </c>
      <c r="N6326">
        <v>48.8</v>
      </c>
      <c r="O6326">
        <v>0</v>
      </c>
      <c r="P6326">
        <v>0</v>
      </c>
      <c r="Q6326">
        <v>2.4</v>
      </c>
      <c r="R6326">
        <v>1.4</v>
      </c>
      <c r="S6326">
        <v>33.299999999999997</v>
      </c>
      <c r="T6326">
        <v>3.3</v>
      </c>
      <c r="U6326">
        <v>8.9</v>
      </c>
      <c r="V6326">
        <v>2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40.700000000000003</v>
      </c>
      <c r="F6327">
        <v>0</v>
      </c>
      <c r="G6327">
        <v>0</v>
      </c>
      <c r="H6327">
        <v>4.9000000000000004</v>
      </c>
      <c r="I6327">
        <v>2.8</v>
      </c>
      <c r="J6327">
        <v>17.3</v>
      </c>
      <c r="K6327">
        <v>8.9</v>
      </c>
      <c r="L6327">
        <v>10.6</v>
      </c>
      <c r="M6327">
        <v>3.8</v>
      </c>
      <c r="N6327">
        <v>87.4</v>
      </c>
      <c r="O6327">
        <v>0</v>
      </c>
      <c r="P6327">
        <v>0</v>
      </c>
      <c r="Q6327">
        <v>0.9</v>
      </c>
      <c r="R6327">
        <v>0.6</v>
      </c>
      <c r="S6327">
        <v>6.7</v>
      </c>
      <c r="T6327">
        <v>1.6</v>
      </c>
      <c r="U6327">
        <v>2.1</v>
      </c>
      <c r="V6327">
        <v>0.6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38.700000000000003</v>
      </c>
      <c r="F6328">
        <v>11.2</v>
      </c>
      <c r="G6328">
        <v>0</v>
      </c>
      <c r="H6328">
        <v>5</v>
      </c>
      <c r="I6328">
        <v>3.1</v>
      </c>
      <c r="J6328">
        <v>16.399999999999999</v>
      </c>
      <c r="K6328">
        <v>2.4</v>
      </c>
      <c r="L6328">
        <v>11.8</v>
      </c>
      <c r="M6328">
        <v>3.7</v>
      </c>
      <c r="N6328">
        <v>82.5</v>
      </c>
      <c r="O6328">
        <v>3.2</v>
      </c>
      <c r="P6328">
        <v>0</v>
      </c>
      <c r="Q6328">
        <v>1.2</v>
      </c>
      <c r="R6328">
        <v>0.9</v>
      </c>
      <c r="S6328">
        <v>7.4</v>
      </c>
      <c r="T6328">
        <v>0.6</v>
      </c>
      <c r="U6328">
        <v>3.6</v>
      </c>
      <c r="V6328">
        <v>0.7</v>
      </c>
      <c r="W6328">
        <v>33</v>
      </c>
      <c r="X6328">
        <v>2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3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29.3</v>
      </c>
      <c r="F6329">
        <v>8.5</v>
      </c>
      <c r="G6329">
        <v>0</v>
      </c>
      <c r="H6329">
        <v>7.5</v>
      </c>
      <c r="I6329">
        <v>3.4</v>
      </c>
      <c r="J6329">
        <v>22.5</v>
      </c>
      <c r="K6329">
        <v>2.1</v>
      </c>
      <c r="L6329">
        <v>15.1</v>
      </c>
      <c r="M6329">
        <v>4.3</v>
      </c>
      <c r="N6329">
        <v>52.6</v>
      </c>
      <c r="O6329">
        <v>3.5</v>
      </c>
      <c r="P6329">
        <v>0</v>
      </c>
      <c r="Q6329">
        <v>3.5</v>
      </c>
      <c r="R6329">
        <v>1.5</v>
      </c>
      <c r="S6329">
        <v>26</v>
      </c>
      <c r="T6329">
        <v>1.1000000000000001</v>
      </c>
      <c r="U6329">
        <v>10.199999999999999</v>
      </c>
      <c r="V6329">
        <v>1.6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35.4</v>
      </c>
      <c r="F6330">
        <v>11.4</v>
      </c>
      <c r="G6330">
        <v>0</v>
      </c>
      <c r="H6330">
        <v>6</v>
      </c>
      <c r="I6330">
        <v>3.5</v>
      </c>
      <c r="J6330">
        <v>17.5</v>
      </c>
      <c r="K6330">
        <v>1.9</v>
      </c>
      <c r="L6330">
        <v>12.6</v>
      </c>
      <c r="M6330">
        <v>3.8</v>
      </c>
      <c r="N6330">
        <v>74.7</v>
      </c>
      <c r="O6330">
        <v>4.3</v>
      </c>
      <c r="P6330">
        <v>0</v>
      </c>
      <c r="Q6330">
        <v>1.8</v>
      </c>
      <c r="R6330">
        <v>1.1000000000000001</v>
      </c>
      <c r="S6330">
        <v>11.3</v>
      </c>
      <c r="T6330">
        <v>0.7</v>
      </c>
      <c r="U6330">
        <v>5</v>
      </c>
      <c r="V6330">
        <v>1</v>
      </c>
      <c r="W6330">
        <v>18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2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7.2</v>
      </c>
      <c r="G6331">
        <v>0</v>
      </c>
      <c r="H6331">
        <v>6.9</v>
      </c>
      <c r="I6331">
        <v>3.4</v>
      </c>
      <c r="J6331">
        <v>26.7</v>
      </c>
      <c r="K6331">
        <v>2.6</v>
      </c>
      <c r="L6331">
        <v>17.899999999999999</v>
      </c>
      <c r="M6331">
        <v>5.3</v>
      </c>
      <c r="N6331">
        <v>33.799999999999997</v>
      </c>
      <c r="O6331">
        <v>2.8</v>
      </c>
      <c r="P6331">
        <v>0</v>
      </c>
      <c r="Q6331">
        <v>2.8</v>
      </c>
      <c r="R6331">
        <v>1.4</v>
      </c>
      <c r="S6331">
        <v>41.6</v>
      </c>
      <c r="T6331">
        <v>1.2</v>
      </c>
      <c r="U6331">
        <v>14.6</v>
      </c>
      <c r="V6331">
        <v>1.9</v>
      </c>
      <c r="W6331">
        <v>146</v>
      </c>
      <c r="X6331">
        <v>3</v>
      </c>
      <c r="Y6331">
        <v>0</v>
      </c>
      <c r="Z6331">
        <v>3</v>
      </c>
      <c r="AA6331">
        <v>0</v>
      </c>
      <c r="AB6331">
        <v>157</v>
      </c>
      <c r="AC6331">
        <v>0</v>
      </c>
      <c r="AD6331">
        <v>106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25.2</v>
      </c>
      <c r="F6332">
        <v>8.5</v>
      </c>
      <c r="G6332">
        <v>0</v>
      </c>
      <c r="H6332">
        <v>7.8</v>
      </c>
      <c r="I6332">
        <v>3.2</v>
      </c>
      <c r="J6332">
        <v>26.6</v>
      </c>
      <c r="K6332">
        <v>2.6</v>
      </c>
      <c r="L6332">
        <v>15</v>
      </c>
      <c r="M6332">
        <v>5.3</v>
      </c>
      <c r="N6332">
        <v>35.9</v>
      </c>
      <c r="O6332">
        <v>4</v>
      </c>
      <c r="P6332">
        <v>0</v>
      </c>
      <c r="Q6332">
        <v>3.4</v>
      </c>
      <c r="R6332">
        <v>1.3</v>
      </c>
      <c r="S6332">
        <v>42.5</v>
      </c>
      <c r="T6332">
        <v>1.4</v>
      </c>
      <c r="U6332">
        <v>9.8000000000000007</v>
      </c>
      <c r="V6332">
        <v>1.8</v>
      </c>
      <c r="W6332">
        <v>25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29.3</v>
      </c>
      <c r="F6333">
        <v>8.5</v>
      </c>
      <c r="G6333">
        <v>0</v>
      </c>
      <c r="H6333">
        <v>7.5</v>
      </c>
      <c r="I6333">
        <v>3.4</v>
      </c>
      <c r="J6333">
        <v>22.5</v>
      </c>
      <c r="K6333">
        <v>2.1</v>
      </c>
      <c r="L6333">
        <v>15.1</v>
      </c>
      <c r="M6333">
        <v>4.3</v>
      </c>
      <c r="N6333">
        <v>52.4</v>
      </c>
      <c r="O6333">
        <v>3.6</v>
      </c>
      <c r="P6333">
        <v>0</v>
      </c>
      <c r="Q6333">
        <v>3</v>
      </c>
      <c r="R6333">
        <v>1.7</v>
      </c>
      <c r="S6333">
        <v>26.6</v>
      </c>
      <c r="T6333">
        <v>1.3</v>
      </c>
      <c r="U6333">
        <v>9.9</v>
      </c>
      <c r="V6333">
        <v>1.6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24.4</v>
      </c>
      <c r="F6334">
        <v>9.6999999999999993</v>
      </c>
      <c r="G6334">
        <v>0</v>
      </c>
      <c r="H6334">
        <v>9.8000000000000007</v>
      </c>
      <c r="I6334">
        <v>2.7</v>
      </c>
      <c r="J6334">
        <v>21.2</v>
      </c>
      <c r="K6334">
        <v>2.6</v>
      </c>
      <c r="L6334">
        <v>18.600000000000001</v>
      </c>
      <c r="M6334">
        <v>4</v>
      </c>
      <c r="N6334">
        <v>37.200000000000003</v>
      </c>
      <c r="O6334">
        <v>5.3</v>
      </c>
      <c r="P6334">
        <v>0</v>
      </c>
      <c r="Q6334">
        <v>5.7</v>
      </c>
      <c r="R6334">
        <v>2</v>
      </c>
      <c r="S6334">
        <v>26.9</v>
      </c>
      <c r="T6334">
        <v>1.6</v>
      </c>
      <c r="U6334">
        <v>19.5</v>
      </c>
      <c r="V6334">
        <v>1.9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23.2</v>
      </c>
      <c r="F6335">
        <v>8.9</v>
      </c>
      <c r="G6335">
        <v>0</v>
      </c>
      <c r="H6335">
        <v>9.8000000000000007</v>
      </c>
      <c r="I6335">
        <v>3.7</v>
      </c>
      <c r="J6335">
        <v>21.4</v>
      </c>
      <c r="K6335">
        <v>2.2999999999999998</v>
      </c>
      <c r="L6335">
        <v>20.100000000000001</v>
      </c>
      <c r="M6335">
        <v>4.0999999999999996</v>
      </c>
      <c r="N6335">
        <v>33.200000000000003</v>
      </c>
      <c r="O6335">
        <v>4.5999999999999996</v>
      </c>
      <c r="P6335">
        <v>0</v>
      </c>
      <c r="Q6335">
        <v>6</v>
      </c>
      <c r="R6335">
        <v>1.9</v>
      </c>
      <c r="S6335">
        <v>27.5</v>
      </c>
      <c r="T6335">
        <v>1.4</v>
      </c>
      <c r="U6335">
        <v>23.6</v>
      </c>
      <c r="V6335">
        <v>1.8</v>
      </c>
      <c r="W6335">
        <v>31</v>
      </c>
      <c r="X6335">
        <v>2</v>
      </c>
      <c r="Y6335">
        <v>0</v>
      </c>
      <c r="Z6335">
        <v>2</v>
      </c>
      <c r="AA6335">
        <v>0</v>
      </c>
      <c r="AB6335">
        <v>29</v>
      </c>
      <c r="AC6335">
        <v>0</v>
      </c>
      <c r="AD6335">
        <v>27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22.4</v>
      </c>
      <c r="F6336">
        <v>7.1</v>
      </c>
      <c r="G6336">
        <v>0</v>
      </c>
      <c r="H6336">
        <v>10.199999999999999</v>
      </c>
      <c r="I6336">
        <v>17</v>
      </c>
      <c r="J6336">
        <v>18.899999999999999</v>
      </c>
      <c r="K6336">
        <v>1.2</v>
      </c>
      <c r="L6336">
        <v>14</v>
      </c>
      <c r="M6336">
        <v>3.5</v>
      </c>
      <c r="N6336">
        <v>33.799999999999997</v>
      </c>
      <c r="O6336">
        <v>4.3</v>
      </c>
      <c r="P6336">
        <v>0</v>
      </c>
      <c r="Q6336">
        <v>6.7</v>
      </c>
      <c r="R6336">
        <v>17.899999999999999</v>
      </c>
      <c r="S6336">
        <v>22.7</v>
      </c>
      <c r="T6336">
        <v>1.6</v>
      </c>
      <c r="U6336">
        <v>11.1</v>
      </c>
      <c r="V6336">
        <v>1.9</v>
      </c>
      <c r="W6336">
        <v>24</v>
      </c>
      <c r="X6336">
        <v>1</v>
      </c>
      <c r="Y6336">
        <v>0</v>
      </c>
      <c r="Z6336">
        <v>2</v>
      </c>
      <c r="AA6336">
        <v>18</v>
      </c>
      <c r="AB6336">
        <v>20</v>
      </c>
      <c r="AC6336">
        <v>0</v>
      </c>
      <c r="AD6336">
        <v>9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35.4</v>
      </c>
      <c r="F6337">
        <v>10.9</v>
      </c>
      <c r="G6337">
        <v>0</v>
      </c>
      <c r="H6337">
        <v>5.5</v>
      </c>
      <c r="I6337">
        <v>3.2</v>
      </c>
      <c r="J6337">
        <v>19.7</v>
      </c>
      <c r="K6337">
        <v>2.2000000000000002</v>
      </c>
      <c r="L6337">
        <v>12.5</v>
      </c>
      <c r="M6337">
        <v>4.0999999999999996</v>
      </c>
      <c r="N6337">
        <v>73.099999999999994</v>
      </c>
      <c r="O6337">
        <v>3.8</v>
      </c>
      <c r="P6337">
        <v>0</v>
      </c>
      <c r="Q6337">
        <v>1.4</v>
      </c>
      <c r="R6337">
        <v>1.2</v>
      </c>
      <c r="S6337">
        <v>14.4</v>
      </c>
      <c r="T6337">
        <v>0.6</v>
      </c>
      <c r="U6337">
        <v>4.5999999999999996</v>
      </c>
      <c r="V6337">
        <v>1.1000000000000001</v>
      </c>
      <c r="W6337">
        <v>62</v>
      </c>
      <c r="X6337">
        <v>5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8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28.1</v>
      </c>
      <c r="F6338">
        <v>11.5</v>
      </c>
      <c r="G6338">
        <v>0</v>
      </c>
      <c r="H6338">
        <v>5.8</v>
      </c>
      <c r="I6338">
        <v>3.7</v>
      </c>
      <c r="J6338">
        <v>23.7</v>
      </c>
      <c r="K6338">
        <v>3.8</v>
      </c>
      <c r="L6338">
        <v>11.7</v>
      </c>
      <c r="M6338">
        <v>3.7</v>
      </c>
      <c r="N6338">
        <v>48</v>
      </c>
      <c r="O6338">
        <v>6.3</v>
      </c>
      <c r="P6338">
        <v>0</v>
      </c>
      <c r="Q6338">
        <v>2.2999999999999998</v>
      </c>
      <c r="R6338">
        <v>1.9</v>
      </c>
      <c r="S6338">
        <v>31.9</v>
      </c>
      <c r="T6338">
        <v>1.9</v>
      </c>
      <c r="U6338">
        <v>6.2</v>
      </c>
      <c r="V6338">
        <v>1.5</v>
      </c>
      <c r="W6338">
        <v>18</v>
      </c>
      <c r="X6338">
        <v>2</v>
      </c>
      <c r="Y6338">
        <v>0</v>
      </c>
      <c r="Z6338">
        <v>0</v>
      </c>
      <c r="AA6338">
        <v>0</v>
      </c>
      <c r="AB6338">
        <v>15</v>
      </c>
      <c r="AC6338">
        <v>0</v>
      </c>
      <c r="AD6338">
        <v>2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35.200000000000003</v>
      </c>
      <c r="F6339">
        <v>11.2</v>
      </c>
      <c r="G6339">
        <v>0</v>
      </c>
      <c r="H6339">
        <v>6.3</v>
      </c>
      <c r="I6339">
        <v>3.4</v>
      </c>
      <c r="J6339">
        <v>17.600000000000001</v>
      </c>
      <c r="K6339">
        <v>1.9</v>
      </c>
      <c r="L6339">
        <v>12.3</v>
      </c>
      <c r="M6339">
        <v>3.8</v>
      </c>
      <c r="N6339">
        <v>74</v>
      </c>
      <c r="O6339">
        <v>4.5999999999999996</v>
      </c>
      <c r="P6339">
        <v>0</v>
      </c>
      <c r="Q6339">
        <v>1.9</v>
      </c>
      <c r="R6339">
        <v>1.3</v>
      </c>
      <c r="S6339">
        <v>11.6</v>
      </c>
      <c r="T6339">
        <v>0.7</v>
      </c>
      <c r="U6339">
        <v>4.9000000000000004</v>
      </c>
      <c r="V6339">
        <v>1</v>
      </c>
      <c r="W6339">
        <v>38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4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9.9</v>
      </c>
      <c r="G6340">
        <v>0</v>
      </c>
      <c r="H6340">
        <v>6.7</v>
      </c>
      <c r="I6340">
        <v>3.5</v>
      </c>
      <c r="J6340">
        <v>22.3</v>
      </c>
      <c r="K6340">
        <v>2</v>
      </c>
      <c r="L6340">
        <v>15.4</v>
      </c>
      <c r="M6340">
        <v>4.0999999999999996</v>
      </c>
      <c r="N6340">
        <v>54</v>
      </c>
      <c r="O6340">
        <v>4.3</v>
      </c>
      <c r="P6340">
        <v>0</v>
      </c>
      <c r="Q6340">
        <v>2.7</v>
      </c>
      <c r="R6340">
        <v>1.5</v>
      </c>
      <c r="S6340">
        <v>25</v>
      </c>
      <c r="T6340">
        <v>1</v>
      </c>
      <c r="U6340">
        <v>10.1</v>
      </c>
      <c r="V6340">
        <v>1.4</v>
      </c>
      <c r="W6340">
        <v>98</v>
      </c>
      <c r="X6340">
        <v>6</v>
      </c>
      <c r="Y6340">
        <v>0</v>
      </c>
      <c r="Z6340">
        <v>1</v>
      </c>
      <c r="AA6340">
        <v>0</v>
      </c>
      <c r="AB6340">
        <v>73</v>
      </c>
      <c r="AC6340">
        <v>0</v>
      </c>
      <c r="AD6340">
        <v>50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21.7</v>
      </c>
      <c r="F6341">
        <v>8.8000000000000007</v>
      </c>
      <c r="G6341">
        <v>0</v>
      </c>
      <c r="H6341">
        <v>7.9</v>
      </c>
      <c r="I6341">
        <v>4.9000000000000004</v>
      </c>
      <c r="J6341">
        <v>27.4</v>
      </c>
      <c r="K6341">
        <v>2.2999999999999998</v>
      </c>
      <c r="L6341">
        <v>15.8</v>
      </c>
      <c r="M6341">
        <v>5.4</v>
      </c>
      <c r="N6341">
        <v>25.7</v>
      </c>
      <c r="O6341">
        <v>4.3</v>
      </c>
      <c r="P6341">
        <v>0</v>
      </c>
      <c r="Q6341">
        <v>4</v>
      </c>
      <c r="R6341">
        <v>2.2999999999999998</v>
      </c>
      <c r="S6341">
        <v>48.5</v>
      </c>
      <c r="T6341">
        <v>1.4</v>
      </c>
      <c r="U6341">
        <v>11.7</v>
      </c>
      <c r="V6341">
        <v>2.2000000000000002</v>
      </c>
      <c r="W6341">
        <v>9</v>
      </c>
      <c r="X6341">
        <v>1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6.5</v>
      </c>
      <c r="G6342">
        <v>0</v>
      </c>
      <c r="H6342">
        <v>8.1</v>
      </c>
      <c r="I6342">
        <v>3.4</v>
      </c>
      <c r="J6342">
        <v>38.299999999999997</v>
      </c>
      <c r="K6342">
        <v>2.1</v>
      </c>
      <c r="L6342">
        <v>13.8</v>
      </c>
      <c r="M6342">
        <v>3.2</v>
      </c>
      <c r="N6342">
        <v>9.5</v>
      </c>
      <c r="O6342">
        <v>1.5</v>
      </c>
      <c r="P6342">
        <v>0</v>
      </c>
      <c r="Q6342">
        <v>1.8</v>
      </c>
      <c r="R6342">
        <v>1</v>
      </c>
      <c r="S6342">
        <v>80.5</v>
      </c>
      <c r="T6342">
        <v>0.6</v>
      </c>
      <c r="U6342">
        <v>4.4000000000000004</v>
      </c>
      <c r="V6342">
        <v>0.7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31.4</v>
      </c>
      <c r="F6343">
        <v>10.5</v>
      </c>
      <c r="G6343">
        <v>0</v>
      </c>
      <c r="H6343">
        <v>5.9</v>
      </c>
      <c r="I6343">
        <v>4.7</v>
      </c>
      <c r="J6343">
        <v>20.9</v>
      </c>
      <c r="K6343">
        <v>1.8</v>
      </c>
      <c r="L6343">
        <v>13.3</v>
      </c>
      <c r="M6343">
        <v>4.2</v>
      </c>
      <c r="N6343">
        <v>60.2</v>
      </c>
      <c r="O6343">
        <v>5.0999999999999996</v>
      </c>
      <c r="P6343">
        <v>0</v>
      </c>
      <c r="Q6343">
        <v>2.2999999999999998</v>
      </c>
      <c r="R6343">
        <v>1.9</v>
      </c>
      <c r="S6343">
        <v>20.9</v>
      </c>
      <c r="T6343">
        <v>1</v>
      </c>
      <c r="U6343">
        <v>7.1</v>
      </c>
      <c r="V6343">
        <v>1.6</v>
      </c>
      <c r="W6343">
        <v>52</v>
      </c>
      <c r="X6343">
        <v>4</v>
      </c>
      <c r="Y6343">
        <v>0</v>
      </c>
      <c r="Z6343">
        <v>0</v>
      </c>
      <c r="AA6343">
        <v>0</v>
      </c>
      <c r="AB6343">
        <v>34</v>
      </c>
      <c r="AC6343">
        <v>0</v>
      </c>
      <c r="AD6343">
        <v>9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25.4</v>
      </c>
      <c r="F6344">
        <v>9</v>
      </c>
      <c r="G6344">
        <v>0</v>
      </c>
      <c r="H6344">
        <v>7.7</v>
      </c>
      <c r="I6344">
        <v>2.8</v>
      </c>
      <c r="J6344">
        <v>29.5</v>
      </c>
      <c r="K6344">
        <v>2.2999999999999998</v>
      </c>
      <c r="L6344">
        <v>12.1</v>
      </c>
      <c r="M6344">
        <v>5.2</v>
      </c>
      <c r="N6344">
        <v>32.5</v>
      </c>
      <c r="O6344">
        <v>4.0999999999999996</v>
      </c>
      <c r="P6344">
        <v>0</v>
      </c>
      <c r="Q6344">
        <v>3.2</v>
      </c>
      <c r="R6344">
        <v>1.5</v>
      </c>
      <c r="S6344">
        <v>49.9</v>
      </c>
      <c r="T6344">
        <v>1.2</v>
      </c>
      <c r="U6344">
        <v>5.8</v>
      </c>
      <c r="V6344">
        <v>1.8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29.7</v>
      </c>
      <c r="F6345">
        <v>9.1999999999999993</v>
      </c>
      <c r="G6345">
        <v>0</v>
      </c>
      <c r="H6345">
        <v>8.9</v>
      </c>
      <c r="I6345">
        <v>3.9</v>
      </c>
      <c r="J6345">
        <v>22.7</v>
      </c>
      <c r="K6345">
        <v>1.2</v>
      </c>
      <c r="L6345">
        <v>14.1</v>
      </c>
      <c r="M6345">
        <v>3.9</v>
      </c>
      <c r="N6345">
        <v>52.4</v>
      </c>
      <c r="O6345">
        <v>4.4000000000000004</v>
      </c>
      <c r="P6345">
        <v>0</v>
      </c>
      <c r="Q6345">
        <v>3.9</v>
      </c>
      <c r="R6345">
        <v>2</v>
      </c>
      <c r="S6345">
        <v>26.4</v>
      </c>
      <c r="T6345">
        <v>1</v>
      </c>
      <c r="U6345">
        <v>8.4</v>
      </c>
      <c r="V6345">
        <v>1.6</v>
      </c>
      <c r="W6345">
        <v>60</v>
      </c>
      <c r="X6345">
        <v>3</v>
      </c>
      <c r="Y6345">
        <v>0</v>
      </c>
      <c r="Z6345">
        <v>2</v>
      </c>
      <c r="AA6345">
        <v>0</v>
      </c>
      <c r="AB6345">
        <v>45</v>
      </c>
      <c r="AC6345">
        <v>0</v>
      </c>
      <c r="AD6345">
        <v>15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40.700000000000003</v>
      </c>
      <c r="F6346">
        <v>11.2</v>
      </c>
      <c r="G6346">
        <v>0</v>
      </c>
      <c r="H6346">
        <v>4.3</v>
      </c>
      <c r="I6346">
        <v>2.9</v>
      </c>
      <c r="J6346">
        <v>15.6</v>
      </c>
      <c r="K6346">
        <v>2.6</v>
      </c>
      <c r="L6346">
        <v>11</v>
      </c>
      <c r="M6346">
        <v>3.7</v>
      </c>
      <c r="N6346">
        <v>85.8</v>
      </c>
      <c r="O6346">
        <v>2.8</v>
      </c>
      <c r="P6346">
        <v>0</v>
      </c>
      <c r="Q6346">
        <v>0.9</v>
      </c>
      <c r="R6346">
        <v>0.6</v>
      </c>
      <c r="S6346">
        <v>6.2</v>
      </c>
      <c r="T6346">
        <v>0.6</v>
      </c>
      <c r="U6346">
        <v>2.5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34.299999999999997</v>
      </c>
      <c r="F6347">
        <v>14.5</v>
      </c>
      <c r="G6347">
        <v>0</v>
      </c>
      <c r="H6347">
        <v>6.5</v>
      </c>
      <c r="I6347">
        <v>4.3</v>
      </c>
      <c r="J6347">
        <v>16.100000000000001</v>
      </c>
      <c r="K6347">
        <v>1.6</v>
      </c>
      <c r="L6347">
        <v>12.1</v>
      </c>
      <c r="M6347">
        <v>3.4</v>
      </c>
      <c r="N6347">
        <v>70.099999999999994</v>
      </c>
      <c r="O6347">
        <v>8.1999999999999993</v>
      </c>
      <c r="P6347">
        <v>0</v>
      </c>
      <c r="Q6347">
        <v>2.4</v>
      </c>
      <c r="R6347">
        <v>1.5</v>
      </c>
      <c r="S6347">
        <v>10.3</v>
      </c>
      <c r="T6347">
        <v>0.9</v>
      </c>
      <c r="U6347">
        <v>5.5</v>
      </c>
      <c r="V6347">
        <v>1.1000000000000001</v>
      </c>
      <c r="W6347">
        <v>37</v>
      </c>
      <c r="X6347">
        <v>9</v>
      </c>
      <c r="Y6347">
        <v>0</v>
      </c>
      <c r="Z6347">
        <v>0</v>
      </c>
      <c r="AA6347">
        <v>0</v>
      </c>
      <c r="AB6347">
        <v>18</v>
      </c>
      <c r="AC6347">
        <v>0</v>
      </c>
      <c r="AD6347">
        <v>4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6</v>
      </c>
      <c r="G6348">
        <v>0</v>
      </c>
      <c r="H6348">
        <v>11.8</v>
      </c>
      <c r="I6348">
        <v>5.5</v>
      </c>
      <c r="J6348">
        <v>25</v>
      </c>
      <c r="K6348">
        <v>1.6</v>
      </c>
      <c r="L6348">
        <v>14.9</v>
      </c>
      <c r="M6348">
        <v>4</v>
      </c>
      <c r="N6348">
        <v>37.200000000000003</v>
      </c>
      <c r="O6348">
        <v>2.6</v>
      </c>
      <c r="P6348">
        <v>0</v>
      </c>
      <c r="Q6348">
        <v>6.9</v>
      </c>
      <c r="R6348">
        <v>2.7</v>
      </c>
      <c r="S6348">
        <v>37.1</v>
      </c>
      <c r="T6348">
        <v>1.3</v>
      </c>
      <c r="U6348">
        <v>10.4</v>
      </c>
      <c r="V6348">
        <v>1.8</v>
      </c>
      <c r="W6348">
        <v>6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2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30.2</v>
      </c>
      <c r="F6349">
        <v>9.4</v>
      </c>
      <c r="G6349">
        <v>0</v>
      </c>
      <c r="H6349">
        <v>9.3000000000000007</v>
      </c>
      <c r="I6349">
        <v>4.0999999999999996</v>
      </c>
      <c r="J6349">
        <v>21.6</v>
      </c>
      <c r="K6349">
        <v>1.4</v>
      </c>
      <c r="L6349">
        <v>13.6</v>
      </c>
      <c r="M6349">
        <v>3.9</v>
      </c>
      <c r="N6349">
        <v>55.6</v>
      </c>
      <c r="O6349">
        <v>4.0999999999999996</v>
      </c>
      <c r="P6349">
        <v>0</v>
      </c>
      <c r="Q6349">
        <v>4.2</v>
      </c>
      <c r="R6349">
        <v>1.8</v>
      </c>
      <c r="S6349">
        <v>23.6</v>
      </c>
      <c r="T6349">
        <v>1</v>
      </c>
      <c r="U6349">
        <v>8.1999999999999993</v>
      </c>
      <c r="V6349">
        <v>1.6</v>
      </c>
      <c r="W6349">
        <v>29</v>
      </c>
      <c r="X6349">
        <v>3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22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22.1</v>
      </c>
      <c r="F6350">
        <v>10.7</v>
      </c>
      <c r="G6350">
        <v>0</v>
      </c>
      <c r="H6350">
        <v>8.1999999999999993</v>
      </c>
      <c r="I6350">
        <v>3.7</v>
      </c>
      <c r="J6350">
        <v>26.1</v>
      </c>
      <c r="K6350">
        <v>2.2999999999999998</v>
      </c>
      <c r="L6350">
        <v>16.7</v>
      </c>
      <c r="M6350">
        <v>4.8</v>
      </c>
      <c r="N6350">
        <v>27.7</v>
      </c>
      <c r="O6350">
        <v>6.2</v>
      </c>
      <c r="P6350">
        <v>0</v>
      </c>
      <c r="Q6350">
        <v>4.5</v>
      </c>
      <c r="R6350">
        <v>2.2000000000000002</v>
      </c>
      <c r="S6350">
        <v>42</v>
      </c>
      <c r="T6350">
        <v>1.5</v>
      </c>
      <c r="U6350">
        <v>13.8</v>
      </c>
      <c r="V6350">
        <v>2.2000000000000002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42</v>
      </c>
      <c r="C6351" s="26">
        <v>43907</v>
      </c>
      <c r="D6351">
        <v>136</v>
      </c>
      <c r="E6351">
        <v>29.3</v>
      </c>
      <c r="F6351">
        <v>8.5</v>
      </c>
      <c r="G6351">
        <v>0</v>
      </c>
      <c r="H6351">
        <v>7.5</v>
      </c>
      <c r="I6351">
        <v>3.4</v>
      </c>
      <c r="J6351">
        <v>22.5</v>
      </c>
      <c r="K6351">
        <v>2.1</v>
      </c>
      <c r="L6351">
        <v>15.1</v>
      </c>
      <c r="M6351">
        <v>4.3</v>
      </c>
      <c r="N6351">
        <v>51.1</v>
      </c>
      <c r="O6351">
        <v>4.0999999999999996</v>
      </c>
      <c r="P6351">
        <v>0</v>
      </c>
      <c r="Q6351">
        <v>3.5</v>
      </c>
      <c r="R6351">
        <v>1.9</v>
      </c>
      <c r="S6351">
        <v>26.1</v>
      </c>
      <c r="T6351">
        <v>1.3</v>
      </c>
      <c r="U6351">
        <v>10.3</v>
      </c>
      <c r="V6351">
        <v>1.7</v>
      </c>
      <c r="W6351">
        <v>68</v>
      </c>
      <c r="X6351">
        <v>3</v>
      </c>
      <c r="Y6351">
        <v>0</v>
      </c>
      <c r="Z6351">
        <v>3</v>
      </c>
      <c r="AA6351">
        <v>0</v>
      </c>
      <c r="AB6351">
        <v>48</v>
      </c>
      <c r="AC6351">
        <v>0</v>
      </c>
      <c r="AD6351">
        <v>14</v>
      </c>
      <c r="AE6351">
        <v>0</v>
      </c>
    </row>
    <row r="6352" spans="1:31">
      <c r="A6352" s="26">
        <v>43862</v>
      </c>
      <c r="B6352" t="s">
        <v>43</v>
      </c>
      <c r="C6352" s="26">
        <v>43907</v>
      </c>
      <c r="D6352">
        <v>67</v>
      </c>
      <c r="E6352">
        <v>32.299999999999997</v>
      </c>
      <c r="F6352">
        <v>8.6999999999999993</v>
      </c>
      <c r="G6352">
        <v>0</v>
      </c>
      <c r="H6352">
        <v>7.8</v>
      </c>
      <c r="I6352">
        <v>2.9</v>
      </c>
      <c r="J6352">
        <v>21.7</v>
      </c>
      <c r="K6352">
        <v>2.2999999999999998</v>
      </c>
      <c r="L6352">
        <v>13.8</v>
      </c>
      <c r="M6352">
        <v>5</v>
      </c>
      <c r="N6352">
        <v>59.5</v>
      </c>
      <c r="O6352">
        <v>3.5</v>
      </c>
      <c r="P6352">
        <v>0</v>
      </c>
      <c r="Q6352">
        <v>3.3</v>
      </c>
      <c r="R6352">
        <v>1.5</v>
      </c>
      <c r="S6352">
        <v>21.6</v>
      </c>
      <c r="T6352">
        <v>1.1000000000000001</v>
      </c>
      <c r="U6352">
        <v>7.7</v>
      </c>
      <c r="V6352">
        <v>1.7</v>
      </c>
      <c r="W6352">
        <v>35</v>
      </c>
      <c r="X6352">
        <v>1</v>
      </c>
      <c r="Y6352">
        <v>0</v>
      </c>
      <c r="Z6352">
        <v>1</v>
      </c>
      <c r="AA6352">
        <v>0</v>
      </c>
      <c r="AB6352">
        <v>23</v>
      </c>
      <c r="AC6352">
        <v>0</v>
      </c>
      <c r="AD6352">
        <v>7</v>
      </c>
      <c r="AE6352">
        <v>0</v>
      </c>
    </row>
    <row r="6353" spans="1:31">
      <c r="A6353" s="26">
        <v>43862</v>
      </c>
      <c r="B6353" t="s">
        <v>44</v>
      </c>
      <c r="C6353" s="26">
        <v>43907</v>
      </c>
      <c r="D6353">
        <v>219</v>
      </c>
      <c r="E6353">
        <v>36.4</v>
      </c>
      <c r="F6353">
        <v>13</v>
      </c>
      <c r="G6353">
        <v>0</v>
      </c>
      <c r="H6353">
        <v>5.4</v>
      </c>
      <c r="I6353">
        <v>4.4000000000000004</v>
      </c>
      <c r="J6353">
        <v>16.2</v>
      </c>
      <c r="K6353">
        <v>2</v>
      </c>
      <c r="L6353">
        <v>13.2</v>
      </c>
      <c r="M6353">
        <v>3.4</v>
      </c>
      <c r="N6353">
        <v>74</v>
      </c>
      <c r="O6353">
        <v>5.5</v>
      </c>
      <c r="P6353">
        <v>0</v>
      </c>
      <c r="Q6353">
        <v>1.6</v>
      </c>
      <c r="R6353">
        <v>1.5</v>
      </c>
      <c r="S6353">
        <v>9.3000000000000007</v>
      </c>
      <c r="T6353">
        <v>1</v>
      </c>
      <c r="U6353">
        <v>5.9</v>
      </c>
      <c r="V6353">
        <v>1.2</v>
      </c>
      <c r="W6353">
        <v>125</v>
      </c>
      <c r="X6353">
        <v>19</v>
      </c>
      <c r="Y6353">
        <v>0</v>
      </c>
      <c r="Z6353">
        <v>0</v>
      </c>
      <c r="AA6353">
        <v>0</v>
      </c>
      <c r="AB6353">
        <v>55</v>
      </c>
      <c r="AC6353">
        <v>0</v>
      </c>
      <c r="AD6353">
        <v>20</v>
      </c>
      <c r="AE6353">
        <v>0</v>
      </c>
    </row>
    <row r="6354" spans="1:31">
      <c r="A6354" s="26">
        <v>43862</v>
      </c>
      <c r="B6354" t="s">
        <v>45</v>
      </c>
      <c r="C6354" s="26">
        <v>43907</v>
      </c>
      <c r="D6354">
        <v>155</v>
      </c>
      <c r="E6354">
        <v>29</v>
      </c>
      <c r="F6354">
        <v>8.6999999999999993</v>
      </c>
      <c r="G6354">
        <v>0</v>
      </c>
      <c r="H6354">
        <v>10.6</v>
      </c>
      <c r="I6354">
        <v>4.7</v>
      </c>
      <c r="J6354">
        <v>20.8</v>
      </c>
      <c r="K6354">
        <v>1.5</v>
      </c>
      <c r="L6354">
        <v>14.2</v>
      </c>
      <c r="M6354">
        <v>3.8</v>
      </c>
      <c r="N6354">
        <v>51.8</v>
      </c>
      <c r="O6354">
        <v>4.5</v>
      </c>
      <c r="P6354">
        <v>0</v>
      </c>
      <c r="Q6354">
        <v>6.2</v>
      </c>
      <c r="R6354">
        <v>2.4</v>
      </c>
      <c r="S6354">
        <v>22.6</v>
      </c>
      <c r="T6354">
        <v>1.4</v>
      </c>
      <c r="U6354">
        <v>9.4</v>
      </c>
      <c r="V6354">
        <v>1.7</v>
      </c>
      <c r="W6354">
        <v>74</v>
      </c>
      <c r="X6354">
        <v>3</v>
      </c>
      <c r="Y6354">
        <v>0</v>
      </c>
      <c r="Z6354">
        <v>6</v>
      </c>
      <c r="AA6354">
        <v>0</v>
      </c>
      <c r="AB6354">
        <v>53</v>
      </c>
      <c r="AC6354">
        <v>0</v>
      </c>
      <c r="AD6354">
        <v>19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</v>
      </c>
      <c r="F6355">
        <v>11.6</v>
      </c>
      <c r="G6355">
        <v>0</v>
      </c>
      <c r="H6355">
        <v>5.4</v>
      </c>
      <c r="I6355">
        <v>3</v>
      </c>
      <c r="J6355">
        <v>17.100000000000001</v>
      </c>
      <c r="K6355">
        <v>2.2999999999999998</v>
      </c>
      <c r="L6355">
        <v>11.6</v>
      </c>
      <c r="M6355">
        <v>3.8</v>
      </c>
      <c r="N6355">
        <v>76.599999999999994</v>
      </c>
      <c r="O6355">
        <v>4.4000000000000004</v>
      </c>
      <c r="P6355">
        <v>0</v>
      </c>
      <c r="Q6355">
        <v>1.8</v>
      </c>
      <c r="R6355">
        <v>1.2</v>
      </c>
      <c r="S6355">
        <v>9.9</v>
      </c>
      <c r="T6355">
        <v>0.9</v>
      </c>
      <c r="U6355">
        <v>4.2</v>
      </c>
      <c r="V6355">
        <v>1.2</v>
      </c>
      <c r="W6355">
        <v>64</v>
      </c>
      <c r="X6355">
        <v>6</v>
      </c>
      <c r="Y6355">
        <v>0</v>
      </c>
      <c r="Z6355">
        <v>0</v>
      </c>
      <c r="AA6355">
        <v>0</v>
      </c>
      <c r="AB6355">
        <v>29</v>
      </c>
      <c r="AC6355">
        <v>0</v>
      </c>
      <c r="AD6355">
        <v>6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31.2</v>
      </c>
      <c r="F6356">
        <v>7.8</v>
      </c>
      <c r="G6356">
        <v>0</v>
      </c>
      <c r="H6356">
        <v>7.3</v>
      </c>
      <c r="I6356">
        <v>3</v>
      </c>
      <c r="J6356">
        <v>22.4</v>
      </c>
      <c r="K6356">
        <v>2.6</v>
      </c>
      <c r="L6356">
        <v>14.7</v>
      </c>
      <c r="M6356">
        <v>4.7</v>
      </c>
      <c r="N6356">
        <v>54.5</v>
      </c>
      <c r="O6356">
        <v>3.7</v>
      </c>
      <c r="P6356">
        <v>0</v>
      </c>
      <c r="Q6356">
        <v>3.5</v>
      </c>
      <c r="R6356">
        <v>2</v>
      </c>
      <c r="S6356">
        <v>23.8</v>
      </c>
      <c r="T6356">
        <v>1.4</v>
      </c>
      <c r="U6356">
        <v>9.1999999999999993</v>
      </c>
      <c r="V6356">
        <v>2</v>
      </c>
      <c r="W6356">
        <v>22</v>
      </c>
      <c r="X6356">
        <v>1</v>
      </c>
      <c r="Y6356">
        <v>0</v>
      </c>
      <c r="Z6356">
        <v>0</v>
      </c>
      <c r="AA6356">
        <v>0</v>
      </c>
      <c r="AB6356">
        <v>17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25.2</v>
      </c>
      <c r="F6357">
        <v>8.6999999999999993</v>
      </c>
      <c r="G6357">
        <v>0</v>
      </c>
      <c r="H6357">
        <v>6.9</v>
      </c>
      <c r="I6357">
        <v>3.2</v>
      </c>
      <c r="J6357">
        <v>24.8</v>
      </c>
      <c r="K6357">
        <v>3</v>
      </c>
      <c r="L6357">
        <v>16</v>
      </c>
      <c r="M6357">
        <v>5.9</v>
      </c>
      <c r="N6357">
        <v>35.299999999999997</v>
      </c>
      <c r="O6357">
        <v>4.8</v>
      </c>
      <c r="P6357">
        <v>0</v>
      </c>
      <c r="Q6357">
        <v>4.0999999999999996</v>
      </c>
      <c r="R6357">
        <v>2.2000000000000002</v>
      </c>
      <c r="S6357">
        <v>35.5</v>
      </c>
      <c r="T6357">
        <v>2.1</v>
      </c>
      <c r="U6357">
        <v>12.9</v>
      </c>
      <c r="V6357">
        <v>3.2</v>
      </c>
      <c r="W6357">
        <v>8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2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40.9</v>
      </c>
      <c r="F6358">
        <v>8.6999999999999993</v>
      </c>
      <c r="G6358">
        <v>0</v>
      </c>
      <c r="H6358">
        <v>4.5999999999999996</v>
      </c>
      <c r="I6358">
        <v>3.1</v>
      </c>
      <c r="J6358">
        <v>16.600000000000001</v>
      </c>
      <c r="K6358">
        <v>2.6</v>
      </c>
      <c r="L6358">
        <v>11.6</v>
      </c>
      <c r="M6358">
        <v>3.8</v>
      </c>
      <c r="N6358">
        <v>81.599999999999994</v>
      </c>
      <c r="O6358">
        <v>2.5</v>
      </c>
      <c r="P6358">
        <v>0</v>
      </c>
      <c r="Q6358">
        <v>1.5</v>
      </c>
      <c r="R6358">
        <v>1.2</v>
      </c>
      <c r="S6358">
        <v>7.9</v>
      </c>
      <c r="T6358">
        <v>0.8</v>
      </c>
      <c r="U6358">
        <v>3.6</v>
      </c>
      <c r="V6358">
        <v>1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29.6</v>
      </c>
      <c r="F6359">
        <v>7.6</v>
      </c>
      <c r="G6359">
        <v>0</v>
      </c>
      <c r="H6359">
        <v>8.6</v>
      </c>
      <c r="I6359">
        <v>3.3</v>
      </c>
      <c r="J6359">
        <v>23.9</v>
      </c>
      <c r="K6359">
        <v>2.8</v>
      </c>
      <c r="L6359">
        <v>13.8</v>
      </c>
      <c r="M6359">
        <v>4.8</v>
      </c>
      <c r="N6359">
        <v>48</v>
      </c>
      <c r="O6359">
        <v>3.7</v>
      </c>
      <c r="P6359">
        <v>0</v>
      </c>
      <c r="Q6359">
        <v>4.5999999999999996</v>
      </c>
      <c r="R6359">
        <v>2</v>
      </c>
      <c r="S6359">
        <v>29.1</v>
      </c>
      <c r="T6359">
        <v>1.8</v>
      </c>
      <c r="U6359">
        <v>8.5</v>
      </c>
      <c r="V6359">
        <v>2.2999999999999998</v>
      </c>
      <c r="W6359">
        <v>36</v>
      </c>
      <c r="X6359">
        <v>1</v>
      </c>
      <c r="Y6359">
        <v>0</v>
      </c>
      <c r="Z6359">
        <v>0</v>
      </c>
      <c r="AA6359">
        <v>0</v>
      </c>
      <c r="AB6359">
        <v>14</v>
      </c>
      <c r="AC6359">
        <v>0</v>
      </c>
      <c r="AD6359">
        <v>3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24.9</v>
      </c>
      <c r="F6360">
        <v>8.6999999999999993</v>
      </c>
      <c r="G6360">
        <v>0</v>
      </c>
      <c r="H6360">
        <v>10.5</v>
      </c>
      <c r="I6360">
        <v>5.0999999999999996</v>
      </c>
      <c r="J6360">
        <v>23.8</v>
      </c>
      <c r="K6360">
        <v>1.3</v>
      </c>
      <c r="L6360">
        <v>15.9</v>
      </c>
      <c r="M6360">
        <v>4.4000000000000004</v>
      </c>
      <c r="N6360">
        <v>35.200000000000003</v>
      </c>
      <c r="O6360">
        <v>5.2</v>
      </c>
      <c r="P6360">
        <v>0</v>
      </c>
      <c r="Q6360">
        <v>6.9</v>
      </c>
      <c r="R6360">
        <v>3.2</v>
      </c>
      <c r="S6360">
        <v>32.9</v>
      </c>
      <c r="T6360">
        <v>1.6</v>
      </c>
      <c r="U6360">
        <v>12.5</v>
      </c>
      <c r="V6360">
        <v>2.4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6</v>
      </c>
      <c r="AC6360">
        <v>0</v>
      </c>
      <c r="AD6360">
        <v>1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</v>
      </c>
      <c r="F6361">
        <v>9.9</v>
      </c>
      <c r="G6361">
        <v>0</v>
      </c>
      <c r="H6361">
        <v>9.3000000000000007</v>
      </c>
      <c r="I6361">
        <v>3.5</v>
      </c>
      <c r="J6361">
        <v>22</v>
      </c>
      <c r="K6361">
        <v>2.6</v>
      </c>
      <c r="L6361">
        <v>16.899999999999999</v>
      </c>
      <c r="M6361">
        <v>4.0999999999999996</v>
      </c>
      <c r="N6361">
        <v>36.299999999999997</v>
      </c>
      <c r="O6361">
        <v>6.6</v>
      </c>
      <c r="P6361">
        <v>0</v>
      </c>
      <c r="Q6361">
        <v>6.2</v>
      </c>
      <c r="R6361">
        <v>2.7</v>
      </c>
      <c r="S6361">
        <v>28.2</v>
      </c>
      <c r="T6361">
        <v>2.2999999999999998</v>
      </c>
      <c r="U6361">
        <v>15.3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29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35.700000000000003</v>
      </c>
      <c r="F6362">
        <v>8.9</v>
      </c>
      <c r="G6362">
        <v>0</v>
      </c>
      <c r="H6362">
        <v>7.6</v>
      </c>
      <c r="I6362">
        <v>2.5</v>
      </c>
      <c r="J6362">
        <v>19</v>
      </c>
      <c r="K6362">
        <v>2</v>
      </c>
      <c r="L6362">
        <v>13.1</v>
      </c>
      <c r="M6362">
        <v>3.4</v>
      </c>
      <c r="N6362">
        <v>64.099999999999994</v>
      </c>
      <c r="O6362">
        <v>4.2</v>
      </c>
      <c r="P6362">
        <v>0</v>
      </c>
      <c r="Q6362">
        <v>3.7</v>
      </c>
      <c r="R6362">
        <v>1.9</v>
      </c>
      <c r="S6362">
        <v>15.4</v>
      </c>
      <c r="T6362">
        <v>1.7</v>
      </c>
      <c r="U6362">
        <v>7</v>
      </c>
      <c r="V6362">
        <v>1.9</v>
      </c>
      <c r="W6362">
        <v>22</v>
      </c>
      <c r="X6362">
        <v>2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15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32.5</v>
      </c>
      <c r="F6363">
        <v>9.4</v>
      </c>
      <c r="G6363">
        <v>0</v>
      </c>
      <c r="H6363">
        <v>7.5</v>
      </c>
      <c r="I6363">
        <v>2.4</v>
      </c>
      <c r="J6363">
        <v>19.8</v>
      </c>
      <c r="K6363">
        <v>2.9</v>
      </c>
      <c r="L6363">
        <v>14.5</v>
      </c>
      <c r="M6363">
        <v>3.8</v>
      </c>
      <c r="N6363">
        <v>55.7</v>
      </c>
      <c r="O6363">
        <v>5.3</v>
      </c>
      <c r="P6363">
        <v>0</v>
      </c>
      <c r="Q6363">
        <v>4.5</v>
      </c>
      <c r="R6363">
        <v>2</v>
      </c>
      <c r="S6363">
        <v>18.399999999999999</v>
      </c>
      <c r="T6363">
        <v>2</v>
      </c>
      <c r="U6363">
        <v>10</v>
      </c>
      <c r="V6363">
        <v>2.2000000000000002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29.8</v>
      </c>
      <c r="F6364">
        <v>15.5</v>
      </c>
      <c r="G6364">
        <v>0</v>
      </c>
      <c r="H6364">
        <v>7.2</v>
      </c>
      <c r="I6364">
        <v>2.4</v>
      </c>
      <c r="J6364">
        <v>19.2</v>
      </c>
      <c r="K6364">
        <v>2.2999999999999998</v>
      </c>
      <c r="L6364">
        <v>13.3</v>
      </c>
      <c r="M6364">
        <v>3.7</v>
      </c>
      <c r="N6364">
        <v>48.1</v>
      </c>
      <c r="O6364">
        <v>13.1</v>
      </c>
      <c r="P6364">
        <v>0</v>
      </c>
      <c r="Q6364">
        <v>4.4000000000000004</v>
      </c>
      <c r="R6364">
        <v>2.1</v>
      </c>
      <c r="S6364">
        <v>18.5</v>
      </c>
      <c r="T6364">
        <v>2.1</v>
      </c>
      <c r="U6364">
        <v>9.1</v>
      </c>
      <c r="V6364">
        <v>2.5</v>
      </c>
      <c r="W6364">
        <v>50</v>
      </c>
      <c r="X6364">
        <v>2</v>
      </c>
      <c r="Y6364">
        <v>0</v>
      </c>
      <c r="Z6364">
        <v>1</v>
      </c>
      <c r="AA6364">
        <v>0</v>
      </c>
      <c r="AB6364">
        <v>30</v>
      </c>
      <c r="AC6364">
        <v>0</v>
      </c>
      <c r="AD6364">
        <v>13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32</v>
      </c>
      <c r="F6365">
        <v>8.4</v>
      </c>
      <c r="G6365">
        <v>0</v>
      </c>
      <c r="H6365">
        <v>9.4</v>
      </c>
      <c r="I6365">
        <v>4.5</v>
      </c>
      <c r="J6365">
        <v>20.6</v>
      </c>
      <c r="K6365">
        <v>1.2</v>
      </c>
      <c r="L6365">
        <v>13.8</v>
      </c>
      <c r="M6365">
        <v>4.2</v>
      </c>
      <c r="N6365">
        <v>53.7</v>
      </c>
      <c r="O6365">
        <v>4.5999999999999996</v>
      </c>
      <c r="P6365">
        <v>0</v>
      </c>
      <c r="Q6365">
        <v>5.9</v>
      </c>
      <c r="R6365">
        <v>2.9</v>
      </c>
      <c r="S6365">
        <v>20.3</v>
      </c>
      <c r="T6365">
        <v>1.6</v>
      </c>
      <c r="U6365">
        <v>8.3000000000000007</v>
      </c>
      <c r="V6365">
        <v>2.7</v>
      </c>
      <c r="W6365">
        <v>114</v>
      </c>
      <c r="X6365">
        <v>59</v>
      </c>
      <c r="Y6365">
        <v>0</v>
      </c>
      <c r="Z6365">
        <v>2</v>
      </c>
      <c r="AA6365">
        <v>0</v>
      </c>
      <c r="AB6365">
        <v>73</v>
      </c>
      <c r="AC6365">
        <v>0</v>
      </c>
      <c r="AD6365">
        <v>25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26</v>
      </c>
      <c r="F6366">
        <v>8.5</v>
      </c>
      <c r="G6366">
        <v>0</v>
      </c>
      <c r="H6366">
        <v>9.6</v>
      </c>
      <c r="I6366">
        <v>3</v>
      </c>
      <c r="J6366">
        <v>22.6</v>
      </c>
      <c r="K6366">
        <v>2.5</v>
      </c>
      <c r="L6366">
        <v>16.399999999999999</v>
      </c>
      <c r="M6366">
        <v>4.0999999999999996</v>
      </c>
      <c r="N6366">
        <v>37</v>
      </c>
      <c r="O6366">
        <v>5.5</v>
      </c>
      <c r="P6366">
        <v>0</v>
      </c>
      <c r="Q6366">
        <v>6.6</v>
      </c>
      <c r="R6366">
        <v>2.7</v>
      </c>
      <c r="S6366">
        <v>28.1</v>
      </c>
      <c r="T6366">
        <v>2.5</v>
      </c>
      <c r="U6366">
        <v>14.5</v>
      </c>
      <c r="V6366">
        <v>3</v>
      </c>
      <c r="W6366">
        <v>97</v>
      </c>
      <c r="X6366">
        <v>3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20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29.3</v>
      </c>
      <c r="F6367">
        <v>8.5</v>
      </c>
      <c r="G6367">
        <v>0</v>
      </c>
      <c r="H6367">
        <v>7.5</v>
      </c>
      <c r="I6367">
        <v>3.4</v>
      </c>
      <c r="J6367">
        <v>22.5</v>
      </c>
      <c r="K6367">
        <v>2.1</v>
      </c>
      <c r="L6367">
        <v>15.1</v>
      </c>
      <c r="M6367">
        <v>4.3</v>
      </c>
      <c r="N6367">
        <v>46.3</v>
      </c>
      <c r="O6367">
        <v>5</v>
      </c>
      <c r="P6367">
        <v>0</v>
      </c>
      <c r="Q6367">
        <v>4.4000000000000004</v>
      </c>
      <c r="R6367">
        <v>2.6</v>
      </c>
      <c r="S6367">
        <v>26</v>
      </c>
      <c r="T6367">
        <v>1.9</v>
      </c>
      <c r="U6367">
        <v>11.3</v>
      </c>
      <c r="V6367">
        <v>2.6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6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22.9</v>
      </c>
      <c r="F6368">
        <v>6.8</v>
      </c>
      <c r="G6368">
        <v>0</v>
      </c>
      <c r="H6368">
        <v>11.2</v>
      </c>
      <c r="I6368">
        <v>7</v>
      </c>
      <c r="J6368">
        <v>25.5</v>
      </c>
      <c r="K6368">
        <v>1.3</v>
      </c>
      <c r="L6368">
        <v>15</v>
      </c>
      <c r="M6368">
        <v>4.4000000000000004</v>
      </c>
      <c r="N6368">
        <v>28.4</v>
      </c>
      <c r="O6368">
        <v>4.8</v>
      </c>
      <c r="P6368">
        <v>0</v>
      </c>
      <c r="Q6368">
        <v>8.1999999999999993</v>
      </c>
      <c r="R6368">
        <v>4.8</v>
      </c>
      <c r="S6368">
        <v>36.200000000000003</v>
      </c>
      <c r="T6368">
        <v>2.2999999999999998</v>
      </c>
      <c r="U6368">
        <v>12.3</v>
      </c>
      <c r="V6368">
        <v>3.1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27.6</v>
      </c>
      <c r="F6369">
        <v>5.9</v>
      </c>
      <c r="G6369">
        <v>0</v>
      </c>
      <c r="H6369">
        <v>13.2</v>
      </c>
      <c r="I6369">
        <v>5.4</v>
      </c>
      <c r="J6369">
        <v>21.7</v>
      </c>
      <c r="K6369">
        <v>1.2</v>
      </c>
      <c r="L6369">
        <v>14.6</v>
      </c>
      <c r="M6369">
        <v>4.0999999999999996</v>
      </c>
      <c r="N6369">
        <v>41.2</v>
      </c>
      <c r="O6369">
        <v>3.7</v>
      </c>
      <c r="P6369">
        <v>0</v>
      </c>
      <c r="Q6369">
        <v>10.199999999999999</v>
      </c>
      <c r="R6369">
        <v>3.7</v>
      </c>
      <c r="S6369">
        <v>24.9</v>
      </c>
      <c r="T6369">
        <v>1.9</v>
      </c>
      <c r="U6369">
        <v>11.3</v>
      </c>
      <c r="V6369">
        <v>3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23</v>
      </c>
      <c r="F6370">
        <v>8.4</v>
      </c>
      <c r="G6370">
        <v>0</v>
      </c>
      <c r="H6370">
        <v>11.1</v>
      </c>
      <c r="I6370">
        <v>6.9</v>
      </c>
      <c r="J6370">
        <v>24.6</v>
      </c>
      <c r="K6370">
        <v>1.3</v>
      </c>
      <c r="L6370">
        <v>14.6</v>
      </c>
      <c r="M6370">
        <v>4.4000000000000004</v>
      </c>
      <c r="N6370">
        <v>29.5</v>
      </c>
      <c r="O6370">
        <v>5.9</v>
      </c>
      <c r="P6370">
        <v>0</v>
      </c>
      <c r="Q6370">
        <v>8.1</v>
      </c>
      <c r="R6370">
        <v>5.2</v>
      </c>
      <c r="S6370">
        <v>34</v>
      </c>
      <c r="T6370">
        <v>2</v>
      </c>
      <c r="U6370">
        <v>12.1</v>
      </c>
      <c r="V6370">
        <v>3.2</v>
      </c>
      <c r="W6370">
        <v>36</v>
      </c>
      <c r="X6370">
        <v>0</v>
      </c>
      <c r="Y6370">
        <v>0</v>
      </c>
      <c r="Z6370">
        <v>7</v>
      </c>
      <c r="AA6370">
        <v>0</v>
      </c>
      <c r="AB6370">
        <v>28</v>
      </c>
      <c r="AC6370">
        <v>0</v>
      </c>
      <c r="AD6370">
        <v>11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28.8</v>
      </c>
      <c r="F6371">
        <v>11</v>
      </c>
      <c r="G6371">
        <v>0</v>
      </c>
      <c r="H6371">
        <v>7.8</v>
      </c>
      <c r="I6371">
        <v>4.2</v>
      </c>
      <c r="J6371">
        <v>25.1</v>
      </c>
      <c r="K6371">
        <v>2.1</v>
      </c>
      <c r="L6371">
        <v>10.1</v>
      </c>
      <c r="M6371">
        <v>3.8</v>
      </c>
      <c r="N6371">
        <v>42.3</v>
      </c>
      <c r="O6371">
        <v>7.4</v>
      </c>
      <c r="P6371">
        <v>0</v>
      </c>
      <c r="Q6371">
        <v>5.0999999999999996</v>
      </c>
      <c r="R6371">
        <v>3.1</v>
      </c>
      <c r="S6371">
        <v>31.4</v>
      </c>
      <c r="T6371">
        <v>2.1</v>
      </c>
      <c r="U6371">
        <v>6</v>
      </c>
      <c r="V6371">
        <v>2.7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30</v>
      </c>
      <c r="F6372">
        <v>11.2</v>
      </c>
      <c r="G6372">
        <v>0</v>
      </c>
      <c r="H6372">
        <v>6.6</v>
      </c>
      <c r="I6372">
        <v>4</v>
      </c>
      <c r="J6372">
        <v>22.3</v>
      </c>
      <c r="K6372">
        <v>1.8</v>
      </c>
      <c r="L6372">
        <v>13.1</v>
      </c>
      <c r="M6372">
        <v>3.8</v>
      </c>
      <c r="N6372">
        <v>46.6</v>
      </c>
      <c r="O6372">
        <v>7.6</v>
      </c>
      <c r="P6372">
        <v>0</v>
      </c>
      <c r="Q6372">
        <v>4.3</v>
      </c>
      <c r="R6372">
        <v>3.2</v>
      </c>
      <c r="S6372">
        <v>24.1</v>
      </c>
      <c r="T6372">
        <v>2.4</v>
      </c>
      <c r="U6372">
        <v>9.1999999999999993</v>
      </c>
      <c r="V6372">
        <v>2.8</v>
      </c>
      <c r="W6372">
        <v>14</v>
      </c>
      <c r="X6372">
        <v>1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25.2</v>
      </c>
      <c r="F6373">
        <v>9.1</v>
      </c>
      <c r="G6373">
        <v>0</v>
      </c>
      <c r="H6373">
        <v>7.6</v>
      </c>
      <c r="I6373">
        <v>4.0999999999999996</v>
      </c>
      <c r="J6373">
        <v>24.7</v>
      </c>
      <c r="K6373">
        <v>2.5</v>
      </c>
      <c r="L6373">
        <v>16.100000000000001</v>
      </c>
      <c r="M6373">
        <v>5.0999999999999996</v>
      </c>
      <c r="N6373">
        <v>33.299999999999997</v>
      </c>
      <c r="O6373">
        <v>6.5</v>
      </c>
      <c r="P6373">
        <v>0</v>
      </c>
      <c r="Q6373">
        <v>5.0999999999999996</v>
      </c>
      <c r="R6373">
        <v>3.6</v>
      </c>
      <c r="S6373">
        <v>32</v>
      </c>
      <c r="T6373">
        <v>2.7</v>
      </c>
      <c r="U6373">
        <v>13.2</v>
      </c>
      <c r="V6373">
        <v>3.8</v>
      </c>
      <c r="W6373">
        <v>26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5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39.4</v>
      </c>
      <c r="F6374">
        <v>11</v>
      </c>
      <c r="G6374">
        <v>0</v>
      </c>
      <c r="H6374">
        <v>4</v>
      </c>
      <c r="I6374">
        <v>2.7</v>
      </c>
      <c r="J6374">
        <v>17</v>
      </c>
      <c r="K6374">
        <v>2.5</v>
      </c>
      <c r="L6374">
        <v>11.3</v>
      </c>
      <c r="M6374">
        <v>3.9</v>
      </c>
      <c r="N6374">
        <v>70.400000000000006</v>
      </c>
      <c r="O6374">
        <v>5.2</v>
      </c>
      <c r="P6374">
        <v>0</v>
      </c>
      <c r="Q6374">
        <v>2.1</v>
      </c>
      <c r="R6374">
        <v>1.8</v>
      </c>
      <c r="S6374">
        <v>11.7</v>
      </c>
      <c r="T6374">
        <v>1.6</v>
      </c>
      <c r="U6374">
        <v>5.3</v>
      </c>
      <c r="V6374">
        <v>1.9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29.6</v>
      </c>
      <c r="F6375">
        <v>8.6999999999999993</v>
      </c>
      <c r="G6375">
        <v>0</v>
      </c>
      <c r="H6375">
        <v>7.8</v>
      </c>
      <c r="I6375">
        <v>2.8</v>
      </c>
      <c r="J6375">
        <v>23</v>
      </c>
      <c r="K6375">
        <v>2.2999999999999998</v>
      </c>
      <c r="L6375">
        <v>14.5</v>
      </c>
      <c r="M6375">
        <v>5.2</v>
      </c>
      <c r="N6375">
        <v>42.9</v>
      </c>
      <c r="O6375">
        <v>5.7</v>
      </c>
      <c r="P6375">
        <v>0</v>
      </c>
      <c r="Q6375">
        <v>5.5</v>
      </c>
      <c r="R6375">
        <v>2.9</v>
      </c>
      <c r="S6375">
        <v>25.8</v>
      </c>
      <c r="T6375">
        <v>2.8</v>
      </c>
      <c r="U6375">
        <v>10.4</v>
      </c>
      <c r="V6375">
        <v>4</v>
      </c>
      <c r="W6375">
        <v>13</v>
      </c>
      <c r="X6375">
        <v>1</v>
      </c>
      <c r="Y6375">
        <v>0</v>
      </c>
      <c r="Z6375">
        <v>0</v>
      </c>
      <c r="AA6375">
        <v>0</v>
      </c>
      <c r="AB6375">
        <v>5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28.8</v>
      </c>
      <c r="F6376">
        <v>7.8</v>
      </c>
      <c r="G6376">
        <v>0</v>
      </c>
      <c r="H6376">
        <v>7.4</v>
      </c>
      <c r="I6376">
        <v>3</v>
      </c>
      <c r="J6376">
        <v>22.1</v>
      </c>
      <c r="K6376">
        <v>1.6</v>
      </c>
      <c r="L6376">
        <v>14.8</v>
      </c>
      <c r="M6376">
        <v>4.3</v>
      </c>
      <c r="N6376">
        <v>42</v>
      </c>
      <c r="O6376">
        <v>5.6</v>
      </c>
      <c r="P6376">
        <v>0</v>
      </c>
      <c r="Q6376">
        <v>5.6</v>
      </c>
      <c r="R6376">
        <v>3.3</v>
      </c>
      <c r="S6376">
        <v>25.3</v>
      </c>
      <c r="T6376">
        <v>2.7</v>
      </c>
      <c r="U6376">
        <v>12.1</v>
      </c>
      <c r="V6376">
        <v>3.5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27.2</v>
      </c>
      <c r="F6377">
        <v>7.3</v>
      </c>
      <c r="G6377">
        <v>0</v>
      </c>
      <c r="H6377">
        <v>6.9</v>
      </c>
      <c r="I6377">
        <v>3</v>
      </c>
      <c r="J6377">
        <v>26.8</v>
      </c>
      <c r="K6377">
        <v>2.5</v>
      </c>
      <c r="L6377">
        <v>13.7</v>
      </c>
      <c r="M6377">
        <v>7.1</v>
      </c>
      <c r="N6377">
        <v>35.5</v>
      </c>
      <c r="O6377">
        <v>4.8</v>
      </c>
      <c r="P6377">
        <v>0</v>
      </c>
      <c r="Q6377">
        <v>4.8</v>
      </c>
      <c r="R6377">
        <v>3.1</v>
      </c>
      <c r="S6377">
        <v>34.700000000000003</v>
      </c>
      <c r="T6377">
        <v>2.6</v>
      </c>
      <c r="U6377">
        <v>10.1</v>
      </c>
      <c r="V6377">
        <v>4.5</v>
      </c>
      <c r="W6377">
        <v>60</v>
      </c>
      <c r="X6377">
        <v>1</v>
      </c>
      <c r="Y6377">
        <v>0</v>
      </c>
      <c r="Z6377">
        <v>1</v>
      </c>
      <c r="AA6377">
        <v>0</v>
      </c>
      <c r="AB6377">
        <v>46</v>
      </c>
      <c r="AC6377">
        <v>0</v>
      </c>
      <c r="AD6377">
        <v>18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23</v>
      </c>
      <c r="F6378">
        <v>7.8</v>
      </c>
      <c r="G6378">
        <v>0</v>
      </c>
      <c r="H6378">
        <v>11.4</v>
      </c>
      <c r="I6378">
        <v>6.9</v>
      </c>
      <c r="J6378">
        <v>24</v>
      </c>
      <c r="K6378">
        <v>1.4</v>
      </c>
      <c r="L6378">
        <v>15</v>
      </c>
      <c r="M6378">
        <v>4.5</v>
      </c>
      <c r="N6378">
        <v>28.7</v>
      </c>
      <c r="O6378">
        <v>6.1</v>
      </c>
      <c r="P6378">
        <v>0</v>
      </c>
      <c r="Q6378">
        <v>9</v>
      </c>
      <c r="R6378">
        <v>5.5</v>
      </c>
      <c r="S6378">
        <v>31.5</v>
      </c>
      <c r="T6378">
        <v>2.6</v>
      </c>
      <c r="U6378">
        <v>12.6</v>
      </c>
      <c r="V6378">
        <v>4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29.3</v>
      </c>
      <c r="F6379">
        <v>8.5</v>
      </c>
      <c r="G6379">
        <v>0</v>
      </c>
      <c r="H6379">
        <v>7.5</v>
      </c>
      <c r="I6379">
        <v>3.4</v>
      </c>
      <c r="J6379">
        <v>22.5</v>
      </c>
      <c r="K6379">
        <v>2.1</v>
      </c>
      <c r="L6379">
        <v>15.1</v>
      </c>
      <c r="M6379">
        <v>4.3</v>
      </c>
      <c r="N6379">
        <v>42.7</v>
      </c>
      <c r="O6379">
        <v>5.9</v>
      </c>
      <c r="P6379">
        <v>0</v>
      </c>
      <c r="Q6379">
        <v>5.2</v>
      </c>
      <c r="R6379">
        <v>3.3</v>
      </c>
      <c r="S6379">
        <v>25.1</v>
      </c>
      <c r="T6379">
        <v>2.8</v>
      </c>
      <c r="U6379">
        <v>11.9</v>
      </c>
      <c r="V6379">
        <v>3.2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29.3</v>
      </c>
      <c r="F6380">
        <v>8.5</v>
      </c>
      <c r="G6380">
        <v>0</v>
      </c>
      <c r="H6380">
        <v>7.5</v>
      </c>
      <c r="I6380">
        <v>3.4</v>
      </c>
      <c r="J6380">
        <v>22.5</v>
      </c>
      <c r="K6380">
        <v>2.1</v>
      </c>
      <c r="L6380">
        <v>15.1</v>
      </c>
      <c r="M6380">
        <v>4.3</v>
      </c>
      <c r="N6380">
        <v>42.5</v>
      </c>
      <c r="O6380">
        <v>6</v>
      </c>
      <c r="P6380">
        <v>0</v>
      </c>
      <c r="Q6380">
        <v>5.3</v>
      </c>
      <c r="R6380">
        <v>3.4</v>
      </c>
      <c r="S6380">
        <v>24.8</v>
      </c>
      <c r="T6380">
        <v>2.7</v>
      </c>
      <c r="U6380">
        <v>11.9</v>
      </c>
      <c r="V6380">
        <v>3.4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3979</v>
      </c>
      <c r="E6381">
        <v>29.7</v>
      </c>
      <c r="F6381">
        <v>9.1</v>
      </c>
      <c r="G6381">
        <v>0</v>
      </c>
      <c r="H6381">
        <v>7.7</v>
      </c>
      <c r="I6381">
        <v>4</v>
      </c>
      <c r="J6381">
        <v>21.8</v>
      </c>
      <c r="K6381">
        <v>2.2000000000000002</v>
      </c>
      <c r="L6381">
        <v>14.6</v>
      </c>
      <c r="M6381">
        <v>4.3</v>
      </c>
      <c r="N6381">
        <v>53.1</v>
      </c>
      <c r="O6381">
        <v>3.8</v>
      </c>
      <c r="P6381">
        <v>0</v>
      </c>
      <c r="Q6381">
        <v>3.4</v>
      </c>
      <c r="R6381">
        <v>1.4</v>
      </c>
      <c r="S6381">
        <v>25.9</v>
      </c>
      <c r="T6381">
        <v>0.9</v>
      </c>
      <c r="U6381">
        <v>10.3</v>
      </c>
      <c r="V6381">
        <v>1.4</v>
      </c>
      <c r="W6381">
        <v>1830</v>
      </c>
      <c r="X6381">
        <v>158</v>
      </c>
      <c r="Y6381">
        <v>0</v>
      </c>
      <c r="Z6381">
        <v>62</v>
      </c>
      <c r="AA6381">
        <v>19</v>
      </c>
      <c r="AB6381">
        <v>1318</v>
      </c>
      <c r="AC6381">
        <v>1</v>
      </c>
      <c r="AD6381">
        <v>589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</v>
      </c>
      <c r="F6383">
        <v>0</v>
      </c>
      <c r="G6383">
        <v>0</v>
      </c>
      <c r="H6383">
        <v>13.8</v>
      </c>
      <c r="I6383">
        <v>7.5</v>
      </c>
      <c r="J6383">
        <v>27.7</v>
      </c>
      <c r="K6383">
        <v>3.9</v>
      </c>
      <c r="L6383">
        <v>15.6</v>
      </c>
      <c r="M6383">
        <v>4.3</v>
      </c>
      <c r="N6383">
        <v>20.2</v>
      </c>
      <c r="O6383">
        <v>0</v>
      </c>
      <c r="P6383">
        <v>0</v>
      </c>
      <c r="Q6383">
        <v>8.4</v>
      </c>
      <c r="R6383">
        <v>2.9</v>
      </c>
      <c r="S6383">
        <v>54.1</v>
      </c>
      <c r="T6383">
        <v>1.4</v>
      </c>
      <c r="U6383">
        <v>11.4</v>
      </c>
      <c r="V6383">
        <v>1.7</v>
      </c>
      <c r="W6383">
        <v>7</v>
      </c>
      <c r="X6383">
        <v>0</v>
      </c>
      <c r="Y6383">
        <v>0</v>
      </c>
      <c r="Z6383">
        <v>3</v>
      </c>
      <c r="AA6383">
        <v>0</v>
      </c>
      <c r="AB6383">
        <v>9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28.3</v>
      </c>
      <c r="F6384">
        <v>0</v>
      </c>
      <c r="G6384">
        <v>0</v>
      </c>
      <c r="H6384">
        <v>6.9</v>
      </c>
      <c r="I6384">
        <v>3.1</v>
      </c>
      <c r="J6384">
        <v>25.1</v>
      </c>
      <c r="K6384">
        <v>7.9</v>
      </c>
      <c r="L6384">
        <v>14.7</v>
      </c>
      <c r="M6384">
        <v>5.5</v>
      </c>
      <c r="N6384">
        <v>47.9</v>
      </c>
      <c r="O6384">
        <v>0</v>
      </c>
      <c r="P6384">
        <v>0</v>
      </c>
      <c r="Q6384">
        <v>2.6</v>
      </c>
      <c r="R6384">
        <v>1.1000000000000001</v>
      </c>
      <c r="S6384">
        <v>34.700000000000003</v>
      </c>
      <c r="T6384">
        <v>2.7</v>
      </c>
      <c r="U6384">
        <v>9</v>
      </c>
      <c r="V6384">
        <v>2</v>
      </c>
      <c r="W6384">
        <v>16</v>
      </c>
      <c r="X6384">
        <v>0</v>
      </c>
      <c r="Y6384">
        <v>0</v>
      </c>
      <c r="Z6384">
        <v>0</v>
      </c>
      <c r="AA6384">
        <v>0</v>
      </c>
      <c r="AB6384">
        <v>15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40.1</v>
      </c>
      <c r="F6385">
        <v>0</v>
      </c>
      <c r="G6385">
        <v>0</v>
      </c>
      <c r="H6385">
        <v>5</v>
      </c>
      <c r="I6385">
        <v>2.7</v>
      </c>
      <c r="J6385">
        <v>18.100000000000001</v>
      </c>
      <c r="K6385">
        <v>10</v>
      </c>
      <c r="L6385">
        <v>10.5</v>
      </c>
      <c r="M6385">
        <v>3.7</v>
      </c>
      <c r="N6385">
        <v>85.6</v>
      </c>
      <c r="O6385">
        <v>0</v>
      </c>
      <c r="P6385">
        <v>0</v>
      </c>
      <c r="Q6385">
        <v>0.9</v>
      </c>
      <c r="R6385">
        <v>0.6</v>
      </c>
      <c r="S6385">
        <v>7.8</v>
      </c>
      <c r="T6385">
        <v>2.2999999999999998</v>
      </c>
      <c r="U6385">
        <v>2</v>
      </c>
      <c r="V6385">
        <v>0.8</v>
      </c>
      <c r="W6385">
        <v>34</v>
      </c>
      <c r="X6385">
        <v>0</v>
      </c>
      <c r="Y6385">
        <v>0</v>
      </c>
      <c r="Z6385">
        <v>0</v>
      </c>
      <c r="AA6385">
        <v>0</v>
      </c>
      <c r="AB6385">
        <v>16</v>
      </c>
      <c r="AC6385">
        <v>2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39.5</v>
      </c>
      <c r="F6386">
        <v>12</v>
      </c>
      <c r="G6386">
        <v>0</v>
      </c>
      <c r="H6386">
        <v>4.9000000000000004</v>
      </c>
      <c r="I6386">
        <v>3.1</v>
      </c>
      <c r="J6386">
        <v>17.100000000000001</v>
      </c>
      <c r="K6386">
        <v>2.5</v>
      </c>
      <c r="L6386">
        <v>12.2</v>
      </c>
      <c r="M6386">
        <v>3.7</v>
      </c>
      <c r="N6386">
        <v>83.1</v>
      </c>
      <c r="O6386">
        <v>3.5</v>
      </c>
      <c r="P6386">
        <v>0</v>
      </c>
      <c r="Q6386">
        <v>0.9</v>
      </c>
      <c r="R6386">
        <v>0.6</v>
      </c>
      <c r="S6386">
        <v>7.3</v>
      </c>
      <c r="T6386">
        <v>0.6</v>
      </c>
      <c r="U6386">
        <v>3.1</v>
      </c>
      <c r="V6386">
        <v>0.9</v>
      </c>
      <c r="W6386">
        <v>32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3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29.7</v>
      </c>
      <c r="F6387">
        <v>9</v>
      </c>
      <c r="G6387">
        <v>0</v>
      </c>
      <c r="H6387">
        <v>7.5</v>
      </c>
      <c r="I6387">
        <v>3.5</v>
      </c>
      <c r="J6387">
        <v>23.3</v>
      </c>
      <c r="K6387">
        <v>2.1</v>
      </c>
      <c r="L6387">
        <v>15.6</v>
      </c>
      <c r="M6387">
        <v>4.2</v>
      </c>
      <c r="N6387">
        <v>51.8</v>
      </c>
      <c r="O6387">
        <v>3.9</v>
      </c>
      <c r="P6387">
        <v>0</v>
      </c>
      <c r="Q6387">
        <v>2.7</v>
      </c>
      <c r="R6387">
        <v>1.2</v>
      </c>
      <c r="S6387">
        <v>27.5</v>
      </c>
      <c r="T6387">
        <v>1.1000000000000001</v>
      </c>
      <c r="U6387">
        <v>10.199999999999999</v>
      </c>
      <c r="V6387">
        <v>1.6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36.200000000000003</v>
      </c>
      <c r="F6388">
        <v>12.1</v>
      </c>
      <c r="G6388">
        <v>0</v>
      </c>
      <c r="H6388">
        <v>6</v>
      </c>
      <c r="I6388">
        <v>3.6</v>
      </c>
      <c r="J6388">
        <v>18.3</v>
      </c>
      <c r="K6388">
        <v>1.9</v>
      </c>
      <c r="L6388">
        <v>13</v>
      </c>
      <c r="M6388">
        <v>3.8</v>
      </c>
      <c r="N6388">
        <v>75.099999999999994</v>
      </c>
      <c r="O6388">
        <v>4.5</v>
      </c>
      <c r="P6388">
        <v>0</v>
      </c>
      <c r="Q6388">
        <v>1.3</v>
      </c>
      <c r="R6388">
        <v>1.2</v>
      </c>
      <c r="S6388">
        <v>11.2</v>
      </c>
      <c r="T6388">
        <v>0.8</v>
      </c>
      <c r="U6388">
        <v>5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24.6</v>
      </c>
      <c r="F6389">
        <v>7.9</v>
      </c>
      <c r="G6389">
        <v>0</v>
      </c>
      <c r="H6389">
        <v>6.7</v>
      </c>
      <c r="I6389">
        <v>3.3</v>
      </c>
      <c r="J6389">
        <v>26.9</v>
      </c>
      <c r="K6389">
        <v>2.5</v>
      </c>
      <c r="L6389">
        <v>17.7</v>
      </c>
      <c r="M6389">
        <v>5.3</v>
      </c>
      <c r="N6389">
        <v>32.6</v>
      </c>
      <c r="O6389">
        <v>3.1</v>
      </c>
      <c r="P6389">
        <v>0</v>
      </c>
      <c r="Q6389">
        <v>2.5</v>
      </c>
      <c r="R6389">
        <v>1.1000000000000001</v>
      </c>
      <c r="S6389">
        <v>42.6</v>
      </c>
      <c r="T6389">
        <v>1.5</v>
      </c>
      <c r="U6389">
        <v>14.5</v>
      </c>
      <c r="V6389">
        <v>2.1</v>
      </c>
      <c r="W6389">
        <v>145</v>
      </c>
      <c r="X6389">
        <v>5</v>
      </c>
      <c r="Y6389">
        <v>0</v>
      </c>
      <c r="Z6389">
        <v>2</v>
      </c>
      <c r="AA6389">
        <v>0</v>
      </c>
      <c r="AB6389">
        <v>158</v>
      </c>
      <c r="AC6389">
        <v>0</v>
      </c>
      <c r="AD6389">
        <v>104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25.2</v>
      </c>
      <c r="F6390">
        <v>9</v>
      </c>
      <c r="G6390">
        <v>0</v>
      </c>
      <c r="H6390">
        <v>7.7</v>
      </c>
      <c r="I6390">
        <v>3.2</v>
      </c>
      <c r="J6390">
        <v>27</v>
      </c>
      <c r="K6390">
        <v>2.6</v>
      </c>
      <c r="L6390">
        <v>15.1</v>
      </c>
      <c r="M6390">
        <v>5.2</v>
      </c>
      <c r="N6390">
        <v>34.5</v>
      </c>
      <c r="O6390">
        <v>4.0999999999999996</v>
      </c>
      <c r="P6390">
        <v>0</v>
      </c>
      <c r="Q6390">
        <v>2.9</v>
      </c>
      <c r="R6390">
        <v>1.4</v>
      </c>
      <c r="S6390">
        <v>43.6</v>
      </c>
      <c r="T6390">
        <v>1.3</v>
      </c>
      <c r="U6390">
        <v>10.3</v>
      </c>
      <c r="V6390">
        <v>2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29.7</v>
      </c>
      <c r="F6391">
        <v>9</v>
      </c>
      <c r="G6391">
        <v>0</v>
      </c>
      <c r="H6391">
        <v>7.5</v>
      </c>
      <c r="I6391">
        <v>3.5</v>
      </c>
      <c r="J6391">
        <v>23.3</v>
      </c>
      <c r="K6391">
        <v>2.1</v>
      </c>
      <c r="L6391">
        <v>15.6</v>
      </c>
      <c r="M6391">
        <v>4.2</v>
      </c>
      <c r="N6391">
        <v>52.1</v>
      </c>
      <c r="O6391">
        <v>3.8</v>
      </c>
      <c r="P6391">
        <v>0</v>
      </c>
      <c r="Q6391">
        <v>2.7</v>
      </c>
      <c r="R6391">
        <v>1.3</v>
      </c>
      <c r="S6391">
        <v>27.3</v>
      </c>
      <c r="T6391">
        <v>1</v>
      </c>
      <c r="U6391">
        <v>10.4</v>
      </c>
      <c r="V6391">
        <v>1.5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24.7</v>
      </c>
      <c r="F6392">
        <v>10.199999999999999</v>
      </c>
      <c r="G6392">
        <v>0</v>
      </c>
      <c r="H6392">
        <v>9.8000000000000007</v>
      </c>
      <c r="I6392">
        <v>2.7</v>
      </c>
      <c r="J6392">
        <v>21.9</v>
      </c>
      <c r="K6392">
        <v>2.6</v>
      </c>
      <c r="L6392">
        <v>19</v>
      </c>
      <c r="M6392">
        <v>4</v>
      </c>
      <c r="N6392">
        <v>36.4</v>
      </c>
      <c r="O6392">
        <v>5.6</v>
      </c>
      <c r="P6392">
        <v>0</v>
      </c>
      <c r="Q6392">
        <v>4.9000000000000004</v>
      </c>
      <c r="R6392">
        <v>1.4</v>
      </c>
      <c r="S6392">
        <v>28.4</v>
      </c>
      <c r="T6392">
        <v>1.4</v>
      </c>
      <c r="U6392">
        <v>20.100000000000001</v>
      </c>
      <c r="V6392">
        <v>1.8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23.4</v>
      </c>
      <c r="F6393">
        <v>9.4</v>
      </c>
      <c r="G6393">
        <v>0</v>
      </c>
      <c r="H6393">
        <v>9.6999999999999993</v>
      </c>
      <c r="I6393">
        <v>3.7</v>
      </c>
      <c r="J6393">
        <v>22.1</v>
      </c>
      <c r="K6393">
        <v>2.2999999999999998</v>
      </c>
      <c r="L6393">
        <v>20.399999999999999</v>
      </c>
      <c r="M6393">
        <v>4</v>
      </c>
      <c r="N6393">
        <v>32.6</v>
      </c>
      <c r="O6393">
        <v>5.3</v>
      </c>
      <c r="P6393">
        <v>0</v>
      </c>
      <c r="Q6393">
        <v>5</v>
      </c>
      <c r="R6393">
        <v>1.8</v>
      </c>
      <c r="S6393">
        <v>28.7</v>
      </c>
      <c r="T6393">
        <v>1.2</v>
      </c>
      <c r="U6393">
        <v>23.5</v>
      </c>
      <c r="V6393">
        <v>2</v>
      </c>
      <c r="W6393">
        <v>31</v>
      </c>
      <c r="X6393">
        <v>2</v>
      </c>
      <c r="Y6393">
        <v>0</v>
      </c>
      <c r="Z6393">
        <v>2</v>
      </c>
      <c r="AA6393">
        <v>0</v>
      </c>
      <c r="AB6393">
        <v>29</v>
      </c>
      <c r="AC6393">
        <v>0</v>
      </c>
      <c r="AD6393">
        <v>27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7.5</v>
      </c>
      <c r="G6394">
        <v>0</v>
      </c>
      <c r="H6394">
        <v>10.1</v>
      </c>
      <c r="I6394">
        <v>17</v>
      </c>
      <c r="J6394">
        <v>19.3</v>
      </c>
      <c r="K6394">
        <v>1.1000000000000001</v>
      </c>
      <c r="L6394">
        <v>14.2</v>
      </c>
      <c r="M6394">
        <v>3.5</v>
      </c>
      <c r="N6394">
        <v>32.700000000000003</v>
      </c>
      <c r="O6394">
        <v>4.3</v>
      </c>
      <c r="P6394">
        <v>0</v>
      </c>
      <c r="Q6394">
        <v>6.3</v>
      </c>
      <c r="R6394">
        <v>17.8</v>
      </c>
      <c r="S6394">
        <v>23.6</v>
      </c>
      <c r="T6394">
        <v>1.4</v>
      </c>
      <c r="U6394">
        <v>12</v>
      </c>
      <c r="V6394">
        <v>2.1</v>
      </c>
      <c r="W6394">
        <v>24</v>
      </c>
      <c r="X6394">
        <v>1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9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11.6</v>
      </c>
      <c r="G6395">
        <v>0</v>
      </c>
      <c r="H6395">
        <v>5.4</v>
      </c>
      <c r="I6395">
        <v>3.2</v>
      </c>
      <c r="J6395">
        <v>20.3</v>
      </c>
      <c r="K6395">
        <v>2.2000000000000002</v>
      </c>
      <c r="L6395">
        <v>12.6</v>
      </c>
      <c r="M6395">
        <v>4.0999999999999996</v>
      </c>
      <c r="N6395">
        <v>72.5</v>
      </c>
      <c r="O6395">
        <v>4.5</v>
      </c>
      <c r="P6395">
        <v>0</v>
      </c>
      <c r="Q6395">
        <v>1.2</v>
      </c>
      <c r="R6395">
        <v>0.8</v>
      </c>
      <c r="S6395">
        <v>14.5</v>
      </c>
      <c r="T6395">
        <v>0.8</v>
      </c>
      <c r="U6395">
        <v>4.5</v>
      </c>
      <c r="V6395">
        <v>1.2</v>
      </c>
      <c r="W6395">
        <v>61</v>
      </c>
      <c r="X6395">
        <v>6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8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28.7</v>
      </c>
      <c r="F6396">
        <v>12.2</v>
      </c>
      <c r="G6396">
        <v>0</v>
      </c>
      <c r="H6396">
        <v>5.8</v>
      </c>
      <c r="I6396">
        <v>3.7</v>
      </c>
      <c r="J6396">
        <v>24.6</v>
      </c>
      <c r="K6396">
        <v>4</v>
      </c>
      <c r="L6396">
        <v>12.1</v>
      </c>
      <c r="M6396">
        <v>3.7</v>
      </c>
      <c r="N6396">
        <v>48.3</v>
      </c>
      <c r="O6396">
        <v>6.6</v>
      </c>
      <c r="P6396">
        <v>0</v>
      </c>
      <c r="Q6396">
        <v>2</v>
      </c>
      <c r="R6396">
        <v>1.3</v>
      </c>
      <c r="S6396">
        <v>32.299999999999997</v>
      </c>
      <c r="T6396">
        <v>1.4</v>
      </c>
      <c r="U6396">
        <v>6.3</v>
      </c>
      <c r="V6396">
        <v>1.8</v>
      </c>
      <c r="W6396">
        <v>18</v>
      </c>
      <c r="X6396">
        <v>2</v>
      </c>
      <c r="Y6396">
        <v>0</v>
      </c>
      <c r="Z6396">
        <v>0</v>
      </c>
      <c r="AA6396">
        <v>0</v>
      </c>
      <c r="AB6396">
        <v>15</v>
      </c>
      <c r="AC6396">
        <v>0</v>
      </c>
      <c r="AD6396">
        <v>2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36.200000000000003</v>
      </c>
      <c r="F6397">
        <v>12</v>
      </c>
      <c r="G6397">
        <v>0</v>
      </c>
      <c r="H6397">
        <v>6.3</v>
      </c>
      <c r="I6397">
        <v>3.5</v>
      </c>
      <c r="J6397">
        <v>18.399999999999999</v>
      </c>
      <c r="K6397">
        <v>1.9</v>
      </c>
      <c r="L6397">
        <v>12.8</v>
      </c>
      <c r="M6397">
        <v>3.8</v>
      </c>
      <c r="N6397">
        <v>75</v>
      </c>
      <c r="O6397">
        <v>4.5</v>
      </c>
      <c r="P6397">
        <v>0</v>
      </c>
      <c r="Q6397">
        <v>1.7</v>
      </c>
      <c r="R6397">
        <v>1</v>
      </c>
      <c r="S6397">
        <v>11.7</v>
      </c>
      <c r="T6397">
        <v>0.6</v>
      </c>
      <c r="U6397">
        <v>4.5999999999999996</v>
      </c>
      <c r="V6397">
        <v>0.9</v>
      </c>
      <c r="W6397">
        <v>36</v>
      </c>
      <c r="X6397">
        <v>4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5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30.3</v>
      </c>
      <c r="F6398">
        <v>11.7</v>
      </c>
      <c r="G6398">
        <v>0</v>
      </c>
      <c r="H6398">
        <v>6.2</v>
      </c>
      <c r="I6398">
        <v>3.4</v>
      </c>
      <c r="J6398">
        <v>22</v>
      </c>
      <c r="K6398">
        <v>1.9</v>
      </c>
      <c r="L6398">
        <v>15.6</v>
      </c>
      <c r="M6398">
        <v>3.9</v>
      </c>
      <c r="N6398">
        <v>54.5</v>
      </c>
      <c r="O6398">
        <v>5.6</v>
      </c>
      <c r="P6398">
        <v>0</v>
      </c>
      <c r="Q6398">
        <v>2.2000000000000002</v>
      </c>
      <c r="R6398">
        <v>1.2</v>
      </c>
      <c r="S6398">
        <v>23.7</v>
      </c>
      <c r="T6398">
        <v>1.2</v>
      </c>
      <c r="U6398">
        <v>10.199999999999999</v>
      </c>
      <c r="V6398">
        <v>1.6</v>
      </c>
      <c r="W6398">
        <v>96</v>
      </c>
      <c r="X6398">
        <v>13</v>
      </c>
      <c r="Y6398">
        <v>0</v>
      </c>
      <c r="Z6398">
        <v>1</v>
      </c>
      <c r="AA6398">
        <v>0</v>
      </c>
      <c r="AB6398">
        <v>69</v>
      </c>
      <c r="AC6398">
        <v>0</v>
      </c>
      <c r="AD6398">
        <v>49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21.7</v>
      </c>
      <c r="F6399">
        <v>9.3000000000000007</v>
      </c>
      <c r="G6399">
        <v>0</v>
      </c>
      <c r="H6399">
        <v>7.8</v>
      </c>
      <c r="I6399">
        <v>4.9000000000000004</v>
      </c>
      <c r="J6399">
        <v>27.8</v>
      </c>
      <c r="K6399">
        <v>2.2999999999999998</v>
      </c>
      <c r="L6399">
        <v>15.9</v>
      </c>
      <c r="M6399">
        <v>5.4</v>
      </c>
      <c r="N6399">
        <v>25.1</v>
      </c>
      <c r="O6399">
        <v>4.7</v>
      </c>
      <c r="P6399">
        <v>0</v>
      </c>
      <c r="Q6399">
        <v>3.3</v>
      </c>
      <c r="R6399">
        <v>1.9</v>
      </c>
      <c r="S6399">
        <v>49.6</v>
      </c>
      <c r="T6399">
        <v>1.3</v>
      </c>
      <c r="U6399">
        <v>12.2</v>
      </c>
      <c r="V6399">
        <v>2.1</v>
      </c>
      <c r="W6399">
        <v>9</v>
      </c>
      <c r="X6399">
        <v>1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6.9</v>
      </c>
      <c r="G6400">
        <v>0</v>
      </c>
      <c r="H6400">
        <v>8</v>
      </c>
      <c r="I6400">
        <v>3.4</v>
      </c>
      <c r="J6400">
        <v>39</v>
      </c>
      <c r="K6400">
        <v>2.1</v>
      </c>
      <c r="L6400">
        <v>14.1</v>
      </c>
      <c r="M6400">
        <v>3.1</v>
      </c>
      <c r="N6400">
        <v>8.5</v>
      </c>
      <c r="O6400">
        <v>1.4</v>
      </c>
      <c r="P6400">
        <v>0</v>
      </c>
      <c r="Q6400">
        <v>1.3</v>
      </c>
      <c r="R6400">
        <v>0.6</v>
      </c>
      <c r="S6400">
        <v>82.5</v>
      </c>
      <c r="T6400">
        <v>0.5</v>
      </c>
      <c r="U6400">
        <v>4.5999999999999996</v>
      </c>
      <c r="V6400">
        <v>0.7</v>
      </c>
      <c r="W6400">
        <v>4</v>
      </c>
      <c r="X6400">
        <v>0</v>
      </c>
      <c r="Y6400">
        <v>0</v>
      </c>
      <c r="Z6400">
        <v>0</v>
      </c>
      <c r="AA6400">
        <v>0</v>
      </c>
      <c r="AB6400">
        <v>10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31.9</v>
      </c>
      <c r="F6401">
        <v>11.2</v>
      </c>
      <c r="G6401">
        <v>0</v>
      </c>
      <c r="H6401">
        <v>5.9</v>
      </c>
      <c r="I6401">
        <v>4.8</v>
      </c>
      <c r="J6401">
        <v>21.6</v>
      </c>
      <c r="K6401">
        <v>1.8</v>
      </c>
      <c r="L6401">
        <v>13.6</v>
      </c>
      <c r="M6401">
        <v>4.2</v>
      </c>
      <c r="N6401">
        <v>60.6</v>
      </c>
      <c r="O6401">
        <v>5</v>
      </c>
      <c r="P6401">
        <v>0</v>
      </c>
      <c r="Q6401">
        <v>1.9</v>
      </c>
      <c r="R6401">
        <v>1.7</v>
      </c>
      <c r="S6401">
        <v>21.4</v>
      </c>
      <c r="T6401">
        <v>0.9</v>
      </c>
      <c r="U6401">
        <v>7.1</v>
      </c>
      <c r="V6401">
        <v>1.4</v>
      </c>
      <c r="W6401">
        <v>50</v>
      </c>
      <c r="X6401">
        <v>5</v>
      </c>
      <c r="Y6401">
        <v>0</v>
      </c>
      <c r="Z6401">
        <v>0</v>
      </c>
      <c r="AA6401">
        <v>0</v>
      </c>
      <c r="AB6401">
        <v>34</v>
      </c>
      <c r="AC6401">
        <v>0</v>
      </c>
      <c r="AD6401">
        <v>10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25.4</v>
      </c>
      <c r="F6402">
        <v>9.5</v>
      </c>
      <c r="G6402">
        <v>0</v>
      </c>
      <c r="H6402">
        <v>7.6</v>
      </c>
      <c r="I6402">
        <v>2.8</v>
      </c>
      <c r="J6402">
        <v>30</v>
      </c>
      <c r="K6402">
        <v>2.2999999999999998</v>
      </c>
      <c r="L6402">
        <v>12.3</v>
      </c>
      <c r="M6402">
        <v>5.0999999999999996</v>
      </c>
      <c r="N6402">
        <v>31.3</v>
      </c>
      <c r="O6402">
        <v>4.0999999999999996</v>
      </c>
      <c r="P6402">
        <v>0</v>
      </c>
      <c r="Q6402">
        <v>2.5</v>
      </c>
      <c r="R6402">
        <v>1.2</v>
      </c>
      <c r="S6402">
        <v>51.6</v>
      </c>
      <c r="T6402">
        <v>1.2</v>
      </c>
      <c r="U6402">
        <v>6.3</v>
      </c>
      <c r="V6402">
        <v>1.8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29.9</v>
      </c>
      <c r="F6403">
        <v>9.9</v>
      </c>
      <c r="G6403">
        <v>0</v>
      </c>
      <c r="H6403">
        <v>8.9</v>
      </c>
      <c r="I6403">
        <v>4</v>
      </c>
      <c r="J6403">
        <v>23.2</v>
      </c>
      <c r="K6403">
        <v>1.2</v>
      </c>
      <c r="L6403">
        <v>14.2</v>
      </c>
      <c r="M6403">
        <v>3.8</v>
      </c>
      <c r="N6403">
        <v>52.1</v>
      </c>
      <c r="O6403">
        <v>4.3</v>
      </c>
      <c r="P6403">
        <v>0</v>
      </c>
      <c r="Q6403">
        <v>3.6</v>
      </c>
      <c r="R6403">
        <v>1.4</v>
      </c>
      <c r="S6403">
        <v>27</v>
      </c>
      <c r="T6403">
        <v>1</v>
      </c>
      <c r="U6403">
        <v>9</v>
      </c>
      <c r="V6403">
        <v>1.5</v>
      </c>
      <c r="W6403">
        <v>59</v>
      </c>
      <c r="X6403">
        <v>3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15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41.7</v>
      </c>
      <c r="F6404">
        <v>11.9</v>
      </c>
      <c r="G6404">
        <v>0</v>
      </c>
      <c r="H6404">
        <v>4.3</v>
      </c>
      <c r="I6404">
        <v>2.9</v>
      </c>
      <c r="J6404">
        <v>16.399999999999999</v>
      </c>
      <c r="K6404">
        <v>2.8</v>
      </c>
      <c r="L6404">
        <v>11.4</v>
      </c>
      <c r="M6404">
        <v>3.7</v>
      </c>
      <c r="N6404">
        <v>86.4</v>
      </c>
      <c r="O6404">
        <v>3</v>
      </c>
      <c r="P6404">
        <v>0</v>
      </c>
      <c r="Q6404">
        <v>0.7</v>
      </c>
      <c r="R6404">
        <v>0.6</v>
      </c>
      <c r="S6404">
        <v>5.6</v>
      </c>
      <c r="T6404">
        <v>0.6</v>
      </c>
      <c r="U6404">
        <v>2.4</v>
      </c>
      <c r="V6404">
        <v>0.8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34.700000000000003</v>
      </c>
      <c r="F6405">
        <v>15.3</v>
      </c>
      <c r="G6405">
        <v>0</v>
      </c>
      <c r="H6405">
        <v>6.5</v>
      </c>
      <c r="I6405">
        <v>4.3</v>
      </c>
      <c r="J6405">
        <v>16.899999999999999</v>
      </c>
      <c r="K6405">
        <v>1.6</v>
      </c>
      <c r="L6405">
        <v>12.3</v>
      </c>
      <c r="M6405">
        <v>3.4</v>
      </c>
      <c r="N6405">
        <v>69.900000000000006</v>
      </c>
      <c r="O6405">
        <v>8.5</v>
      </c>
      <c r="P6405">
        <v>0</v>
      </c>
      <c r="Q6405">
        <v>2.1</v>
      </c>
      <c r="R6405">
        <v>1.3</v>
      </c>
      <c r="S6405">
        <v>10.7</v>
      </c>
      <c r="T6405">
        <v>0.8</v>
      </c>
      <c r="U6405">
        <v>5.3</v>
      </c>
      <c r="V6405">
        <v>1.3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6.4</v>
      </c>
      <c r="G6406">
        <v>0</v>
      </c>
      <c r="H6406">
        <v>11.7</v>
      </c>
      <c r="I6406">
        <v>5.4</v>
      </c>
      <c r="J6406">
        <v>25.5</v>
      </c>
      <c r="K6406">
        <v>1.6</v>
      </c>
      <c r="L6406">
        <v>15.1</v>
      </c>
      <c r="M6406">
        <v>3.9</v>
      </c>
      <c r="N6406">
        <v>36.200000000000003</v>
      </c>
      <c r="O6406">
        <v>2.8</v>
      </c>
      <c r="P6406">
        <v>0</v>
      </c>
      <c r="Q6406">
        <v>6.7</v>
      </c>
      <c r="R6406">
        <v>2.2000000000000002</v>
      </c>
      <c r="S6406">
        <v>37.9</v>
      </c>
      <c r="T6406">
        <v>1.2</v>
      </c>
      <c r="U6406">
        <v>11.3</v>
      </c>
      <c r="V6406">
        <v>1.7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30.4</v>
      </c>
      <c r="F6407">
        <v>10</v>
      </c>
      <c r="G6407">
        <v>0</v>
      </c>
      <c r="H6407">
        <v>9.3000000000000007</v>
      </c>
      <c r="I6407">
        <v>4.2</v>
      </c>
      <c r="J6407">
        <v>22.2</v>
      </c>
      <c r="K6407">
        <v>1.4</v>
      </c>
      <c r="L6407">
        <v>13.7</v>
      </c>
      <c r="M6407">
        <v>3.9</v>
      </c>
      <c r="N6407">
        <v>54.8</v>
      </c>
      <c r="O6407">
        <v>4.7</v>
      </c>
      <c r="P6407">
        <v>0</v>
      </c>
      <c r="Q6407">
        <v>4.0999999999999996</v>
      </c>
      <c r="R6407">
        <v>1.5</v>
      </c>
      <c r="S6407">
        <v>24.4</v>
      </c>
      <c r="T6407">
        <v>1</v>
      </c>
      <c r="U6407">
        <v>8.1</v>
      </c>
      <c r="V6407">
        <v>1.6</v>
      </c>
      <c r="W6407">
        <v>28</v>
      </c>
      <c r="X6407">
        <v>4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21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22</v>
      </c>
      <c r="F6408">
        <v>11.2</v>
      </c>
      <c r="G6408">
        <v>0</v>
      </c>
      <c r="H6408">
        <v>8</v>
      </c>
      <c r="I6408">
        <v>3.7</v>
      </c>
      <c r="J6408">
        <v>26.4</v>
      </c>
      <c r="K6408">
        <v>2.2999999999999998</v>
      </c>
      <c r="L6408">
        <v>16.600000000000001</v>
      </c>
      <c r="M6408">
        <v>4.8</v>
      </c>
      <c r="N6408">
        <v>26.2</v>
      </c>
      <c r="O6408">
        <v>6.6</v>
      </c>
      <c r="P6408">
        <v>0</v>
      </c>
      <c r="Q6408">
        <v>3.8</v>
      </c>
      <c r="R6408">
        <v>1.9</v>
      </c>
      <c r="S6408">
        <v>43.5</v>
      </c>
      <c r="T6408">
        <v>1.5</v>
      </c>
      <c r="U6408">
        <v>14.2</v>
      </c>
      <c r="V6408">
        <v>2.2999999999999998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42</v>
      </c>
      <c r="C6409" s="26">
        <v>43907</v>
      </c>
      <c r="D6409">
        <v>136</v>
      </c>
      <c r="E6409">
        <v>29.7</v>
      </c>
      <c r="F6409">
        <v>9</v>
      </c>
      <c r="G6409">
        <v>0</v>
      </c>
      <c r="H6409">
        <v>7.5</v>
      </c>
      <c r="I6409">
        <v>3.5</v>
      </c>
      <c r="J6409">
        <v>23.3</v>
      </c>
      <c r="K6409">
        <v>2.1</v>
      </c>
      <c r="L6409">
        <v>15.6</v>
      </c>
      <c r="M6409">
        <v>4.2</v>
      </c>
      <c r="N6409">
        <v>50.1</v>
      </c>
      <c r="O6409">
        <v>4</v>
      </c>
      <c r="P6409">
        <v>0</v>
      </c>
      <c r="Q6409">
        <v>3.2</v>
      </c>
      <c r="R6409">
        <v>1.6</v>
      </c>
      <c r="S6409">
        <v>27.4</v>
      </c>
      <c r="T6409">
        <v>1.3</v>
      </c>
      <c r="U6409">
        <v>10.5</v>
      </c>
      <c r="V6409">
        <v>1.9</v>
      </c>
      <c r="W6409">
        <v>66</v>
      </c>
      <c r="X6409">
        <v>4</v>
      </c>
      <c r="Y6409">
        <v>0</v>
      </c>
      <c r="Z6409">
        <v>3</v>
      </c>
      <c r="AA6409">
        <v>0</v>
      </c>
      <c r="AB6409">
        <v>49</v>
      </c>
      <c r="AC6409">
        <v>0</v>
      </c>
      <c r="AD6409">
        <v>14</v>
      </c>
      <c r="AE6409">
        <v>0</v>
      </c>
    </row>
    <row r="6410" spans="1:31">
      <c r="A6410" s="26">
        <v>43864</v>
      </c>
      <c r="B6410" t="s">
        <v>43</v>
      </c>
      <c r="C6410" s="26">
        <v>43907</v>
      </c>
      <c r="D6410">
        <v>67</v>
      </c>
      <c r="E6410">
        <v>32.200000000000003</v>
      </c>
      <c r="F6410">
        <v>9.3000000000000007</v>
      </c>
      <c r="G6410">
        <v>0</v>
      </c>
      <c r="H6410">
        <v>7.6</v>
      </c>
      <c r="I6410">
        <v>2.9</v>
      </c>
      <c r="J6410">
        <v>22</v>
      </c>
      <c r="K6410">
        <v>2.2999999999999998</v>
      </c>
      <c r="L6410">
        <v>13.8</v>
      </c>
      <c r="M6410">
        <v>4.9000000000000004</v>
      </c>
      <c r="N6410">
        <v>58.8</v>
      </c>
      <c r="O6410">
        <v>4.0999999999999996</v>
      </c>
      <c r="P6410">
        <v>0</v>
      </c>
      <c r="Q6410">
        <v>2.8</v>
      </c>
      <c r="R6410">
        <v>1.2</v>
      </c>
      <c r="S6410">
        <v>22.3</v>
      </c>
      <c r="T6410">
        <v>1.2</v>
      </c>
      <c r="U6410">
        <v>7.6</v>
      </c>
      <c r="V6410">
        <v>2</v>
      </c>
      <c r="W6410">
        <v>34</v>
      </c>
      <c r="X6410">
        <v>1</v>
      </c>
      <c r="Y6410">
        <v>0</v>
      </c>
      <c r="Z6410">
        <v>1</v>
      </c>
      <c r="AA6410">
        <v>0</v>
      </c>
      <c r="AB6410">
        <v>24</v>
      </c>
      <c r="AC6410">
        <v>0</v>
      </c>
      <c r="AD6410">
        <v>7</v>
      </c>
      <c r="AE6410">
        <v>0</v>
      </c>
    </row>
    <row r="6411" spans="1:31">
      <c r="A6411" s="26">
        <v>43864</v>
      </c>
      <c r="B6411" t="s">
        <v>44</v>
      </c>
      <c r="C6411" s="26">
        <v>43907</v>
      </c>
      <c r="D6411">
        <v>219</v>
      </c>
      <c r="E6411">
        <v>36.4</v>
      </c>
      <c r="F6411">
        <v>13.7</v>
      </c>
      <c r="G6411">
        <v>0</v>
      </c>
      <c r="H6411">
        <v>5.2</v>
      </c>
      <c r="I6411">
        <v>4.3</v>
      </c>
      <c r="J6411">
        <v>16.8</v>
      </c>
      <c r="K6411">
        <v>1.9</v>
      </c>
      <c r="L6411">
        <v>13.3</v>
      </c>
      <c r="M6411">
        <v>3.4</v>
      </c>
      <c r="N6411">
        <v>73.3</v>
      </c>
      <c r="O6411">
        <v>6.5</v>
      </c>
      <c r="P6411">
        <v>0</v>
      </c>
      <c r="Q6411">
        <v>1.5</v>
      </c>
      <c r="R6411">
        <v>1.2</v>
      </c>
      <c r="S6411">
        <v>9.6999999999999993</v>
      </c>
      <c r="T6411">
        <v>0.8</v>
      </c>
      <c r="U6411">
        <v>5.7</v>
      </c>
      <c r="V6411">
        <v>1.3</v>
      </c>
      <c r="W6411">
        <v>121</v>
      </c>
      <c r="X6411">
        <v>23</v>
      </c>
      <c r="Y6411">
        <v>0</v>
      </c>
      <c r="Z6411">
        <v>0</v>
      </c>
      <c r="AA6411">
        <v>0</v>
      </c>
      <c r="AB6411">
        <v>55</v>
      </c>
      <c r="AC6411">
        <v>0</v>
      </c>
      <c r="AD6411">
        <v>20</v>
      </c>
      <c r="AE6411">
        <v>0</v>
      </c>
    </row>
    <row r="6412" spans="1:31">
      <c r="A6412" s="26">
        <v>43864</v>
      </c>
      <c r="B6412" t="s">
        <v>45</v>
      </c>
      <c r="C6412" s="26">
        <v>43907</v>
      </c>
      <c r="D6412">
        <v>155</v>
      </c>
      <c r="E6412">
        <v>29.3</v>
      </c>
      <c r="F6412">
        <v>9.4</v>
      </c>
      <c r="G6412">
        <v>0</v>
      </c>
      <c r="H6412">
        <v>10.6</v>
      </c>
      <c r="I6412">
        <v>4.7</v>
      </c>
      <c r="J6412">
        <v>21.4</v>
      </c>
      <c r="K6412">
        <v>1.4</v>
      </c>
      <c r="L6412">
        <v>14.4</v>
      </c>
      <c r="M6412">
        <v>3.8</v>
      </c>
      <c r="N6412">
        <v>51</v>
      </c>
      <c r="O6412">
        <v>4.5999999999999996</v>
      </c>
      <c r="P6412">
        <v>0</v>
      </c>
      <c r="Q6412">
        <v>5.6</v>
      </c>
      <c r="R6412">
        <v>2.2000000000000002</v>
      </c>
      <c r="S6412">
        <v>23.4</v>
      </c>
      <c r="T6412">
        <v>1.4</v>
      </c>
      <c r="U6412">
        <v>10</v>
      </c>
      <c r="V6412">
        <v>1.9</v>
      </c>
      <c r="W6412">
        <v>72</v>
      </c>
      <c r="X6412">
        <v>4</v>
      </c>
      <c r="Y6412">
        <v>0</v>
      </c>
      <c r="Z6412">
        <v>6</v>
      </c>
      <c r="AA6412">
        <v>0</v>
      </c>
      <c r="AB6412">
        <v>53</v>
      </c>
      <c r="AC6412">
        <v>0</v>
      </c>
      <c r="AD6412">
        <v>20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38.5</v>
      </c>
      <c r="F6413">
        <v>12.3</v>
      </c>
      <c r="G6413">
        <v>0</v>
      </c>
      <c r="H6413">
        <v>5.3</v>
      </c>
      <c r="I6413">
        <v>3.1</v>
      </c>
      <c r="J6413">
        <v>17.7</v>
      </c>
      <c r="K6413">
        <v>2.4</v>
      </c>
      <c r="L6413">
        <v>11.9</v>
      </c>
      <c r="M6413">
        <v>3.8</v>
      </c>
      <c r="N6413">
        <v>76.8</v>
      </c>
      <c r="O6413">
        <v>4.7</v>
      </c>
      <c r="P6413">
        <v>0</v>
      </c>
      <c r="Q6413">
        <v>1.6</v>
      </c>
      <c r="R6413">
        <v>1</v>
      </c>
      <c r="S6413">
        <v>10</v>
      </c>
      <c r="T6413">
        <v>1</v>
      </c>
      <c r="U6413">
        <v>4</v>
      </c>
      <c r="V6413">
        <v>1</v>
      </c>
      <c r="W6413">
        <v>63</v>
      </c>
      <c r="X6413">
        <v>7</v>
      </c>
      <c r="Y6413">
        <v>0</v>
      </c>
      <c r="Z6413">
        <v>0</v>
      </c>
      <c r="AA6413">
        <v>0</v>
      </c>
      <c r="AB6413">
        <v>29</v>
      </c>
      <c r="AC6413">
        <v>0</v>
      </c>
      <c r="AD6413">
        <v>6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31.4</v>
      </c>
      <c r="F6414">
        <v>8.4</v>
      </c>
      <c r="G6414">
        <v>0</v>
      </c>
      <c r="H6414">
        <v>7.2</v>
      </c>
      <c r="I6414">
        <v>3</v>
      </c>
      <c r="J6414">
        <v>22.9</v>
      </c>
      <c r="K6414">
        <v>2.6</v>
      </c>
      <c r="L6414">
        <v>15</v>
      </c>
      <c r="M6414">
        <v>4.5999999999999996</v>
      </c>
      <c r="N6414">
        <v>54.2</v>
      </c>
      <c r="O6414">
        <v>4</v>
      </c>
      <c r="P6414">
        <v>0</v>
      </c>
      <c r="Q6414">
        <v>2.8</v>
      </c>
      <c r="R6414">
        <v>1.5</v>
      </c>
      <c r="S6414">
        <v>24.6</v>
      </c>
      <c r="T6414">
        <v>1.5</v>
      </c>
      <c r="U6414">
        <v>9.5</v>
      </c>
      <c r="V6414">
        <v>2</v>
      </c>
      <c r="W6414">
        <v>22</v>
      </c>
      <c r="X6414">
        <v>1</v>
      </c>
      <c r="Y6414">
        <v>0</v>
      </c>
      <c r="Z6414">
        <v>0</v>
      </c>
      <c r="AA6414">
        <v>0</v>
      </c>
      <c r="AB6414">
        <v>17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25.2</v>
      </c>
      <c r="F6415">
        <v>9.4</v>
      </c>
      <c r="G6415">
        <v>0</v>
      </c>
      <c r="H6415">
        <v>6.8</v>
      </c>
      <c r="I6415">
        <v>3.2</v>
      </c>
      <c r="J6415">
        <v>25.3</v>
      </c>
      <c r="K6415">
        <v>3</v>
      </c>
      <c r="L6415">
        <v>16.3</v>
      </c>
      <c r="M6415">
        <v>5.8</v>
      </c>
      <c r="N6415">
        <v>34.4</v>
      </c>
      <c r="O6415">
        <v>5.5</v>
      </c>
      <c r="P6415">
        <v>0</v>
      </c>
      <c r="Q6415">
        <v>3.2</v>
      </c>
      <c r="R6415">
        <v>1.8</v>
      </c>
      <c r="S6415">
        <v>36.4</v>
      </c>
      <c r="T6415">
        <v>2.1</v>
      </c>
      <c r="U6415">
        <v>13.5</v>
      </c>
      <c r="V6415">
        <v>3.2</v>
      </c>
      <c r="W6415">
        <v>8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2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41.9</v>
      </c>
      <c r="F6416">
        <v>9.4</v>
      </c>
      <c r="G6416">
        <v>0</v>
      </c>
      <c r="H6416">
        <v>4.5999999999999996</v>
      </c>
      <c r="I6416">
        <v>3.1</v>
      </c>
      <c r="J6416">
        <v>17.399999999999999</v>
      </c>
      <c r="K6416">
        <v>2.7</v>
      </c>
      <c r="L6416">
        <v>12</v>
      </c>
      <c r="M6416">
        <v>3.8</v>
      </c>
      <c r="N6416">
        <v>82.2</v>
      </c>
      <c r="O6416">
        <v>2.5</v>
      </c>
      <c r="P6416">
        <v>0</v>
      </c>
      <c r="Q6416">
        <v>1</v>
      </c>
      <c r="R6416">
        <v>0.9</v>
      </c>
      <c r="S6416">
        <v>7.8</v>
      </c>
      <c r="T6416">
        <v>0.9</v>
      </c>
      <c r="U6416">
        <v>3.6</v>
      </c>
      <c r="V6416">
        <v>1.1000000000000001</v>
      </c>
      <c r="W6416">
        <v>9</v>
      </c>
      <c r="X6416">
        <v>1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29.6</v>
      </c>
      <c r="F6417">
        <v>8</v>
      </c>
      <c r="G6417">
        <v>0</v>
      </c>
      <c r="H6417">
        <v>8.5</v>
      </c>
      <c r="I6417">
        <v>3.3</v>
      </c>
      <c r="J6417">
        <v>24.3</v>
      </c>
      <c r="K6417">
        <v>2.8</v>
      </c>
      <c r="L6417">
        <v>13.9</v>
      </c>
      <c r="M6417">
        <v>4.7</v>
      </c>
      <c r="N6417">
        <v>47.2</v>
      </c>
      <c r="O6417">
        <v>3.9</v>
      </c>
      <c r="P6417">
        <v>0</v>
      </c>
      <c r="Q6417">
        <v>3.8</v>
      </c>
      <c r="R6417">
        <v>1.7</v>
      </c>
      <c r="S6417">
        <v>30.4</v>
      </c>
      <c r="T6417">
        <v>1.8</v>
      </c>
      <c r="U6417">
        <v>9.1</v>
      </c>
      <c r="V6417">
        <v>2.2000000000000002</v>
      </c>
      <c r="W6417">
        <v>35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3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24.7</v>
      </c>
      <c r="F6418">
        <v>9.3000000000000007</v>
      </c>
      <c r="G6418">
        <v>0</v>
      </c>
      <c r="H6418">
        <v>10.4</v>
      </c>
      <c r="I6418">
        <v>5</v>
      </c>
      <c r="J6418">
        <v>24.1</v>
      </c>
      <c r="K6418">
        <v>1.3</v>
      </c>
      <c r="L6418">
        <v>15.8</v>
      </c>
      <c r="M6418">
        <v>4.3</v>
      </c>
      <c r="N6418">
        <v>34.4</v>
      </c>
      <c r="O6418">
        <v>5.6</v>
      </c>
      <c r="P6418">
        <v>0</v>
      </c>
      <c r="Q6418">
        <v>6.2</v>
      </c>
      <c r="R6418">
        <v>2.8</v>
      </c>
      <c r="S6418">
        <v>33.4</v>
      </c>
      <c r="T6418">
        <v>1.6</v>
      </c>
      <c r="U6418">
        <v>13.5</v>
      </c>
      <c r="V6418">
        <v>2.5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10.4</v>
      </c>
      <c r="G6419">
        <v>0</v>
      </c>
      <c r="H6419">
        <v>9.1999999999999993</v>
      </c>
      <c r="I6419">
        <v>3.6</v>
      </c>
      <c r="J6419">
        <v>22.7</v>
      </c>
      <c r="K6419">
        <v>2.6</v>
      </c>
      <c r="L6419">
        <v>17.2</v>
      </c>
      <c r="M6419">
        <v>4</v>
      </c>
      <c r="N6419">
        <v>35.6</v>
      </c>
      <c r="O6419">
        <v>6.5</v>
      </c>
      <c r="P6419">
        <v>0</v>
      </c>
      <c r="Q6419">
        <v>5.5</v>
      </c>
      <c r="R6419">
        <v>2.4</v>
      </c>
      <c r="S6419">
        <v>30.2</v>
      </c>
      <c r="T6419">
        <v>2.1</v>
      </c>
      <c r="U6419">
        <v>15.5</v>
      </c>
      <c r="V6419">
        <v>2.2999999999999998</v>
      </c>
      <c r="W6419">
        <v>30</v>
      </c>
      <c r="X6419">
        <v>2</v>
      </c>
      <c r="Y6419">
        <v>0</v>
      </c>
      <c r="Z6419">
        <v>3</v>
      </c>
      <c r="AA6419">
        <v>0</v>
      </c>
      <c r="AB6419">
        <v>29</v>
      </c>
      <c r="AC6419">
        <v>0</v>
      </c>
      <c r="AD6419">
        <v>19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36.5</v>
      </c>
      <c r="F6420">
        <v>9.5</v>
      </c>
      <c r="G6420">
        <v>0</v>
      </c>
      <c r="H6420">
        <v>7.7</v>
      </c>
      <c r="I6420">
        <v>2.5</v>
      </c>
      <c r="J6420">
        <v>19.8</v>
      </c>
      <c r="K6420">
        <v>2.1</v>
      </c>
      <c r="L6420">
        <v>13.5</v>
      </c>
      <c r="M6420">
        <v>3.4</v>
      </c>
      <c r="N6420">
        <v>64.8</v>
      </c>
      <c r="O6420">
        <v>4.2</v>
      </c>
      <c r="P6420">
        <v>0</v>
      </c>
      <c r="Q6420">
        <v>3.2</v>
      </c>
      <c r="R6420">
        <v>1.6</v>
      </c>
      <c r="S6420">
        <v>15.6</v>
      </c>
      <c r="T6420">
        <v>1.6</v>
      </c>
      <c r="U6420">
        <v>7.4</v>
      </c>
      <c r="V6420">
        <v>1.8</v>
      </c>
      <c r="W6420">
        <v>22</v>
      </c>
      <c r="X6420">
        <v>2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15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33</v>
      </c>
      <c r="F6421">
        <v>10</v>
      </c>
      <c r="G6421">
        <v>0</v>
      </c>
      <c r="H6421">
        <v>7.5</v>
      </c>
      <c r="I6421">
        <v>2.5</v>
      </c>
      <c r="J6421">
        <v>20.6</v>
      </c>
      <c r="K6421">
        <v>2.9</v>
      </c>
      <c r="L6421">
        <v>14.8</v>
      </c>
      <c r="M6421">
        <v>3.7</v>
      </c>
      <c r="N6421">
        <v>55.6</v>
      </c>
      <c r="O6421">
        <v>5.7</v>
      </c>
      <c r="P6421">
        <v>0</v>
      </c>
      <c r="Q6421">
        <v>3.8</v>
      </c>
      <c r="R6421">
        <v>2</v>
      </c>
      <c r="S6421">
        <v>18.8</v>
      </c>
      <c r="T6421">
        <v>1.8</v>
      </c>
      <c r="U6421">
        <v>10.3</v>
      </c>
      <c r="V6421">
        <v>2.1</v>
      </c>
      <c r="W6421">
        <v>12</v>
      </c>
      <c r="X6421">
        <v>1</v>
      </c>
      <c r="Y6421">
        <v>0</v>
      </c>
      <c r="Z6421">
        <v>0</v>
      </c>
      <c r="AA6421">
        <v>0</v>
      </c>
      <c r="AB6421">
        <v>6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30.1</v>
      </c>
      <c r="F6422">
        <v>16.100000000000001</v>
      </c>
      <c r="G6422">
        <v>0</v>
      </c>
      <c r="H6422">
        <v>7.2</v>
      </c>
      <c r="I6422">
        <v>2.4</v>
      </c>
      <c r="J6422">
        <v>19.8</v>
      </c>
      <c r="K6422">
        <v>2.2999999999999998</v>
      </c>
      <c r="L6422">
        <v>13.5</v>
      </c>
      <c r="M6422">
        <v>3.7</v>
      </c>
      <c r="N6422">
        <v>47.8</v>
      </c>
      <c r="O6422">
        <v>12.6</v>
      </c>
      <c r="P6422">
        <v>0</v>
      </c>
      <c r="Q6422">
        <v>4</v>
      </c>
      <c r="R6422">
        <v>1.9</v>
      </c>
      <c r="S6422">
        <v>19.2</v>
      </c>
      <c r="T6422">
        <v>2.2999999999999998</v>
      </c>
      <c r="U6422">
        <v>9.6999999999999993</v>
      </c>
      <c r="V6422">
        <v>2.6</v>
      </c>
      <c r="W6422">
        <v>48</v>
      </c>
      <c r="X6422">
        <v>3</v>
      </c>
      <c r="Y6422">
        <v>0</v>
      </c>
      <c r="Z6422">
        <v>1</v>
      </c>
      <c r="AA6422">
        <v>0</v>
      </c>
      <c r="AB6422">
        <v>30</v>
      </c>
      <c r="AC6422">
        <v>0</v>
      </c>
      <c r="AD6422">
        <v>14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32</v>
      </c>
      <c r="F6423">
        <v>9</v>
      </c>
      <c r="G6423">
        <v>0</v>
      </c>
      <c r="H6423">
        <v>9.3000000000000007</v>
      </c>
      <c r="I6423">
        <v>4.4000000000000004</v>
      </c>
      <c r="J6423">
        <v>21.1</v>
      </c>
      <c r="K6423">
        <v>1.2</v>
      </c>
      <c r="L6423">
        <v>13.8</v>
      </c>
      <c r="M6423">
        <v>4.0999999999999996</v>
      </c>
      <c r="N6423">
        <v>53.3</v>
      </c>
      <c r="O6423">
        <v>5.2</v>
      </c>
      <c r="P6423">
        <v>0</v>
      </c>
      <c r="Q6423">
        <v>5.3</v>
      </c>
      <c r="R6423">
        <v>2.8</v>
      </c>
      <c r="S6423">
        <v>20.5</v>
      </c>
      <c r="T6423">
        <v>1.7</v>
      </c>
      <c r="U6423">
        <v>8.6999999999999993</v>
      </c>
      <c r="V6423">
        <v>2.6</v>
      </c>
      <c r="W6423">
        <v>112</v>
      </c>
      <c r="X6423">
        <v>60</v>
      </c>
      <c r="Y6423">
        <v>0</v>
      </c>
      <c r="Z6423">
        <v>2</v>
      </c>
      <c r="AA6423">
        <v>0</v>
      </c>
      <c r="AB6423">
        <v>73</v>
      </c>
      <c r="AC6423">
        <v>0</v>
      </c>
      <c r="AD6423">
        <v>27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26.4</v>
      </c>
      <c r="F6424">
        <v>9</v>
      </c>
      <c r="G6424">
        <v>0</v>
      </c>
      <c r="H6424">
        <v>9.6</v>
      </c>
      <c r="I6424">
        <v>3</v>
      </c>
      <c r="J6424">
        <v>23.4</v>
      </c>
      <c r="K6424">
        <v>2.6</v>
      </c>
      <c r="L6424">
        <v>16.899999999999999</v>
      </c>
      <c r="M6424">
        <v>4</v>
      </c>
      <c r="N6424">
        <v>37.1</v>
      </c>
      <c r="O6424">
        <v>5.8</v>
      </c>
      <c r="P6424">
        <v>0</v>
      </c>
      <c r="Q6424">
        <v>5.9</v>
      </c>
      <c r="R6424">
        <v>2.2000000000000002</v>
      </c>
      <c r="S6424">
        <v>29.3</v>
      </c>
      <c r="T6424">
        <v>2.2000000000000002</v>
      </c>
      <c r="U6424">
        <v>14.7</v>
      </c>
      <c r="V6424">
        <v>2.8</v>
      </c>
      <c r="W6424">
        <v>95</v>
      </c>
      <c r="X6424">
        <v>4</v>
      </c>
      <c r="Y6424">
        <v>0</v>
      </c>
      <c r="Z6424">
        <v>4</v>
      </c>
      <c r="AA6424">
        <v>0</v>
      </c>
      <c r="AB6424">
        <v>63</v>
      </c>
      <c r="AC6424">
        <v>0</v>
      </c>
      <c r="AD6424">
        <v>20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29.7</v>
      </c>
      <c r="F6425">
        <v>9</v>
      </c>
      <c r="G6425">
        <v>0</v>
      </c>
      <c r="H6425">
        <v>7.5</v>
      </c>
      <c r="I6425">
        <v>3.5</v>
      </c>
      <c r="J6425">
        <v>23.3</v>
      </c>
      <c r="K6425">
        <v>2.1</v>
      </c>
      <c r="L6425">
        <v>15.6</v>
      </c>
      <c r="M6425">
        <v>4.2</v>
      </c>
      <c r="N6425">
        <v>45.3</v>
      </c>
      <c r="O6425">
        <v>5.0999999999999996</v>
      </c>
      <c r="P6425">
        <v>0</v>
      </c>
      <c r="Q6425">
        <v>3.9</v>
      </c>
      <c r="R6425">
        <v>2.2000000000000002</v>
      </c>
      <c r="S6425">
        <v>27.1</v>
      </c>
      <c r="T6425">
        <v>1.9</v>
      </c>
      <c r="U6425">
        <v>11.8</v>
      </c>
      <c r="V6425">
        <v>2.7</v>
      </c>
      <c r="W6425">
        <v>10</v>
      </c>
      <c r="X6425">
        <v>1</v>
      </c>
      <c r="Y6425">
        <v>0</v>
      </c>
      <c r="Z6425">
        <v>1</v>
      </c>
      <c r="AA6425">
        <v>0</v>
      </c>
      <c r="AB6425">
        <v>8</v>
      </c>
      <c r="AC6425">
        <v>0</v>
      </c>
      <c r="AD6425">
        <v>6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22.8</v>
      </c>
      <c r="F6426">
        <v>7.2</v>
      </c>
      <c r="G6426">
        <v>0</v>
      </c>
      <c r="H6426">
        <v>11.2</v>
      </c>
      <c r="I6426">
        <v>7</v>
      </c>
      <c r="J6426">
        <v>25.9</v>
      </c>
      <c r="K6426">
        <v>1.3</v>
      </c>
      <c r="L6426">
        <v>15.2</v>
      </c>
      <c r="M6426">
        <v>4.4000000000000004</v>
      </c>
      <c r="N6426">
        <v>27.5</v>
      </c>
      <c r="O6426">
        <v>4.8</v>
      </c>
      <c r="P6426">
        <v>0</v>
      </c>
      <c r="Q6426">
        <v>7.6</v>
      </c>
      <c r="R6426">
        <v>4.5999999999999996</v>
      </c>
      <c r="S6426">
        <v>37.299999999999997</v>
      </c>
      <c r="T6426">
        <v>2.2000000000000002</v>
      </c>
      <c r="U6426">
        <v>12.6</v>
      </c>
      <c r="V6426">
        <v>3.5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27.8</v>
      </c>
      <c r="F6427">
        <v>6.4</v>
      </c>
      <c r="G6427">
        <v>0</v>
      </c>
      <c r="H6427">
        <v>13.2</v>
      </c>
      <c r="I6427">
        <v>5.4</v>
      </c>
      <c r="J6427">
        <v>22.3</v>
      </c>
      <c r="K6427">
        <v>1.1000000000000001</v>
      </c>
      <c r="L6427">
        <v>14.8</v>
      </c>
      <c r="M6427">
        <v>4</v>
      </c>
      <c r="N6427">
        <v>40.799999999999997</v>
      </c>
      <c r="O6427">
        <v>4</v>
      </c>
      <c r="P6427">
        <v>0</v>
      </c>
      <c r="Q6427">
        <v>9.4</v>
      </c>
      <c r="R6427">
        <v>3.5</v>
      </c>
      <c r="S6427">
        <v>26</v>
      </c>
      <c r="T6427">
        <v>1.8</v>
      </c>
      <c r="U6427">
        <v>11.4</v>
      </c>
      <c r="V6427">
        <v>3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23</v>
      </c>
      <c r="F6428">
        <v>8.8000000000000007</v>
      </c>
      <c r="G6428">
        <v>0</v>
      </c>
      <c r="H6428">
        <v>11</v>
      </c>
      <c r="I6428">
        <v>6.9</v>
      </c>
      <c r="J6428">
        <v>25</v>
      </c>
      <c r="K6428">
        <v>1.3</v>
      </c>
      <c r="L6428">
        <v>14.7</v>
      </c>
      <c r="M6428">
        <v>4.3</v>
      </c>
      <c r="N6428">
        <v>28.8</v>
      </c>
      <c r="O6428">
        <v>6</v>
      </c>
      <c r="P6428">
        <v>0</v>
      </c>
      <c r="Q6428">
        <v>7.5</v>
      </c>
      <c r="R6428">
        <v>4.7</v>
      </c>
      <c r="S6428">
        <v>35.1</v>
      </c>
      <c r="T6428">
        <v>2.2000000000000002</v>
      </c>
      <c r="U6428">
        <v>12.5</v>
      </c>
      <c r="V6428">
        <v>3.3</v>
      </c>
      <c r="W6428">
        <v>35</v>
      </c>
      <c r="X6428">
        <v>0</v>
      </c>
      <c r="Y6428">
        <v>0</v>
      </c>
      <c r="Z6428">
        <v>7</v>
      </c>
      <c r="AA6428">
        <v>0</v>
      </c>
      <c r="AB6428">
        <v>28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29.1</v>
      </c>
      <c r="F6429">
        <v>11.6</v>
      </c>
      <c r="G6429">
        <v>0</v>
      </c>
      <c r="H6429">
        <v>7.7</v>
      </c>
      <c r="I6429">
        <v>4.2</v>
      </c>
      <c r="J6429">
        <v>26</v>
      </c>
      <c r="K6429">
        <v>2.2000000000000002</v>
      </c>
      <c r="L6429">
        <v>10.4</v>
      </c>
      <c r="M6429">
        <v>3.7</v>
      </c>
      <c r="N6429">
        <v>41.6</v>
      </c>
      <c r="O6429">
        <v>7.7</v>
      </c>
      <c r="P6429">
        <v>0</v>
      </c>
      <c r="Q6429">
        <v>4.3</v>
      </c>
      <c r="R6429">
        <v>2.9</v>
      </c>
      <c r="S6429">
        <v>32.4</v>
      </c>
      <c r="T6429">
        <v>2.1</v>
      </c>
      <c r="U6429">
        <v>6.4</v>
      </c>
      <c r="V6429">
        <v>2.7</v>
      </c>
      <c r="W6429">
        <v>11</v>
      </c>
      <c r="X6429">
        <v>1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30.5</v>
      </c>
      <c r="F6430">
        <v>11.9</v>
      </c>
      <c r="G6430">
        <v>0</v>
      </c>
      <c r="H6430">
        <v>6.5</v>
      </c>
      <c r="I6430">
        <v>4.0999999999999996</v>
      </c>
      <c r="J6430">
        <v>23</v>
      </c>
      <c r="K6430">
        <v>1.8</v>
      </c>
      <c r="L6430">
        <v>13.4</v>
      </c>
      <c r="M6430">
        <v>3.8</v>
      </c>
      <c r="N6430">
        <v>46.3</v>
      </c>
      <c r="O6430">
        <v>7.7</v>
      </c>
      <c r="P6430">
        <v>0</v>
      </c>
      <c r="Q6430">
        <v>3.8</v>
      </c>
      <c r="R6430">
        <v>2.7</v>
      </c>
      <c r="S6430">
        <v>25.6</v>
      </c>
      <c r="T6430">
        <v>2</v>
      </c>
      <c r="U6430">
        <v>9.1999999999999993</v>
      </c>
      <c r="V6430">
        <v>2.7</v>
      </c>
      <c r="W6430">
        <v>13</v>
      </c>
      <c r="X6430">
        <v>2</v>
      </c>
      <c r="Y6430">
        <v>0</v>
      </c>
      <c r="Z6430">
        <v>0</v>
      </c>
      <c r="AA6430">
        <v>0</v>
      </c>
      <c r="AB6430">
        <v>12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25.1</v>
      </c>
      <c r="F6431">
        <v>9.6</v>
      </c>
      <c r="G6431">
        <v>0</v>
      </c>
      <c r="H6431">
        <v>7.5</v>
      </c>
      <c r="I6431">
        <v>4.0999999999999996</v>
      </c>
      <c r="J6431">
        <v>25.1</v>
      </c>
      <c r="K6431">
        <v>2.4</v>
      </c>
      <c r="L6431">
        <v>16.2</v>
      </c>
      <c r="M6431">
        <v>5</v>
      </c>
      <c r="N6431">
        <v>31.9</v>
      </c>
      <c r="O6431">
        <v>6.6</v>
      </c>
      <c r="P6431">
        <v>0</v>
      </c>
      <c r="Q6431">
        <v>5</v>
      </c>
      <c r="R6431">
        <v>3.2</v>
      </c>
      <c r="S6431">
        <v>32.9</v>
      </c>
      <c r="T6431">
        <v>2.8</v>
      </c>
      <c r="U6431">
        <v>14</v>
      </c>
      <c r="V6431">
        <v>3.6</v>
      </c>
      <c r="W6431">
        <v>26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5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40.299999999999997</v>
      </c>
      <c r="F6432">
        <v>11.8</v>
      </c>
      <c r="G6432">
        <v>0</v>
      </c>
      <c r="H6432">
        <v>4</v>
      </c>
      <c r="I6432">
        <v>2.8</v>
      </c>
      <c r="J6432">
        <v>17.8</v>
      </c>
      <c r="K6432">
        <v>2.7</v>
      </c>
      <c r="L6432">
        <v>11.7</v>
      </c>
      <c r="M6432">
        <v>3.9</v>
      </c>
      <c r="N6432">
        <v>71.400000000000006</v>
      </c>
      <c r="O6432">
        <v>5.4</v>
      </c>
      <c r="P6432">
        <v>0</v>
      </c>
      <c r="Q6432">
        <v>1.8</v>
      </c>
      <c r="R6432">
        <v>1.6</v>
      </c>
      <c r="S6432">
        <v>10.7</v>
      </c>
      <c r="T6432">
        <v>1.7</v>
      </c>
      <c r="U6432">
        <v>5.4</v>
      </c>
      <c r="V6432">
        <v>2.1</v>
      </c>
      <c r="W6432">
        <v>22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29.7</v>
      </c>
      <c r="F6433">
        <v>9.3000000000000007</v>
      </c>
      <c r="G6433">
        <v>0</v>
      </c>
      <c r="H6433">
        <v>7.7</v>
      </c>
      <c r="I6433">
        <v>2.8</v>
      </c>
      <c r="J6433">
        <v>23.4</v>
      </c>
      <c r="K6433">
        <v>2.2999999999999998</v>
      </c>
      <c r="L6433">
        <v>14.7</v>
      </c>
      <c r="M6433">
        <v>5.0999999999999996</v>
      </c>
      <c r="N6433">
        <v>42.5</v>
      </c>
      <c r="O6433">
        <v>6.4</v>
      </c>
      <c r="P6433">
        <v>0</v>
      </c>
      <c r="Q6433">
        <v>4.5999999999999996</v>
      </c>
      <c r="R6433">
        <v>2.7</v>
      </c>
      <c r="S6433">
        <v>26.6</v>
      </c>
      <c r="T6433">
        <v>2.6</v>
      </c>
      <c r="U6433">
        <v>11</v>
      </c>
      <c r="V6433">
        <v>3.6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8.6999999999999993</v>
      </c>
      <c r="G6434">
        <v>0</v>
      </c>
      <c r="H6434">
        <v>7.7</v>
      </c>
      <c r="I6434">
        <v>3.1</v>
      </c>
      <c r="J6434">
        <v>23.6</v>
      </c>
      <c r="K6434">
        <v>1.7</v>
      </c>
      <c r="L6434">
        <v>15.6</v>
      </c>
      <c r="M6434">
        <v>4.4000000000000004</v>
      </c>
      <c r="N6434">
        <v>43.5</v>
      </c>
      <c r="O6434">
        <v>5.9</v>
      </c>
      <c r="P6434">
        <v>0</v>
      </c>
      <c r="Q6434">
        <v>4.5</v>
      </c>
      <c r="R6434">
        <v>2.8</v>
      </c>
      <c r="S6434">
        <v>26.3</v>
      </c>
      <c r="T6434">
        <v>2.2999999999999998</v>
      </c>
      <c r="U6434">
        <v>11.8</v>
      </c>
      <c r="V6434">
        <v>3.1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27.2</v>
      </c>
      <c r="F6435">
        <v>7.7</v>
      </c>
      <c r="G6435">
        <v>0</v>
      </c>
      <c r="H6435">
        <v>6.7</v>
      </c>
      <c r="I6435">
        <v>3</v>
      </c>
      <c r="J6435">
        <v>27.1</v>
      </c>
      <c r="K6435">
        <v>2.5</v>
      </c>
      <c r="L6435">
        <v>13.8</v>
      </c>
      <c r="M6435">
        <v>7</v>
      </c>
      <c r="N6435">
        <v>34.5</v>
      </c>
      <c r="O6435">
        <v>5.2</v>
      </c>
      <c r="P6435">
        <v>0</v>
      </c>
      <c r="Q6435">
        <v>4.0999999999999996</v>
      </c>
      <c r="R6435">
        <v>2.7</v>
      </c>
      <c r="S6435">
        <v>36</v>
      </c>
      <c r="T6435">
        <v>2.9</v>
      </c>
      <c r="U6435">
        <v>10</v>
      </c>
      <c r="V6435">
        <v>4.5999999999999996</v>
      </c>
      <c r="W6435">
        <v>54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23</v>
      </c>
      <c r="F6436">
        <v>8.1999999999999993</v>
      </c>
      <c r="G6436">
        <v>0</v>
      </c>
      <c r="H6436">
        <v>11.4</v>
      </c>
      <c r="I6436">
        <v>6.9</v>
      </c>
      <c r="J6436">
        <v>24.5</v>
      </c>
      <c r="K6436">
        <v>1.4</v>
      </c>
      <c r="L6436">
        <v>15.2</v>
      </c>
      <c r="M6436">
        <v>4.5</v>
      </c>
      <c r="N6436">
        <v>27.8</v>
      </c>
      <c r="O6436">
        <v>6.5</v>
      </c>
      <c r="P6436">
        <v>0</v>
      </c>
      <c r="Q6436">
        <v>8.3000000000000007</v>
      </c>
      <c r="R6436">
        <v>5.2</v>
      </c>
      <c r="S6436">
        <v>32.299999999999997</v>
      </c>
      <c r="T6436">
        <v>2.7</v>
      </c>
      <c r="U6436">
        <v>13.5</v>
      </c>
      <c r="V6436">
        <v>3.8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29.7</v>
      </c>
      <c r="F6437">
        <v>9</v>
      </c>
      <c r="G6437">
        <v>0</v>
      </c>
      <c r="H6437">
        <v>7.5</v>
      </c>
      <c r="I6437">
        <v>3.5</v>
      </c>
      <c r="J6437">
        <v>23.3</v>
      </c>
      <c r="K6437">
        <v>2.1</v>
      </c>
      <c r="L6437">
        <v>15.6</v>
      </c>
      <c r="M6437">
        <v>4.2</v>
      </c>
      <c r="N6437">
        <v>42.7</v>
      </c>
      <c r="O6437">
        <v>5.8</v>
      </c>
      <c r="P6437">
        <v>0</v>
      </c>
      <c r="Q6437">
        <v>4.8</v>
      </c>
      <c r="R6437">
        <v>3</v>
      </c>
      <c r="S6437">
        <v>25.7</v>
      </c>
      <c r="T6437">
        <v>2.5</v>
      </c>
      <c r="U6437">
        <v>12.4</v>
      </c>
      <c r="V6437">
        <v>3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29.7</v>
      </c>
      <c r="F6438">
        <v>9</v>
      </c>
      <c r="G6438">
        <v>0</v>
      </c>
      <c r="H6438">
        <v>7.5</v>
      </c>
      <c r="I6438">
        <v>3.5</v>
      </c>
      <c r="J6438">
        <v>23.3</v>
      </c>
      <c r="K6438">
        <v>2.1</v>
      </c>
      <c r="L6438">
        <v>15.6</v>
      </c>
      <c r="M6438">
        <v>4.2</v>
      </c>
      <c r="N6438">
        <v>42.1</v>
      </c>
      <c r="O6438">
        <v>6.1</v>
      </c>
      <c r="P6438">
        <v>0</v>
      </c>
      <c r="Q6438">
        <v>4.5999999999999996</v>
      </c>
      <c r="R6438">
        <v>3.1</v>
      </c>
      <c r="S6438">
        <v>25.8</v>
      </c>
      <c r="T6438">
        <v>2.4</v>
      </c>
      <c r="U6438">
        <v>12.7</v>
      </c>
      <c r="V6438">
        <v>3.3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3979</v>
      </c>
      <c r="E6439">
        <v>29.9</v>
      </c>
      <c r="F6439">
        <v>9.8000000000000007</v>
      </c>
      <c r="G6439">
        <v>0</v>
      </c>
      <c r="H6439">
        <v>7.6</v>
      </c>
      <c r="I6439">
        <v>4</v>
      </c>
      <c r="J6439">
        <v>22.3</v>
      </c>
      <c r="K6439">
        <v>2.2000000000000002</v>
      </c>
      <c r="L6439">
        <v>14.8</v>
      </c>
      <c r="M6439">
        <v>4.3</v>
      </c>
      <c r="N6439">
        <v>52.4</v>
      </c>
      <c r="O6439">
        <v>4.2</v>
      </c>
      <c r="P6439">
        <v>0</v>
      </c>
      <c r="Q6439">
        <v>2.8</v>
      </c>
      <c r="R6439">
        <v>1.2</v>
      </c>
      <c r="S6439">
        <v>26.7</v>
      </c>
      <c r="T6439">
        <v>0.9</v>
      </c>
      <c r="U6439">
        <v>10.5</v>
      </c>
      <c r="V6439">
        <v>1.4</v>
      </c>
      <c r="W6439">
        <v>1780</v>
      </c>
      <c r="X6439">
        <v>194</v>
      </c>
      <c r="Y6439">
        <v>0</v>
      </c>
      <c r="Z6439">
        <v>60</v>
      </c>
      <c r="AA6439">
        <v>19</v>
      </c>
      <c r="AB6439">
        <v>1317</v>
      </c>
      <c r="AC6439">
        <v>2</v>
      </c>
      <c r="AD6439">
        <v>605</v>
      </c>
      <c r="AE643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E1" sqref="E1:E9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52.4</v>
      </c>
      <c r="C2" s="33">
        <f>[1]Simulations!E60</f>
        <v>1780</v>
      </c>
      <c r="D2" s="3">
        <f>ROUND([1]Simulations!N60*100,1)</f>
        <v>29.9</v>
      </c>
      <c r="E2" s="5"/>
    </row>
    <row r="3" spans="1:10">
      <c r="A3" t="s">
        <v>2</v>
      </c>
      <c r="B3" s="5">
        <f ca="1">ROUND([1]Simulations!P123*100,1)</f>
        <v>4.2</v>
      </c>
      <c r="C3" s="33">
        <f>[1]Simulations!F60</f>
        <v>194</v>
      </c>
      <c r="D3" s="3">
        <f>ROUND([1]Simulations!O60*100,1)</f>
        <v>9.8000000000000007</v>
      </c>
      <c r="E3" s="5"/>
    </row>
    <row r="4" spans="1:10">
      <c r="A4" t="s">
        <v>4</v>
      </c>
      <c r="B4" s="5">
        <f ca="1">ROUND([1]Simulations!R123*100,1)</f>
        <v>2.8</v>
      </c>
      <c r="C4" s="33">
        <f>[1]Simulations!H60</f>
        <v>60</v>
      </c>
      <c r="D4" s="3">
        <f>ROUND([1]Simulations!Q60*100,1)</f>
        <v>7.6</v>
      </c>
      <c r="E4" s="5"/>
    </row>
    <row r="5" spans="1:10">
      <c r="A5" t="s">
        <v>5</v>
      </c>
      <c r="B5" s="5">
        <f ca="1">ROUND([1]Simulations!S123*100,1)</f>
        <v>1.2</v>
      </c>
      <c r="C5" s="33">
        <f>[1]Simulations!I60</f>
        <v>19</v>
      </c>
      <c r="D5" s="3">
        <f>ROUND([1]Simulations!R60*100,1)</f>
        <v>4</v>
      </c>
      <c r="E5" s="5"/>
    </row>
    <row r="6" spans="1:10">
      <c r="A6" t="s">
        <v>6</v>
      </c>
      <c r="B6" s="5">
        <f ca="1">ROUND([1]Simulations!T123*100,1)</f>
        <v>26.7</v>
      </c>
      <c r="C6" s="33">
        <f>[1]Simulations!J60</f>
        <v>1317</v>
      </c>
      <c r="D6" s="3">
        <f>ROUND([1]Simulations!S60*100,1)</f>
        <v>22.3</v>
      </c>
      <c r="E6" s="5"/>
    </row>
    <row r="7" spans="1:10">
      <c r="A7" t="s">
        <v>7</v>
      </c>
      <c r="B7" s="5">
        <f ca="1">ROUND([1]Simulations!U123*100,1)</f>
        <v>0.9</v>
      </c>
      <c r="C7" s="33">
        <f>[1]Simulations!K60</f>
        <v>2</v>
      </c>
      <c r="D7" s="3">
        <f>ROUND([1]Simulations!T60*100,1)</f>
        <v>2.2000000000000002</v>
      </c>
      <c r="E7" s="5"/>
    </row>
    <row r="8" spans="1:10">
      <c r="A8" t="s">
        <v>8</v>
      </c>
      <c r="B8" s="5">
        <f ca="1">ROUND([1]Simulations!V123*100,1)</f>
        <v>10.5</v>
      </c>
      <c r="C8" s="33">
        <f>[1]Simulations!L60</f>
        <v>605</v>
      </c>
      <c r="D8" s="3">
        <f>ROUND([1]Simulations!U60*100,1)</f>
        <v>14.8</v>
      </c>
      <c r="E8" s="5"/>
    </row>
    <row r="9" spans="1:10">
      <c r="A9" t="s">
        <v>9</v>
      </c>
      <c r="B9" s="5">
        <f ca="1">ROUND([1]Simulations!W123*100,1)</f>
        <v>1.4</v>
      </c>
      <c r="C9" s="33">
        <f>[1]Simulations!M60</f>
        <v>1</v>
      </c>
      <c r="D9">
        <f>ROUND([1]Simulations!V60*100,1)</f>
        <v>4.3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E1" sqref="E1:G5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K1" sqref="K1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11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9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18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12</v>
      </c>
      <c r="F3" s="23">
        <f ca="1">'[1]Delegate Counter'!BP3</f>
        <v>1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13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34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12</v>
      </c>
      <c r="F4" s="23">
        <f ca="1">'[1]Delegate Counter'!BP4</f>
        <v>1</v>
      </c>
      <c r="G4" s="23">
        <f ca="1">'[1]Delegate Counter'!BQ4</f>
        <v>36</v>
      </c>
      <c r="H4" s="23">
        <f ca="1">'[1]Delegate Counter'!BR4</f>
        <v>0</v>
      </c>
      <c r="I4" s="23">
        <f ca="1">'[1]Delegate Counter'!BS4</f>
        <v>18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68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12</v>
      </c>
      <c r="F5" s="23">
        <f ca="1">'[1]Delegate Counter'!BP5</f>
        <v>1</v>
      </c>
      <c r="G5" s="23">
        <f ca="1">'[1]Delegate Counter'!BQ5</f>
        <v>52</v>
      </c>
      <c r="H5" s="23">
        <f ca="1">'[1]Delegate Counter'!BR5</f>
        <v>2</v>
      </c>
      <c r="I5" s="23">
        <f ca="1">'[1]Delegate Counter'!BS5</f>
        <v>20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632</v>
      </c>
      <c r="C6" s="23">
        <f ca="1">'[1]Delegate Counter'!BM6</f>
        <v>46</v>
      </c>
      <c r="D6" s="23">
        <f ca="1">'[1]Delegate Counter'!BN6</f>
        <v>0</v>
      </c>
      <c r="E6" s="23">
        <f ca="1">'[1]Delegate Counter'!BO6</f>
        <v>21</v>
      </c>
      <c r="F6" s="23">
        <f ca="1">'[1]Delegate Counter'!BP6</f>
        <v>19</v>
      </c>
      <c r="G6" s="23">
        <f ca="1">'[1]Delegate Counter'!BQ6</f>
        <v>516</v>
      </c>
      <c r="H6" s="23">
        <f ca="1">'[1]Delegate Counter'!BR6</f>
        <v>2</v>
      </c>
      <c r="I6" s="23">
        <f ca="1">'[1]Delegate Counter'!BS6</f>
        <v>274</v>
      </c>
      <c r="J6" s="23">
        <f ca="1">'[1]Delegate Counter'!BT6</f>
        <v>1</v>
      </c>
    </row>
    <row r="7" spans="1:10">
      <c r="A7" s="22">
        <v>43900</v>
      </c>
      <c r="B7" s="23">
        <f ca="1">'[1]Delegate Counter'!BL7</f>
        <v>789</v>
      </c>
      <c r="C7" s="23">
        <f ca="1">'[1]Delegate Counter'!BM7</f>
        <v>69</v>
      </c>
      <c r="D7" s="23">
        <f ca="1">'[1]Delegate Counter'!BN7</f>
        <v>0</v>
      </c>
      <c r="E7" s="23">
        <f ca="1">'[1]Delegate Counter'!BO7</f>
        <v>25</v>
      </c>
      <c r="F7" s="23">
        <f ca="1">'[1]Delegate Counter'!BP7</f>
        <v>19</v>
      </c>
      <c r="G7" s="23">
        <f ca="1">'[1]Delegate Counter'!BQ7</f>
        <v>636</v>
      </c>
      <c r="H7" s="23">
        <f ca="1">'[1]Delegate Counter'!BR7</f>
        <v>2</v>
      </c>
      <c r="I7" s="23">
        <f ca="1">'[1]Delegate Counter'!BS7</f>
        <v>321</v>
      </c>
      <c r="J7" s="23">
        <f ca="1">'[1]Delegate Counter'!BT7</f>
        <v>1</v>
      </c>
    </row>
    <row r="8" spans="1:10">
      <c r="A8" s="22">
        <v>43904</v>
      </c>
      <c r="B8" s="23">
        <f ca="1">'[1]Delegate Counter'!BL8</f>
        <v>792</v>
      </c>
      <c r="C8" s="23">
        <f ca="1">'[1]Delegate Counter'!BM8</f>
        <v>69</v>
      </c>
      <c r="D8" s="23">
        <f ca="1">'[1]Delegate Counter'!BN8</f>
        <v>0</v>
      </c>
      <c r="E8" s="23">
        <f ca="1">'[1]Delegate Counter'!BO8</f>
        <v>25</v>
      </c>
      <c r="F8" s="23">
        <f ca="1">'[1]Delegate Counter'!BP8</f>
        <v>19</v>
      </c>
      <c r="G8" s="23">
        <f ca="1">'[1]Delegate Counter'!BQ8</f>
        <v>638</v>
      </c>
      <c r="H8" s="23">
        <f ca="1">'[1]Delegate Counter'!BR8</f>
        <v>2</v>
      </c>
      <c r="I8" s="23">
        <f ca="1">'[1]Delegate Counter'!BS8</f>
        <v>322</v>
      </c>
      <c r="J8" s="23">
        <f ca="1">'[1]Delegate Counter'!BT8</f>
        <v>1</v>
      </c>
    </row>
    <row r="9" spans="1:10">
      <c r="A9" s="22">
        <v>43907</v>
      </c>
      <c r="B9" s="23">
        <f ca="1">'[1]Delegate Counter'!BL9</f>
        <v>1085</v>
      </c>
      <c r="C9" s="23">
        <f ca="1">'[1]Delegate Counter'!BM9</f>
        <v>101</v>
      </c>
      <c r="D9" s="23">
        <f ca="1">'[1]Delegate Counter'!BN9</f>
        <v>0</v>
      </c>
      <c r="E9" s="23">
        <f ca="1">'[1]Delegate Counter'!BO9</f>
        <v>35</v>
      </c>
      <c r="F9" s="23">
        <f ca="1">'[1]Delegate Counter'!BP9</f>
        <v>19</v>
      </c>
      <c r="G9" s="23">
        <f ca="1">'[1]Delegate Counter'!BQ9</f>
        <v>819</v>
      </c>
      <c r="H9" s="23">
        <f ca="1">'[1]Delegate Counter'!BR9</f>
        <v>2</v>
      </c>
      <c r="I9" s="23">
        <f ca="1">'[1]Delegate Counter'!BS9</f>
        <v>383</v>
      </c>
      <c r="J9" s="23">
        <f ca="1">'[1]Delegate Counter'!BT9</f>
        <v>1</v>
      </c>
    </row>
    <row r="10" spans="1:10">
      <c r="A10" s="22">
        <v>43914</v>
      </c>
      <c r="B10" s="23">
        <f ca="1">'[1]Delegate Counter'!BL10</f>
        <v>1148</v>
      </c>
      <c r="C10" s="23">
        <f ca="1">'[1]Delegate Counter'!BM10</f>
        <v>108</v>
      </c>
      <c r="D10" s="23">
        <f ca="1">'[1]Delegate Counter'!BN10</f>
        <v>0</v>
      </c>
      <c r="E10" s="23">
        <f ca="1">'[1]Delegate Counter'!BO10</f>
        <v>35</v>
      </c>
      <c r="F10" s="23">
        <f ca="1">'[1]Delegate Counter'!BP10</f>
        <v>19</v>
      </c>
      <c r="G10" s="23">
        <f ca="1">'[1]Delegate Counter'!BQ10</f>
        <v>848</v>
      </c>
      <c r="H10" s="23">
        <f ca="1">'[1]Delegate Counter'!BR10</f>
        <v>2</v>
      </c>
      <c r="I10" s="23">
        <f ca="1">'[1]Delegate Counter'!BS10</f>
        <v>389</v>
      </c>
      <c r="J10" s="23">
        <f ca="1">'[1]Delegate Counter'!BT10</f>
        <v>1</v>
      </c>
    </row>
    <row r="11" spans="1:10">
      <c r="A11" s="22">
        <v>43919</v>
      </c>
      <c r="B11" s="23">
        <f ca="1">'[1]Delegate Counter'!BL11</f>
        <v>1170</v>
      </c>
      <c r="C11" s="23">
        <f ca="1">'[1]Delegate Counter'!BM11</f>
        <v>109</v>
      </c>
      <c r="D11" s="23">
        <f ca="1">'[1]Delegate Counter'!BN11</f>
        <v>0</v>
      </c>
      <c r="E11" s="23">
        <f ca="1">'[1]Delegate Counter'!BO11</f>
        <v>35</v>
      </c>
      <c r="F11" s="23">
        <f ca="1">'[1]Delegate Counter'!BP11</f>
        <v>19</v>
      </c>
      <c r="G11" s="23">
        <f ca="1">'[1]Delegate Counter'!BQ11</f>
        <v>865</v>
      </c>
      <c r="H11" s="23">
        <f ca="1">'[1]Delegate Counter'!BR11</f>
        <v>2</v>
      </c>
      <c r="I11" s="23">
        <f ca="1">'[1]Delegate Counter'!BS11</f>
        <v>400</v>
      </c>
      <c r="J11" s="23">
        <f ca="1">'[1]Delegate Counter'!BT11</f>
        <v>1</v>
      </c>
    </row>
    <row r="12" spans="1:10">
      <c r="A12" s="22">
        <v>43925</v>
      </c>
      <c r="B12" s="23">
        <f ca="1">'[1]Delegate Counter'!BL12</f>
        <v>1229</v>
      </c>
      <c r="C12" s="23">
        <f ca="1">'[1]Delegate Counter'!BM12</f>
        <v>111</v>
      </c>
      <c r="D12" s="23">
        <f ca="1">'[1]Delegate Counter'!BN12</f>
        <v>0</v>
      </c>
      <c r="E12" s="23">
        <f ca="1">'[1]Delegate Counter'!BO12</f>
        <v>35</v>
      </c>
      <c r="F12" s="23">
        <f ca="1">'[1]Delegate Counter'!BP12</f>
        <v>19</v>
      </c>
      <c r="G12" s="23">
        <f ca="1">'[1]Delegate Counter'!BQ12</f>
        <v>899</v>
      </c>
      <c r="H12" s="23">
        <f ca="1">'[1]Delegate Counter'!BR12</f>
        <v>2</v>
      </c>
      <c r="I12" s="23">
        <f ca="1">'[1]Delegate Counter'!BS12</f>
        <v>413</v>
      </c>
      <c r="J12" s="23">
        <f ca="1">'[1]Delegate Counter'!BT12</f>
        <v>1</v>
      </c>
    </row>
    <row r="13" spans="1:10">
      <c r="A13" s="22">
        <v>43928</v>
      </c>
      <c r="B13" s="23">
        <f ca="1">'[1]Delegate Counter'!BL13</f>
        <v>1259</v>
      </c>
      <c r="C13" s="23">
        <f ca="1">'[1]Delegate Counter'!BM13</f>
        <v>113</v>
      </c>
      <c r="D13" s="23">
        <f ca="1">'[1]Delegate Counter'!BN13</f>
        <v>0</v>
      </c>
      <c r="E13" s="23">
        <f ca="1">'[1]Delegate Counter'!BO13</f>
        <v>38</v>
      </c>
      <c r="F13" s="23">
        <f ca="1">'[1]Delegate Counter'!BP13</f>
        <v>19</v>
      </c>
      <c r="G13" s="23">
        <f ca="1">'[1]Delegate Counter'!BQ13</f>
        <v>928</v>
      </c>
      <c r="H13" s="23">
        <f ca="1">'[1]Delegate Counter'!BR13</f>
        <v>2</v>
      </c>
      <c r="I13" s="23">
        <f ca="1">'[1]Delegate Counter'!BS13</f>
        <v>432</v>
      </c>
      <c r="J13" s="23">
        <f ca="1">'[1]Delegate Counter'!BT13</f>
        <v>1</v>
      </c>
    </row>
    <row r="14" spans="1:10">
      <c r="A14" s="22">
        <v>43949</v>
      </c>
      <c r="B14" s="23">
        <f ca="1">'[1]Delegate Counter'!BL14</f>
        <v>1558</v>
      </c>
      <c r="C14" s="23">
        <f ca="1">'[1]Delegate Counter'!BM14</f>
        <v>184</v>
      </c>
      <c r="D14" s="23">
        <f ca="1">'[1]Delegate Counter'!BN14</f>
        <v>0</v>
      </c>
      <c r="E14" s="23">
        <f ca="1">'[1]Delegate Counter'!BO14</f>
        <v>47</v>
      </c>
      <c r="F14" s="23">
        <f ca="1">'[1]Delegate Counter'!BP14</f>
        <v>19</v>
      </c>
      <c r="G14" s="23">
        <f ca="1">'[1]Delegate Counter'!BQ14</f>
        <v>1128</v>
      </c>
      <c r="H14" s="23">
        <f ca="1">'[1]Delegate Counter'!BR14</f>
        <v>2</v>
      </c>
      <c r="I14" s="23">
        <f ca="1">'[1]Delegate Counter'!BS14</f>
        <v>516</v>
      </c>
      <c r="J14" s="23">
        <f ca="1">'[1]Delegate Counter'!BT14</f>
        <v>1</v>
      </c>
    </row>
    <row r="15" spans="1:10">
      <c r="A15" s="22">
        <v>43953</v>
      </c>
      <c r="B15" s="23">
        <f ca="1">'[1]Delegate Counter'!BL15</f>
        <v>1574</v>
      </c>
      <c r="C15" s="23">
        <f ca="1">'[1]Delegate Counter'!BM15</f>
        <v>184</v>
      </c>
      <c r="D15" s="23">
        <f ca="1">'[1]Delegate Counter'!BN15</f>
        <v>0</v>
      </c>
      <c r="E15" s="23">
        <f ca="1">'[1]Delegate Counter'!BO15</f>
        <v>49</v>
      </c>
      <c r="F15" s="23">
        <f ca="1">'[1]Delegate Counter'!BP15</f>
        <v>19</v>
      </c>
      <c r="G15" s="23">
        <f ca="1">'[1]Delegate Counter'!BQ15</f>
        <v>1145</v>
      </c>
      <c r="H15" s="23">
        <f ca="1">'[1]Delegate Counter'!BR15</f>
        <v>2</v>
      </c>
      <c r="I15" s="23">
        <f ca="1">'[1]Delegate Counter'!BS15</f>
        <v>527</v>
      </c>
      <c r="J15" s="23">
        <f ca="1">'[1]Delegate Counter'!BT15</f>
        <v>1</v>
      </c>
    </row>
    <row r="16" spans="1:10">
      <c r="A16" s="22">
        <v>43956</v>
      </c>
      <c r="B16" s="23">
        <f ca="1">'[1]Delegate Counter'!BL16</f>
        <v>1609</v>
      </c>
      <c r="C16" s="23">
        <f ca="1">'[1]Delegate Counter'!BM16</f>
        <v>184</v>
      </c>
      <c r="D16" s="23">
        <f ca="1">'[1]Delegate Counter'!BN16</f>
        <v>0</v>
      </c>
      <c r="E16" s="23">
        <f ca="1">'[1]Delegate Counter'!BO16</f>
        <v>56</v>
      </c>
      <c r="F16" s="23">
        <f ca="1">'[1]Delegate Counter'!BP16</f>
        <v>19</v>
      </c>
      <c r="G16" s="23">
        <f ca="1">'[1]Delegate Counter'!BQ16</f>
        <v>1173</v>
      </c>
      <c r="H16" s="23">
        <f ca="1">'[1]Delegate Counter'!BR16</f>
        <v>2</v>
      </c>
      <c r="I16" s="23">
        <f ca="1">'[1]Delegate Counter'!BS16</f>
        <v>539</v>
      </c>
      <c r="J16" s="23">
        <f ca="1">'[1]Delegate Counter'!BT16</f>
        <v>1</v>
      </c>
    </row>
    <row r="17" spans="1:19">
      <c r="A17" s="22">
        <v>43963</v>
      </c>
      <c r="B17" s="23">
        <f ca="1">'[1]Delegate Counter'!BL17</f>
        <v>1633</v>
      </c>
      <c r="C17" s="23">
        <f ca="1">'[1]Delegate Counter'!BM17</f>
        <v>187</v>
      </c>
      <c r="D17" s="23">
        <f ca="1">'[1]Delegate Counter'!BN17</f>
        <v>0</v>
      </c>
      <c r="E17" s="23">
        <f ca="1">'[1]Delegate Counter'!BO17</f>
        <v>57</v>
      </c>
      <c r="F17" s="23">
        <f ca="1">'[1]Delegate Counter'!BP17</f>
        <v>19</v>
      </c>
      <c r="G17" s="23">
        <f ca="1">'[1]Delegate Counter'!BQ17</f>
        <v>1197</v>
      </c>
      <c r="H17" s="23">
        <f ca="1">'[1]Delegate Counter'!BR17</f>
        <v>2</v>
      </c>
      <c r="I17" s="23">
        <f ca="1">'[1]Delegate Counter'!BS17</f>
        <v>544</v>
      </c>
      <c r="J17" s="23">
        <f ca="1">'[1]Delegate Counter'!BT17</f>
        <v>1</v>
      </c>
    </row>
    <row r="18" spans="1:19">
      <c r="A18" s="22">
        <v>43970</v>
      </c>
      <c r="B18" s="23">
        <f ca="1">'[1]Delegate Counter'!BL18</f>
        <v>1681</v>
      </c>
      <c r="C18" s="23">
        <f ca="1">'[1]Delegate Counter'!BM18</f>
        <v>191</v>
      </c>
      <c r="D18" s="23">
        <f ca="1">'[1]Delegate Counter'!BN18</f>
        <v>0</v>
      </c>
      <c r="E18" s="23">
        <f ca="1">'[1]Delegate Counter'!BO18</f>
        <v>58</v>
      </c>
      <c r="F18" s="23">
        <f ca="1">'[1]Delegate Counter'!BP18</f>
        <v>19</v>
      </c>
      <c r="G18" s="23">
        <f ca="1">'[1]Delegate Counter'!BQ18</f>
        <v>1239</v>
      </c>
      <c r="H18" s="23">
        <f ca="1">'[1]Delegate Counter'!BR18</f>
        <v>2</v>
      </c>
      <c r="I18" s="23">
        <f ca="1">'[1]Delegate Counter'!BS18</f>
        <v>563</v>
      </c>
      <c r="J18" s="23">
        <f ca="1">'[1]Delegate Counter'!BT18</f>
        <v>1</v>
      </c>
    </row>
    <row r="19" spans="1:19">
      <c r="A19" s="22">
        <v>43984</v>
      </c>
      <c r="B19" s="23">
        <f ca="1">'[1]Delegate Counter'!BL19</f>
        <v>1777</v>
      </c>
      <c r="C19" s="23">
        <f ca="1">'[1]Delegate Counter'!BM19</f>
        <v>194</v>
      </c>
      <c r="D19" s="23">
        <f ca="1">'[1]Delegate Counter'!BN19</f>
        <v>0</v>
      </c>
      <c r="E19" s="23">
        <f ca="1">'[1]Delegate Counter'!BO19</f>
        <v>60</v>
      </c>
      <c r="F19" s="23">
        <f ca="1">'[1]Delegate Counter'!BP19</f>
        <v>19</v>
      </c>
      <c r="G19" s="23">
        <f ca="1">'[1]Delegate Counter'!BQ19</f>
        <v>1315</v>
      </c>
      <c r="H19" s="23">
        <f ca="1">'[1]Delegate Counter'!BR19</f>
        <v>2</v>
      </c>
      <c r="I19" s="23">
        <f ca="1">'[1]Delegate Counter'!BS19</f>
        <v>603</v>
      </c>
      <c r="J19" s="23">
        <f ca="1">'[1]Delegate Counter'!BT19</f>
        <v>1</v>
      </c>
    </row>
    <row r="20" spans="1:19">
      <c r="A20" s="22">
        <v>43988</v>
      </c>
      <c r="B20" s="23">
        <f ca="1">'[1]Delegate Counter'!BL20</f>
        <v>1780</v>
      </c>
      <c r="C20" s="23">
        <f ca="1">'[1]Delegate Counter'!BM20</f>
        <v>194</v>
      </c>
      <c r="D20" s="23">
        <f ca="1">'[1]Delegate Counter'!BN20</f>
        <v>0</v>
      </c>
      <c r="E20" s="23">
        <f ca="1">'[1]Delegate Counter'!BO20</f>
        <v>60</v>
      </c>
      <c r="F20" s="23">
        <f ca="1">'[1]Delegate Counter'!BP20</f>
        <v>19</v>
      </c>
      <c r="G20" s="23">
        <f ca="1">'[1]Delegate Counter'!BQ20</f>
        <v>1317</v>
      </c>
      <c r="H20" s="23">
        <f ca="1">'[1]Delegate Counter'!BR20</f>
        <v>2</v>
      </c>
      <c r="I20" s="23">
        <f ca="1">'[1]Delegate Counter'!BS20</f>
        <v>605</v>
      </c>
      <c r="J20" s="23">
        <f ca="1">'[1]Delegate Counter'!BT20</f>
        <v>1</v>
      </c>
    </row>
    <row r="21" spans="1:19">
      <c r="A21" s="22">
        <v>44013</v>
      </c>
      <c r="B21" s="23">
        <f ca="1">B20</f>
        <v>1780</v>
      </c>
      <c r="C21" s="23">
        <f t="shared" ref="C21:J21" ca="1" si="0">C20</f>
        <v>194</v>
      </c>
      <c r="D21" s="23">
        <f t="shared" ca="1" si="0"/>
        <v>0</v>
      </c>
      <c r="E21" s="23">
        <f t="shared" ca="1" si="0"/>
        <v>60</v>
      </c>
      <c r="F21" s="23">
        <f t="shared" ca="1" si="0"/>
        <v>19</v>
      </c>
      <c r="G21" s="23">
        <f t="shared" ca="1" si="0"/>
        <v>1317</v>
      </c>
      <c r="H21" s="23">
        <f t="shared" ca="1" si="0"/>
        <v>2</v>
      </c>
      <c r="I21" s="23">
        <f t="shared" ca="1" si="0"/>
        <v>605</v>
      </c>
      <c r="J21" s="23">
        <f t="shared" ca="1" si="0"/>
        <v>1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10" sqref="D10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11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9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0.26829268292682928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0.21951219512195122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7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3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5</v>
      </c>
      <c r="L3">
        <f>INDEX('[1]Delegate Counter'!AX$3:AX$59,MATCH(delegates!$B3,'[1]Delegate Counter'!$A$3:$A$59,0))</f>
        <v>0</v>
      </c>
      <c r="M3">
        <f t="shared" si="0"/>
        <v>0.29166666666666669</v>
      </c>
      <c r="N3">
        <f t="shared" si="1"/>
        <v>0</v>
      </c>
      <c r="O3">
        <f t="shared" si="2"/>
        <v>0</v>
      </c>
      <c r="P3">
        <f t="shared" si="3"/>
        <v>0.125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0.20833333333333334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18</v>
      </c>
      <c r="E4">
        <f t="shared" si="9"/>
        <v>0</v>
      </c>
      <c r="F4">
        <f t="shared" si="9"/>
        <v>0</v>
      </c>
      <c r="G4">
        <f t="shared" si="9"/>
        <v>12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13</v>
      </c>
      <c r="L4">
        <f t="shared" si="9"/>
        <v>0</v>
      </c>
      <c r="M4">
        <f t="shared" si="0"/>
        <v>0.27692307692307694</v>
      </c>
      <c r="N4">
        <f t="shared" si="1"/>
        <v>0</v>
      </c>
      <c r="O4">
        <f t="shared" si="2"/>
        <v>0</v>
      </c>
      <c r="P4">
        <f t="shared" si="3"/>
        <v>0.18461538461538463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16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0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15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5</v>
      </c>
      <c r="L5">
        <f>INDEX('[1]Delegate Counter'!AX$3:AX$59,MATCH(delegates!$B5,'[1]Delegate Counter'!$A$3:$A$59,0))</f>
        <v>0</v>
      </c>
      <c r="M5">
        <f t="shared" si="0"/>
        <v>0.44444444444444442</v>
      </c>
      <c r="N5">
        <f t="shared" si="1"/>
        <v>0</v>
      </c>
      <c r="O5">
        <f t="shared" si="2"/>
        <v>0</v>
      </c>
      <c r="P5">
        <f t="shared" si="3"/>
        <v>0</v>
      </c>
      <c r="Q5">
        <f t="shared" si="4"/>
        <v>0</v>
      </c>
      <c r="R5">
        <f t="shared" si="5"/>
        <v>0.41666666666666669</v>
      </c>
      <c r="S5">
        <f t="shared" si="6"/>
        <v>0</v>
      </c>
      <c r="T5">
        <f t="shared" si="7"/>
        <v>0.1388888888888889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34</v>
      </c>
      <c r="E6">
        <f t="shared" si="10"/>
        <v>0</v>
      </c>
      <c r="F6">
        <f t="shared" si="10"/>
        <v>0</v>
      </c>
      <c r="G6">
        <f t="shared" si="10"/>
        <v>12</v>
      </c>
      <c r="H6">
        <f t="shared" si="10"/>
        <v>1</v>
      </c>
      <c r="I6">
        <f t="shared" si="10"/>
        <v>36</v>
      </c>
      <c r="J6">
        <f t="shared" si="10"/>
        <v>0</v>
      </c>
      <c r="K6">
        <f t="shared" si="10"/>
        <v>18</v>
      </c>
      <c r="L6">
        <f t="shared" si="10"/>
        <v>0</v>
      </c>
      <c r="M6">
        <f t="shared" si="0"/>
        <v>0.33663366336633666</v>
      </c>
      <c r="N6">
        <f t="shared" si="1"/>
        <v>0</v>
      </c>
      <c r="O6">
        <f t="shared" si="2"/>
        <v>0</v>
      </c>
      <c r="P6">
        <f t="shared" si="3"/>
        <v>0.11881188118811881</v>
      </c>
      <c r="Q6">
        <f t="shared" si="4"/>
        <v>9.9009900990099011E-3</v>
      </c>
      <c r="R6">
        <f t="shared" si="5"/>
        <v>0.35643564356435642</v>
      </c>
      <c r="S6">
        <f t="shared" si="6"/>
        <v>0</v>
      </c>
      <c r="T6">
        <f t="shared" si="7"/>
        <v>0.17821782178217821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34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16</v>
      </c>
      <c r="J7">
        <f>INDEX('[1]Delegate Counter'!AV$3:AV$59,MATCH(delegates!$B7,'[1]Delegate Counter'!$A$3:$A$59,0))</f>
        <v>2</v>
      </c>
      <c r="K7">
        <f>INDEX('[1]Delegate Counter'!AW$3:AW$59,MATCH(delegates!$B7,'[1]Delegate Counter'!$A$3:$A$59,0))</f>
        <v>2</v>
      </c>
      <c r="L7">
        <f>INDEX('[1]Delegate Counter'!AX$3:AX$59,MATCH(delegates!$B7,'[1]Delegate Counter'!$A$3:$A$59,0))</f>
        <v>0</v>
      </c>
      <c r="M7">
        <f t="shared" si="0"/>
        <v>0.62962962962962965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0.29629629629629628</v>
      </c>
      <c r="S7">
        <f t="shared" si="6"/>
        <v>3.7037037037037035E-2</v>
      </c>
      <c r="T7">
        <f t="shared" si="7"/>
        <v>3.7037037037037035E-2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68</v>
      </c>
      <c r="E8">
        <f t="shared" si="11"/>
        <v>0</v>
      </c>
      <c r="F8">
        <f t="shared" si="11"/>
        <v>0</v>
      </c>
      <c r="G8">
        <f t="shared" si="11"/>
        <v>12</v>
      </c>
      <c r="H8">
        <f t="shared" si="11"/>
        <v>1</v>
      </c>
      <c r="I8">
        <f t="shared" si="11"/>
        <v>52</v>
      </c>
      <c r="J8">
        <f t="shared" si="11"/>
        <v>2</v>
      </c>
      <c r="K8">
        <f t="shared" si="11"/>
        <v>20</v>
      </c>
      <c r="L8">
        <f t="shared" si="11"/>
        <v>0</v>
      </c>
      <c r="M8">
        <f t="shared" si="0"/>
        <v>0.43870967741935485</v>
      </c>
      <c r="N8">
        <f t="shared" si="1"/>
        <v>0</v>
      </c>
      <c r="O8">
        <f t="shared" si="2"/>
        <v>0</v>
      </c>
      <c r="P8">
        <f t="shared" si="3"/>
        <v>7.7419354838709681E-2</v>
      </c>
      <c r="Q8">
        <f t="shared" si="4"/>
        <v>6.4516129032258064E-3</v>
      </c>
      <c r="R8">
        <f t="shared" si="5"/>
        <v>0.33548387096774196</v>
      </c>
      <c r="S8">
        <f t="shared" si="6"/>
        <v>1.2903225806451613E-2</v>
      </c>
      <c r="T8">
        <f t="shared" si="7"/>
        <v>0.12903225806451613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564</v>
      </c>
      <c r="E9">
        <f t="shared" si="12"/>
        <v>46</v>
      </c>
      <c r="F9">
        <f t="shared" si="12"/>
        <v>0</v>
      </c>
      <c r="G9">
        <f t="shared" si="12"/>
        <v>9</v>
      </c>
      <c r="H9">
        <f t="shared" si="12"/>
        <v>18</v>
      </c>
      <c r="I9">
        <f t="shared" si="12"/>
        <v>464</v>
      </c>
      <c r="J9">
        <f t="shared" si="12"/>
        <v>0</v>
      </c>
      <c r="K9">
        <f t="shared" si="12"/>
        <v>254</v>
      </c>
      <c r="L9">
        <f t="shared" si="12"/>
        <v>1</v>
      </c>
      <c r="M9">
        <f t="shared" si="0"/>
        <v>0.41531664212076586</v>
      </c>
      <c r="N9">
        <f t="shared" si="1"/>
        <v>3.3873343151693665E-2</v>
      </c>
      <c r="O9">
        <f t="shared" si="2"/>
        <v>0</v>
      </c>
      <c r="P9">
        <f t="shared" si="3"/>
        <v>6.6273932253313695E-3</v>
      </c>
      <c r="Q9">
        <f t="shared" si="4"/>
        <v>1.3254786450662739E-2</v>
      </c>
      <c r="R9">
        <f t="shared" si="5"/>
        <v>0.34167893961708395</v>
      </c>
      <c r="S9">
        <f t="shared" si="6"/>
        <v>0</v>
      </c>
      <c r="T9">
        <f t="shared" si="7"/>
        <v>0.18703976435935199</v>
      </c>
      <c r="U9">
        <f t="shared" si="8"/>
        <v>7.3637702503681884E-4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32</v>
      </c>
      <c r="E10">
        <f>INDEX('[1]Delegate Counter'!AQ$3:AQ$59,MATCH(delegates!$B10,'[1]Delegate Counter'!$A$3:$A$59,0))</f>
        <v>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0.61538461538461542</v>
      </c>
      <c r="N10">
        <f t="shared" si="1"/>
        <v>5.7692307692307696E-2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2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3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9.6774193548387094E-2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145</v>
      </c>
      <c r="E13">
        <f>INDEX('[1]Delegate Counter'!AQ$3:AQ$59,MATCH(delegates!$B13,'[1]Delegate Counter'!$A$3:$A$59,0))</f>
        <v>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158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104</v>
      </c>
      <c r="L13">
        <f>INDEX('[1]Delegate Counter'!AX$3:AX$59,MATCH(delegates!$B13,'[1]Delegate Counter'!$A$3:$A$59,0))</f>
        <v>1</v>
      </c>
      <c r="M13">
        <f t="shared" si="0"/>
        <v>0.34855769230769229</v>
      </c>
      <c r="N13">
        <f t="shared" si="1"/>
        <v>1.201923076923077E-2</v>
      </c>
      <c r="O13">
        <f t="shared" si="2"/>
        <v>0</v>
      </c>
      <c r="P13">
        <f t="shared" si="3"/>
        <v>4.807692307692308E-3</v>
      </c>
      <c r="Q13">
        <f t="shared" si="4"/>
        <v>0</v>
      </c>
      <c r="R13">
        <f t="shared" si="5"/>
        <v>0.37980769230769229</v>
      </c>
      <c r="S13">
        <f t="shared" si="6"/>
        <v>0</v>
      </c>
      <c r="T13">
        <f t="shared" si="7"/>
        <v>0.25</v>
      </c>
      <c r="U13">
        <f t="shared" si="8"/>
        <v>2.403846153846154E-3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24</v>
      </c>
      <c r="E14">
        <f>INDEX('[1]Delegate Counter'!AQ$3:AQ$59,MATCH(delegates!$B14,'[1]Delegate Counter'!$A$3:$A$59,0))</f>
        <v>1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1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15</v>
      </c>
      <c r="L14">
        <f>INDEX('[1]Delegate Counter'!AX$3:AX$59,MATCH(delegates!$B14,'[1]Delegate Counter'!$A$3:$A$59,0))</f>
        <v>0</v>
      </c>
      <c r="M14">
        <f t="shared" si="0"/>
        <v>0.35820895522388058</v>
      </c>
      <c r="N14">
        <f t="shared" si="1"/>
        <v>1.4925373134328358E-2</v>
      </c>
      <c r="O14">
        <f t="shared" si="2"/>
        <v>0</v>
      </c>
      <c r="P14">
        <f t="shared" si="3"/>
        <v>1.4925373134328358E-2</v>
      </c>
      <c r="Q14">
        <f t="shared" si="4"/>
        <v>0</v>
      </c>
      <c r="R14">
        <f t="shared" si="5"/>
        <v>0.38805970149253732</v>
      </c>
      <c r="S14">
        <f t="shared" si="6"/>
        <v>0</v>
      </c>
      <c r="T14">
        <f t="shared" si="7"/>
        <v>0.22388059701492538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4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3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0.30769230769230771</v>
      </c>
      <c r="S15">
        <f t="shared" si="6"/>
        <v>0</v>
      </c>
      <c r="T15">
        <f t="shared" si="7"/>
        <v>0.23076923076923078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8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7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0.33333333333333331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0.29166666666666669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31</v>
      </c>
      <c r="E17">
        <f>INDEX('[1]Delegate Counter'!AQ$3:AQ$59,MATCH(delegates!$B17,'[1]Delegate Counter'!$A$3:$A$59,0))</f>
        <v>2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2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0.34065934065934067</v>
      </c>
      <c r="N17">
        <f t="shared" si="1"/>
        <v>2.197802197802198E-2</v>
      </c>
      <c r="O17">
        <f t="shared" si="2"/>
        <v>0</v>
      </c>
      <c r="P17">
        <f t="shared" si="3"/>
        <v>2.197802197802198E-2</v>
      </c>
      <c r="Q17">
        <f t="shared" si="4"/>
        <v>0</v>
      </c>
      <c r="R17">
        <f t="shared" si="5"/>
        <v>0.31868131868131866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24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2</v>
      </c>
      <c r="H18">
        <f>INDEX('[1]Delegate Counter'!AT$3:AT$59,MATCH(delegates!$B18,'[1]Delegate Counter'!$A$3:$A$59,0))</f>
        <v>18</v>
      </c>
      <c r="I18">
        <f>INDEX('[1]Delegate Counter'!AU$3:AU$59,MATCH(delegates!$B18,'[1]Delegate Counter'!$A$3:$A$59,0))</f>
        <v>21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9</v>
      </c>
      <c r="L18">
        <f>INDEX('[1]Delegate Counter'!AX$3:AX$59,MATCH(delegates!$B18,'[1]Delegate Counter'!$A$3:$A$59,0))</f>
        <v>0</v>
      </c>
      <c r="M18">
        <f t="shared" si="0"/>
        <v>0.32</v>
      </c>
      <c r="N18">
        <f t="shared" si="1"/>
        <v>1.3333333333333334E-2</v>
      </c>
      <c r="O18">
        <f t="shared" si="2"/>
        <v>0</v>
      </c>
      <c r="P18">
        <f t="shared" si="3"/>
        <v>2.6666666666666668E-2</v>
      </c>
      <c r="Q18">
        <f t="shared" si="4"/>
        <v>0.24</v>
      </c>
      <c r="R18">
        <f t="shared" si="5"/>
        <v>0.28000000000000003</v>
      </c>
      <c r="S18">
        <f t="shared" si="6"/>
        <v>0</v>
      </c>
      <c r="T18">
        <f t="shared" si="7"/>
        <v>0.12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61</v>
      </c>
      <c r="E19">
        <f>INDEX('[1]Delegate Counter'!AQ$3:AQ$59,MATCH(delegates!$B19,'[1]Delegate Counter'!$A$3:$A$59,0))</f>
        <v>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8</v>
      </c>
      <c r="L19">
        <f>INDEX('[1]Delegate Counter'!AX$3:AX$59,MATCH(delegates!$B19,'[1]Delegate Counter'!$A$3:$A$59,0))</f>
        <v>0</v>
      </c>
      <c r="M19">
        <f t="shared" si="0"/>
        <v>0.55454545454545456</v>
      </c>
      <c r="N19">
        <f t="shared" si="1"/>
        <v>5.4545454545454543E-2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7.2727272727272724E-2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18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0.48648648648648651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36</v>
      </c>
      <c r="E21">
        <f>INDEX('[1]Delegate Counter'!AQ$3:AQ$59,MATCH(delegates!$B21,'[1]Delegate Counter'!$A$3:$A$59,0))</f>
        <v>4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5</v>
      </c>
      <c r="L21">
        <f>INDEX('[1]Delegate Counter'!AX$3:AX$59,MATCH(delegates!$B21,'[1]Delegate Counter'!$A$3:$A$59,0))</f>
        <v>0</v>
      </c>
      <c r="M21">
        <f t="shared" si="0"/>
        <v>0.5625</v>
      </c>
      <c r="N21">
        <f t="shared" si="1"/>
        <v>6.25E-2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7.8125E-2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96</v>
      </c>
      <c r="E22">
        <f>INDEX('[1]Delegate Counter'!AQ$3:AQ$59,MATCH(delegates!$B22,'[1]Delegate Counter'!$A$3:$A$59,0))</f>
        <v>13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1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69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49</v>
      </c>
      <c r="L22">
        <f>INDEX('[1]Delegate Counter'!AX$3:AX$59,MATCH(delegates!$B22,'[1]Delegate Counter'!$A$3:$A$59,0))</f>
        <v>0</v>
      </c>
      <c r="M22">
        <f t="shared" si="0"/>
        <v>0.42105263157894735</v>
      </c>
      <c r="N22">
        <f t="shared" si="1"/>
        <v>5.701754385964912E-2</v>
      </c>
      <c r="O22">
        <f t="shared" si="2"/>
        <v>0</v>
      </c>
      <c r="P22">
        <f t="shared" si="3"/>
        <v>4.3859649122807015E-3</v>
      </c>
      <c r="Q22">
        <f t="shared" si="4"/>
        <v>0</v>
      </c>
      <c r="R22">
        <f t="shared" si="5"/>
        <v>0.30263157894736842</v>
      </c>
      <c r="S22">
        <f t="shared" si="6"/>
        <v>0</v>
      </c>
      <c r="T22">
        <f t="shared" si="7"/>
        <v>0.21491228070175439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7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4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10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0.625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50</v>
      </c>
      <c r="E25">
        <f>INDEX('[1]Delegate Counter'!AQ$3:AQ$59,MATCH(delegates!$B25,'[1]Delegate Counter'!$A$3:$A$59,0))</f>
        <v>5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10</v>
      </c>
      <c r="L25">
        <f>INDEX('[1]Delegate Counter'!AX$3:AX$59,MATCH(delegates!$B25,'[1]Delegate Counter'!$A$3:$A$59,0))</f>
        <v>0</v>
      </c>
      <c r="M25">
        <f t="shared" si="0"/>
        <v>0.50505050505050508</v>
      </c>
      <c r="N25">
        <f t="shared" si="1"/>
        <v>5.0505050505050504E-2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0.34343434343434343</v>
      </c>
      <c r="S25">
        <f t="shared" si="6"/>
        <v>0</v>
      </c>
      <c r="T25">
        <f t="shared" si="7"/>
        <v>0.10101010101010101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632</v>
      </c>
      <c r="E26">
        <f t="shared" si="13"/>
        <v>46</v>
      </c>
      <c r="F26">
        <f t="shared" si="13"/>
        <v>0</v>
      </c>
      <c r="G26">
        <f t="shared" si="13"/>
        <v>21</v>
      </c>
      <c r="H26">
        <f t="shared" si="13"/>
        <v>19</v>
      </c>
      <c r="I26">
        <f t="shared" si="13"/>
        <v>516</v>
      </c>
      <c r="J26">
        <f t="shared" si="13"/>
        <v>2</v>
      </c>
      <c r="K26">
        <f t="shared" si="13"/>
        <v>274</v>
      </c>
      <c r="L26">
        <f t="shared" si="13"/>
        <v>1</v>
      </c>
      <c r="M26">
        <f t="shared" si="0"/>
        <v>0.41771315267680104</v>
      </c>
      <c r="N26">
        <f t="shared" si="1"/>
        <v>3.0403172504957041E-2</v>
      </c>
      <c r="O26">
        <f t="shared" si="2"/>
        <v>0</v>
      </c>
      <c r="P26">
        <f t="shared" si="3"/>
        <v>1.3879709187045605E-2</v>
      </c>
      <c r="Q26">
        <f t="shared" si="4"/>
        <v>1.255783212161269E-2</v>
      </c>
      <c r="R26">
        <f t="shared" si="5"/>
        <v>0.34104428288169203</v>
      </c>
      <c r="S26">
        <f t="shared" si="6"/>
        <v>1.3218770654329147E-3</v>
      </c>
      <c r="T26">
        <f t="shared" si="7"/>
        <v>0.18109715796430931</v>
      </c>
      <c r="U26">
        <f t="shared" si="8"/>
        <v>6.6093853271645734E-4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157</v>
      </c>
      <c r="E27">
        <f t="shared" si="14"/>
        <v>23</v>
      </c>
      <c r="F27">
        <f t="shared" si="14"/>
        <v>0</v>
      </c>
      <c r="G27">
        <f t="shared" si="14"/>
        <v>4</v>
      </c>
      <c r="H27">
        <f t="shared" si="14"/>
        <v>0</v>
      </c>
      <c r="I27">
        <f t="shared" si="14"/>
        <v>120</v>
      </c>
      <c r="J27">
        <f t="shared" si="14"/>
        <v>0</v>
      </c>
      <c r="K27">
        <f t="shared" si="14"/>
        <v>47</v>
      </c>
      <c r="L27">
        <f t="shared" si="14"/>
        <v>0</v>
      </c>
      <c r="M27">
        <f t="shared" si="0"/>
        <v>0.44602272727272729</v>
      </c>
      <c r="N27">
        <f t="shared" si="1"/>
        <v>6.5340909090909088E-2</v>
      </c>
      <c r="O27">
        <f t="shared" si="2"/>
        <v>0</v>
      </c>
      <c r="P27">
        <f t="shared" si="3"/>
        <v>1.1363636363636364E-2</v>
      </c>
      <c r="Q27">
        <f t="shared" si="4"/>
        <v>0</v>
      </c>
      <c r="R27">
        <f t="shared" si="5"/>
        <v>0.34090909090909088</v>
      </c>
      <c r="S27">
        <f t="shared" si="6"/>
        <v>0</v>
      </c>
      <c r="T27">
        <f t="shared" si="7"/>
        <v>0.13352272727272727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9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0.45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59</v>
      </c>
      <c r="E29">
        <f>INDEX('[1]Delegate Counter'!AQ$3:AQ$59,MATCH(delegates!$B29,'[1]Delegate Counter'!$A$3:$A$59,0))</f>
        <v>3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2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46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15</v>
      </c>
      <c r="L29">
        <f>INDEX('[1]Delegate Counter'!AX$3:AX$59,MATCH(delegates!$B29,'[1]Delegate Counter'!$A$3:$A$59,0))</f>
        <v>0</v>
      </c>
      <c r="M29">
        <f t="shared" si="0"/>
        <v>0.47199999999999998</v>
      </c>
      <c r="N29">
        <f t="shared" si="1"/>
        <v>2.4E-2</v>
      </c>
      <c r="O29">
        <f t="shared" si="2"/>
        <v>0</v>
      </c>
      <c r="P29">
        <f t="shared" si="3"/>
        <v>1.6E-2</v>
      </c>
      <c r="Q29">
        <f t="shared" si="4"/>
        <v>0</v>
      </c>
      <c r="R29">
        <f t="shared" si="5"/>
        <v>0.36799999999999999</v>
      </c>
      <c r="S29">
        <f t="shared" si="6"/>
        <v>0</v>
      </c>
      <c r="T29">
        <f t="shared" si="7"/>
        <v>0.12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23</v>
      </c>
      <c r="E30">
        <f>INDEX('[1]Delegate Counter'!AQ$3:AQ$59,MATCH(delegates!$B30,'[1]Delegate Counter'!$A$3:$A$59,0))</f>
        <v>2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2</v>
      </c>
      <c r="L30">
        <f>INDEX('[1]Delegate Counter'!AX$3:AX$59,MATCH(delegates!$B30,'[1]Delegate Counter'!$A$3:$A$59,0))</f>
        <v>0</v>
      </c>
      <c r="M30">
        <f t="shared" si="0"/>
        <v>0.63888888888888884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5.5555555555555552E-2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33</v>
      </c>
      <c r="E31">
        <f>INDEX('[1]Delegate Counter'!AQ$3:AQ$59,MATCH(delegates!$B31,'[1]Delegate Counter'!$A$3:$A$59,0))</f>
        <v>14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5</v>
      </c>
      <c r="L31">
        <f>INDEX('[1]Delegate Counter'!AX$3:AX$59,MATCH(delegates!$B31,'[1]Delegate Counter'!$A$3:$A$59,0))</f>
        <v>0</v>
      </c>
      <c r="M31">
        <f t="shared" si="0"/>
        <v>0.48529411764705882</v>
      </c>
      <c r="N31">
        <f t="shared" si="1"/>
        <v>0.20588235294117646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0.23529411764705882</v>
      </c>
      <c r="S31">
        <f t="shared" si="6"/>
        <v>0</v>
      </c>
      <c r="T31">
        <f t="shared" si="7"/>
        <v>7.3529411764705885E-2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3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0.21428571428571427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28</v>
      </c>
      <c r="E33">
        <f>INDEX('[1]Delegate Counter'!AQ$3:AQ$59,MATCH(delegates!$B33,'[1]Delegate Counter'!$A$3:$A$59,0))</f>
        <v>4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1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34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21</v>
      </c>
      <c r="L33">
        <f>INDEX('[1]Delegate Counter'!AX$3:AX$59,MATCH(delegates!$B33,'[1]Delegate Counter'!$A$3:$A$59,0))</f>
        <v>0</v>
      </c>
      <c r="M33">
        <f t="shared" si="0"/>
        <v>0.3146067415730337</v>
      </c>
      <c r="N33">
        <f t="shared" si="1"/>
        <v>4.49438202247191E-2</v>
      </c>
      <c r="O33">
        <f t="shared" si="2"/>
        <v>0</v>
      </c>
      <c r="P33">
        <f t="shared" si="3"/>
        <v>1.1235955056179775E-2</v>
      </c>
      <c r="Q33">
        <f t="shared" si="4"/>
        <v>0</v>
      </c>
      <c r="R33">
        <f t="shared" si="5"/>
        <v>0.38202247191011235</v>
      </c>
      <c r="S33">
        <f t="shared" si="6"/>
        <v>0</v>
      </c>
      <c r="T33">
        <f t="shared" si="7"/>
        <v>0.23595505617977527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789</v>
      </c>
      <c r="E34">
        <f t="shared" si="15"/>
        <v>69</v>
      </c>
      <c r="F34">
        <f t="shared" si="15"/>
        <v>0</v>
      </c>
      <c r="G34">
        <f t="shared" si="15"/>
        <v>25</v>
      </c>
      <c r="H34">
        <f t="shared" si="15"/>
        <v>19</v>
      </c>
      <c r="I34">
        <f t="shared" si="15"/>
        <v>636</v>
      </c>
      <c r="J34">
        <f t="shared" si="15"/>
        <v>2</v>
      </c>
      <c r="K34">
        <f t="shared" si="15"/>
        <v>321</v>
      </c>
      <c r="L34">
        <f t="shared" si="15"/>
        <v>1</v>
      </c>
      <c r="M34">
        <f t="shared" ref="M34:M65" si="16">D34/$C34</f>
        <v>0.42305630026809654</v>
      </c>
      <c r="N34">
        <f t="shared" ref="N34:N65" si="17">E34/$C34</f>
        <v>3.6997319034852545E-2</v>
      </c>
      <c r="O34">
        <f t="shared" ref="O34:O65" si="18">F34/$C34</f>
        <v>0</v>
      </c>
      <c r="P34">
        <f t="shared" ref="P34:P65" si="19">G34/$C34</f>
        <v>1.3404825737265416E-2</v>
      </c>
      <c r="Q34">
        <f t="shared" ref="Q34:Q65" si="20">H34/$C34</f>
        <v>1.0187667560321715E-2</v>
      </c>
      <c r="R34">
        <f t="shared" ref="R34:R65" si="21">I34/$C34</f>
        <v>0.34101876675603215</v>
      </c>
      <c r="S34">
        <f t="shared" ref="S34:S65" si="22">J34/$C34</f>
        <v>1.0723860589812334E-3</v>
      </c>
      <c r="T34">
        <f t="shared" ref="T34:T65" si="23">K34/$C34</f>
        <v>0.17211796246648794</v>
      </c>
      <c r="U34">
        <f t="shared" ref="U34:U65" si="24">L34/$C34</f>
        <v>5.3619302949061668E-4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792</v>
      </c>
      <c r="E36">
        <f t="shared" si="25"/>
        <v>69</v>
      </c>
      <c r="F36">
        <f t="shared" si="25"/>
        <v>0</v>
      </c>
      <c r="G36">
        <f t="shared" si="25"/>
        <v>25</v>
      </c>
      <c r="H36">
        <f t="shared" si="25"/>
        <v>19</v>
      </c>
      <c r="I36">
        <f t="shared" si="25"/>
        <v>638</v>
      </c>
      <c r="J36">
        <f t="shared" si="25"/>
        <v>2</v>
      </c>
      <c r="K36">
        <f t="shared" si="25"/>
        <v>322</v>
      </c>
      <c r="L36">
        <f t="shared" si="25"/>
        <v>1</v>
      </c>
      <c r="M36">
        <f t="shared" si="16"/>
        <v>0.42330304649919831</v>
      </c>
      <c r="N36">
        <f t="shared" si="17"/>
        <v>3.6878674505611969E-2</v>
      </c>
      <c r="O36">
        <f t="shared" si="18"/>
        <v>0</v>
      </c>
      <c r="P36">
        <f t="shared" si="19"/>
        <v>1.3361838588989846E-2</v>
      </c>
      <c r="Q36">
        <f t="shared" si="20"/>
        <v>1.0154997327632281E-2</v>
      </c>
      <c r="R36">
        <f t="shared" si="21"/>
        <v>0.34099412079102087</v>
      </c>
      <c r="S36">
        <f t="shared" si="22"/>
        <v>1.0689470871191875E-3</v>
      </c>
      <c r="T36">
        <f t="shared" si="23"/>
        <v>0.17210048102618922</v>
      </c>
      <c r="U36">
        <f t="shared" si="24"/>
        <v>5.3447354355959376E-4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293</v>
      </c>
      <c r="E37">
        <f t="shared" si="26"/>
        <v>32</v>
      </c>
      <c r="F37">
        <f t="shared" si="26"/>
        <v>0</v>
      </c>
      <c r="G37">
        <f t="shared" si="26"/>
        <v>10</v>
      </c>
      <c r="H37">
        <f t="shared" si="26"/>
        <v>0</v>
      </c>
      <c r="I37">
        <f t="shared" si="26"/>
        <v>181</v>
      </c>
      <c r="J37">
        <f t="shared" si="26"/>
        <v>0</v>
      </c>
      <c r="K37">
        <f t="shared" si="26"/>
        <v>61</v>
      </c>
      <c r="L37">
        <f t="shared" si="26"/>
        <v>0</v>
      </c>
      <c r="M37">
        <f t="shared" si="16"/>
        <v>0.50779896013864823</v>
      </c>
      <c r="N37">
        <f t="shared" si="17"/>
        <v>5.5459272097053723E-2</v>
      </c>
      <c r="O37">
        <f t="shared" si="18"/>
        <v>0</v>
      </c>
      <c r="P37">
        <f t="shared" si="19"/>
        <v>1.7331022530329289E-2</v>
      </c>
      <c r="Q37">
        <f t="shared" si="20"/>
        <v>0</v>
      </c>
      <c r="R37">
        <f t="shared" si="21"/>
        <v>0.31369150779896016</v>
      </c>
      <c r="S37">
        <f t="shared" si="22"/>
        <v>0</v>
      </c>
      <c r="T37">
        <f t="shared" si="23"/>
        <v>0.10571923743500866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66</v>
      </c>
      <c r="E38">
        <f>INDEX('[1]Delegate Counter'!AQ$3:AQ$59,MATCH(delegates!$B38,'[1]Delegate Counter'!$A$3:$A$59,0))</f>
        <v>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3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14</v>
      </c>
      <c r="L38">
        <f>INDEX('[1]Delegate Counter'!AX$3:AX$59,MATCH(delegates!$B38,'[1]Delegate Counter'!$A$3:$A$59,0))</f>
        <v>0</v>
      </c>
      <c r="M38">
        <f t="shared" si="16"/>
        <v>0.48529411764705882</v>
      </c>
      <c r="N38">
        <f t="shared" si="17"/>
        <v>2.9411764705882353E-2</v>
      </c>
      <c r="O38">
        <f t="shared" si="18"/>
        <v>0</v>
      </c>
      <c r="P38">
        <f t="shared" si="19"/>
        <v>2.2058823529411766E-2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0.10294117647058823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34</v>
      </c>
      <c r="E39">
        <f>INDEX('[1]Delegate Counter'!AQ$3:AQ$59,MATCH(delegates!$B39,'[1]Delegate Counter'!$A$3:$A$59,0))</f>
        <v>1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24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7</v>
      </c>
      <c r="L39">
        <f>INDEX('[1]Delegate Counter'!AX$3:AX$59,MATCH(delegates!$B39,'[1]Delegate Counter'!$A$3:$A$59,0))</f>
        <v>0</v>
      </c>
      <c r="M39">
        <f t="shared" si="16"/>
        <v>0.5074626865671642</v>
      </c>
      <c r="N39">
        <f t="shared" si="17"/>
        <v>1.4925373134328358E-2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0.35820895522388058</v>
      </c>
      <c r="S39">
        <f t="shared" si="22"/>
        <v>0</v>
      </c>
      <c r="T39">
        <f t="shared" si="23"/>
        <v>0.1044776119402985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121</v>
      </c>
      <c r="E40">
        <f>INDEX('[1]Delegate Counter'!AQ$3:AQ$59,MATCH(delegates!$B40,'[1]Delegate Counter'!$A$3:$A$59,0))</f>
        <v>23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20</v>
      </c>
      <c r="L40">
        <f>INDEX('[1]Delegate Counter'!AX$3:AX$59,MATCH(delegates!$B40,'[1]Delegate Counter'!$A$3:$A$59,0))</f>
        <v>0</v>
      </c>
      <c r="M40">
        <f t="shared" si="16"/>
        <v>0.55251141552511418</v>
      </c>
      <c r="N40">
        <f t="shared" si="17"/>
        <v>0.1050228310502283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9.1324200913242004E-2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72</v>
      </c>
      <c r="E41">
        <f>INDEX('[1]Delegate Counter'!AQ$3:AQ$59,MATCH(delegates!$B41,'[1]Delegate Counter'!$A$3:$A$59,0))</f>
        <v>4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6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20</v>
      </c>
      <c r="L41">
        <f>INDEX('[1]Delegate Counter'!AX$3:AX$59,MATCH(delegates!$B41,'[1]Delegate Counter'!$A$3:$A$59,0))</f>
        <v>0</v>
      </c>
      <c r="M41">
        <f t="shared" si="16"/>
        <v>0.46451612903225808</v>
      </c>
      <c r="N41">
        <f t="shared" si="17"/>
        <v>2.5806451612903226E-2</v>
      </c>
      <c r="O41">
        <f t="shared" si="18"/>
        <v>0</v>
      </c>
      <c r="P41">
        <f t="shared" si="19"/>
        <v>3.870967741935484E-2</v>
      </c>
      <c r="Q41">
        <f t="shared" si="20"/>
        <v>0</v>
      </c>
      <c r="R41">
        <f t="shared" si="21"/>
        <v>0.34193548387096773</v>
      </c>
      <c r="S41">
        <f t="shared" si="22"/>
        <v>0</v>
      </c>
      <c r="T41">
        <f t="shared" si="23"/>
        <v>0.12903225806451613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1085</v>
      </c>
      <c r="E42">
        <f t="shared" si="27"/>
        <v>101</v>
      </c>
      <c r="F42">
        <f t="shared" si="27"/>
        <v>0</v>
      </c>
      <c r="G42">
        <f t="shared" si="27"/>
        <v>35</v>
      </c>
      <c r="H42">
        <f t="shared" si="27"/>
        <v>19</v>
      </c>
      <c r="I42">
        <f t="shared" si="27"/>
        <v>819</v>
      </c>
      <c r="J42">
        <f t="shared" si="27"/>
        <v>2</v>
      </c>
      <c r="K42">
        <f t="shared" si="27"/>
        <v>383</v>
      </c>
      <c r="L42">
        <f t="shared" si="27"/>
        <v>1</v>
      </c>
      <c r="M42">
        <f t="shared" si="16"/>
        <v>0.44321895424836599</v>
      </c>
      <c r="N42">
        <f t="shared" si="17"/>
        <v>4.1258169934640522E-2</v>
      </c>
      <c r="O42">
        <f t="shared" si="18"/>
        <v>0</v>
      </c>
      <c r="P42">
        <f t="shared" si="19"/>
        <v>1.4297385620915032E-2</v>
      </c>
      <c r="Q42">
        <f t="shared" si="20"/>
        <v>7.7614379084967322E-3</v>
      </c>
      <c r="R42">
        <f t="shared" si="21"/>
        <v>0.33455882352941174</v>
      </c>
      <c r="S42">
        <f t="shared" si="22"/>
        <v>8.1699346405228761E-4</v>
      </c>
      <c r="T42">
        <f t="shared" si="23"/>
        <v>0.15645424836601307</v>
      </c>
      <c r="U42">
        <f t="shared" si="24"/>
        <v>4.084967320261438E-4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63</v>
      </c>
      <c r="E43">
        <f>INDEX('[1]Delegate Counter'!AQ$3:AQ$59,MATCH(delegates!$B43,'[1]Delegate Counter'!$A$3:$A$59,0))</f>
        <v>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29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6</v>
      </c>
      <c r="L43">
        <f>INDEX('[1]Delegate Counter'!AX$3:AX$59,MATCH(delegates!$B43,'[1]Delegate Counter'!$A$3:$A$59,0))</f>
        <v>0</v>
      </c>
      <c r="M43">
        <f t="shared" si="16"/>
        <v>0.6</v>
      </c>
      <c r="N43">
        <f t="shared" si="17"/>
        <v>6.6666666666666666E-2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0.27619047619047621</v>
      </c>
      <c r="S43">
        <f t="shared" si="22"/>
        <v>0</v>
      </c>
      <c r="T43">
        <f t="shared" si="23"/>
        <v>5.7142857142857141E-2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1148</v>
      </c>
      <c r="E44">
        <f t="shared" si="28"/>
        <v>108</v>
      </c>
      <c r="F44">
        <f t="shared" si="28"/>
        <v>0</v>
      </c>
      <c r="G44">
        <f t="shared" si="28"/>
        <v>35</v>
      </c>
      <c r="H44">
        <f t="shared" si="28"/>
        <v>19</v>
      </c>
      <c r="I44">
        <f t="shared" si="28"/>
        <v>848</v>
      </c>
      <c r="J44">
        <f t="shared" si="28"/>
        <v>2</v>
      </c>
      <c r="K44">
        <f t="shared" si="28"/>
        <v>389</v>
      </c>
      <c r="L44">
        <f t="shared" si="28"/>
        <v>1</v>
      </c>
      <c r="M44">
        <f t="shared" si="16"/>
        <v>0.44966705836271054</v>
      </c>
      <c r="N44">
        <f t="shared" si="17"/>
        <v>4.230317273795535E-2</v>
      </c>
      <c r="O44">
        <f t="shared" si="18"/>
        <v>0</v>
      </c>
      <c r="P44">
        <f t="shared" si="19"/>
        <v>1.3709361535448493E-2</v>
      </c>
      <c r="Q44">
        <f t="shared" si="20"/>
        <v>7.4422248335291813E-3</v>
      </c>
      <c r="R44">
        <f t="shared" si="21"/>
        <v>0.33215824520172349</v>
      </c>
      <c r="S44">
        <f t="shared" si="22"/>
        <v>7.833920877399138E-4</v>
      </c>
      <c r="T44">
        <f t="shared" si="23"/>
        <v>0.15236976106541325</v>
      </c>
      <c r="U44">
        <f t="shared" si="24"/>
        <v>3.916960438699569E-4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22</v>
      </c>
      <c r="E45">
        <f>INDEX('[1]Delegate Counter'!AQ$3:AQ$59,MATCH(delegates!$B45,'[1]Delegate Counter'!$A$3:$A$59,0))</f>
        <v>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11</v>
      </c>
      <c r="L45">
        <f>INDEX('[1]Delegate Counter'!AX$3:AX$59,MATCH(delegates!$B45,'[1]Delegate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0.21568627450980393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1170</v>
      </c>
      <c r="E46">
        <f t="shared" si="29"/>
        <v>109</v>
      </c>
      <c r="F46">
        <f t="shared" si="29"/>
        <v>0</v>
      </c>
      <c r="G46">
        <f t="shared" si="29"/>
        <v>35</v>
      </c>
      <c r="H46">
        <f t="shared" si="29"/>
        <v>19</v>
      </c>
      <c r="I46">
        <f t="shared" si="29"/>
        <v>865</v>
      </c>
      <c r="J46">
        <f t="shared" si="29"/>
        <v>2</v>
      </c>
      <c r="K46">
        <f t="shared" si="29"/>
        <v>400</v>
      </c>
      <c r="L46">
        <f t="shared" si="29"/>
        <v>1</v>
      </c>
      <c r="M46">
        <f t="shared" si="16"/>
        <v>0.44930875576036866</v>
      </c>
      <c r="N46">
        <f t="shared" si="17"/>
        <v>4.185867895545315E-2</v>
      </c>
      <c r="O46">
        <f t="shared" si="18"/>
        <v>0</v>
      </c>
      <c r="P46">
        <f t="shared" si="19"/>
        <v>1.3440860215053764E-2</v>
      </c>
      <c r="Q46">
        <f t="shared" si="20"/>
        <v>7.2964669738863289E-3</v>
      </c>
      <c r="R46">
        <f t="shared" si="21"/>
        <v>0.33218125960061445</v>
      </c>
      <c r="S46">
        <f t="shared" si="22"/>
        <v>7.6804915514592934E-4</v>
      </c>
      <c r="T46">
        <f t="shared" si="23"/>
        <v>0.15360983102918588</v>
      </c>
      <c r="U46">
        <f t="shared" si="24"/>
        <v>3.8402457757296467E-4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59</v>
      </c>
      <c r="E47">
        <f t="shared" si="30"/>
        <v>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13</v>
      </c>
      <c r="L47">
        <f t="shared" si="30"/>
        <v>0</v>
      </c>
      <c r="M47">
        <f t="shared" si="16"/>
        <v>0.55140186915887845</v>
      </c>
      <c r="N47">
        <f t="shared" si="17"/>
        <v>1.8691588785046728E-2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0.12149532710280374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9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0.375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35</v>
      </c>
      <c r="E50">
        <f>INDEX('[1]Delegate Counter'!AQ$3:AQ$59,MATCH(delegates!$B50,'[1]Delegate Counter'!$A$3:$A$59,0))</f>
        <v>1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0.64814814814814814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5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2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0.35714285714285715</v>
      </c>
      <c r="S51">
        <f t="shared" si="22"/>
        <v>0</v>
      </c>
      <c r="T51">
        <f t="shared" si="23"/>
        <v>0.14285714285714285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1229</v>
      </c>
      <c r="E52">
        <f t="shared" si="31"/>
        <v>111</v>
      </c>
      <c r="F52">
        <f t="shared" si="31"/>
        <v>0</v>
      </c>
      <c r="G52">
        <f t="shared" si="31"/>
        <v>35</v>
      </c>
      <c r="H52">
        <f t="shared" si="31"/>
        <v>19</v>
      </c>
      <c r="I52">
        <f t="shared" si="31"/>
        <v>899</v>
      </c>
      <c r="J52">
        <f t="shared" si="31"/>
        <v>2</v>
      </c>
      <c r="K52">
        <f t="shared" si="31"/>
        <v>413</v>
      </c>
      <c r="L52">
        <f t="shared" si="31"/>
        <v>1</v>
      </c>
      <c r="M52">
        <f t="shared" si="16"/>
        <v>0.4533382515676872</v>
      </c>
      <c r="N52">
        <f t="shared" si="17"/>
        <v>4.0944300995942456E-2</v>
      </c>
      <c r="O52">
        <f t="shared" si="18"/>
        <v>0</v>
      </c>
      <c r="P52">
        <f t="shared" si="19"/>
        <v>1.2910365178900774E-2</v>
      </c>
      <c r="Q52">
        <f t="shared" si="20"/>
        <v>7.0084839542604209E-3</v>
      </c>
      <c r="R52">
        <f t="shared" si="21"/>
        <v>0.3316119513094799</v>
      </c>
      <c r="S52">
        <f t="shared" si="22"/>
        <v>7.377351530800443E-4</v>
      </c>
      <c r="T52">
        <f t="shared" si="23"/>
        <v>0.15234230911102914</v>
      </c>
      <c r="U52">
        <f t="shared" si="24"/>
        <v>3.6886757654002215E-4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30</v>
      </c>
      <c r="E53">
        <f>INDEX('[1]Delegate Counter'!AQ$3:AQ$59,MATCH(delegates!$B53,'[1]Delegate Counter'!$A$3:$A$59,0))</f>
        <v>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3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29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19</v>
      </c>
      <c r="L53">
        <f>INDEX('[1]Delegate Counter'!AX$3:AX$59,MATCH(delegates!$B53,'[1]Delegate Counter'!$A$3:$A$59,0))</f>
        <v>0</v>
      </c>
      <c r="M53">
        <f t="shared" si="16"/>
        <v>0.35714285714285715</v>
      </c>
      <c r="N53">
        <f t="shared" si="17"/>
        <v>2.3809523809523808E-2</v>
      </c>
      <c r="O53">
        <f t="shared" si="18"/>
        <v>0</v>
      </c>
      <c r="P53">
        <f t="shared" si="19"/>
        <v>3.5714285714285712E-2</v>
      </c>
      <c r="Q53">
        <f t="shared" si="20"/>
        <v>0</v>
      </c>
      <c r="R53">
        <f t="shared" si="21"/>
        <v>0.34523809523809523</v>
      </c>
      <c r="S53">
        <f t="shared" si="22"/>
        <v>0</v>
      </c>
      <c r="T53">
        <f t="shared" si="23"/>
        <v>0.22619047619047619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1259</v>
      </c>
      <c r="E54">
        <f t="shared" si="32"/>
        <v>113</v>
      </c>
      <c r="F54">
        <f t="shared" si="32"/>
        <v>0</v>
      </c>
      <c r="G54">
        <f t="shared" si="32"/>
        <v>38</v>
      </c>
      <c r="H54">
        <f t="shared" si="32"/>
        <v>19</v>
      </c>
      <c r="I54">
        <f t="shared" si="32"/>
        <v>928</v>
      </c>
      <c r="J54">
        <f t="shared" si="32"/>
        <v>2</v>
      </c>
      <c r="K54">
        <f t="shared" si="32"/>
        <v>432</v>
      </c>
      <c r="L54">
        <f t="shared" si="32"/>
        <v>1</v>
      </c>
      <c r="M54">
        <f t="shared" si="16"/>
        <v>0.45044722719141322</v>
      </c>
      <c r="N54">
        <f t="shared" si="17"/>
        <v>4.0429338103756707E-2</v>
      </c>
      <c r="O54">
        <f t="shared" si="18"/>
        <v>0</v>
      </c>
      <c r="P54">
        <f t="shared" si="19"/>
        <v>1.3595706618962432E-2</v>
      </c>
      <c r="Q54">
        <f t="shared" si="20"/>
        <v>6.7978533094812162E-3</v>
      </c>
      <c r="R54">
        <f t="shared" si="21"/>
        <v>0.33202146690518786</v>
      </c>
      <c r="S54">
        <f t="shared" si="22"/>
        <v>7.1556350626118066E-4</v>
      </c>
      <c r="T54">
        <f t="shared" si="23"/>
        <v>0.15456171735241503</v>
      </c>
      <c r="U54">
        <f t="shared" si="24"/>
        <v>3.5778175313059033E-4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299</v>
      </c>
      <c r="E55">
        <f t="shared" si="33"/>
        <v>71</v>
      </c>
      <c r="F55">
        <f t="shared" si="33"/>
        <v>0</v>
      </c>
      <c r="G55">
        <f t="shared" si="33"/>
        <v>9</v>
      </c>
      <c r="H55">
        <f t="shared" si="33"/>
        <v>0</v>
      </c>
      <c r="I55">
        <f t="shared" si="33"/>
        <v>200</v>
      </c>
      <c r="J55">
        <f t="shared" si="33"/>
        <v>0</v>
      </c>
      <c r="K55">
        <f t="shared" si="33"/>
        <v>84</v>
      </c>
      <c r="L55">
        <f t="shared" si="33"/>
        <v>0</v>
      </c>
      <c r="M55">
        <f t="shared" si="16"/>
        <v>0.45098039215686275</v>
      </c>
      <c r="N55">
        <f t="shared" si="17"/>
        <v>0.10708898944193061</v>
      </c>
      <c r="O55">
        <f t="shared" si="18"/>
        <v>0</v>
      </c>
      <c r="P55">
        <f t="shared" si="19"/>
        <v>1.3574660633484163E-2</v>
      </c>
      <c r="Q55">
        <f t="shared" si="20"/>
        <v>0</v>
      </c>
      <c r="R55">
        <f t="shared" si="21"/>
        <v>0.30165912518853694</v>
      </c>
      <c r="S55">
        <f t="shared" si="22"/>
        <v>0</v>
      </c>
      <c r="T55">
        <f t="shared" si="23"/>
        <v>0.12669683257918551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22</v>
      </c>
      <c r="E56">
        <f>INDEX('[1]Delegate Counter'!AQ$3:AQ$59,MATCH(delegates!$B56,'[1]Delegate Counter'!$A$3:$A$59,0))</f>
        <v>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1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15</v>
      </c>
      <c r="L56">
        <f>INDEX('[1]Delegate Counter'!AX$3:AX$59,MATCH(delegates!$B56,'[1]Delegate Counter'!$A$3:$A$59,0))</f>
        <v>0</v>
      </c>
      <c r="M56">
        <f t="shared" si="16"/>
        <v>0.36666666666666664</v>
      </c>
      <c r="N56">
        <f t="shared" si="17"/>
        <v>3.3333333333333333E-2</v>
      </c>
      <c r="O56">
        <f t="shared" si="18"/>
        <v>0</v>
      </c>
      <c r="P56">
        <f t="shared" si="19"/>
        <v>1.6666666666666666E-2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0.25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6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4.7619047619047616E-2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0.2857142857142857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48</v>
      </c>
      <c r="E58">
        <f>INDEX('[1]Delegate Counter'!AQ$3:AQ$59,MATCH(delegates!$B58,'[1]Delegate Counter'!$A$3:$A$59,0))</f>
        <v>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30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14</v>
      </c>
      <c r="L58">
        <f>INDEX('[1]Delegate Counter'!AX$3:AX$59,MATCH(delegates!$B58,'[1]Delegate Counter'!$A$3:$A$59,0))</f>
        <v>0</v>
      </c>
      <c r="M58">
        <f t="shared" si="16"/>
        <v>0.5</v>
      </c>
      <c r="N58">
        <f t="shared" si="17"/>
        <v>3.125E-2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0.3125</v>
      </c>
      <c r="S58">
        <f t="shared" si="22"/>
        <v>0</v>
      </c>
      <c r="T58">
        <f t="shared" si="23"/>
        <v>0.14583333333333334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112</v>
      </c>
      <c r="E59">
        <f>INDEX('[1]Delegate Counter'!AQ$3:AQ$59,MATCH(delegates!$B59,'[1]Delegate Counter'!$A$3:$A$59,0))</f>
        <v>60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2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73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27</v>
      </c>
      <c r="L59">
        <f>INDEX('[1]Delegate Counter'!AX$3:AX$59,MATCH(delegates!$B59,'[1]Delegate Counter'!$A$3:$A$59,0))</f>
        <v>0</v>
      </c>
      <c r="M59">
        <f t="shared" si="16"/>
        <v>0.40875912408759124</v>
      </c>
      <c r="N59">
        <f t="shared" si="17"/>
        <v>0.21897810218978103</v>
      </c>
      <c r="O59">
        <f t="shared" si="18"/>
        <v>0</v>
      </c>
      <c r="P59">
        <f t="shared" si="19"/>
        <v>7.2992700729927005E-3</v>
      </c>
      <c r="Q59">
        <f t="shared" si="20"/>
        <v>0</v>
      </c>
      <c r="R59">
        <f t="shared" si="21"/>
        <v>0.26642335766423358</v>
      </c>
      <c r="S59">
        <f t="shared" si="22"/>
        <v>0</v>
      </c>
      <c r="T59">
        <f t="shared" si="23"/>
        <v>9.8540145985401464E-2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95</v>
      </c>
      <c r="E60">
        <f>INDEX('[1]Delegate Counter'!AQ$3:AQ$59,MATCH(delegates!$B60,'[1]Delegate Counter'!$A$3:$A$59,0))</f>
        <v>4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20</v>
      </c>
      <c r="L60">
        <f>INDEX('[1]Delegate Counter'!AX$3:AX$59,MATCH(delegates!$B60,'[1]Delegate Counter'!$A$3:$A$59,0))</f>
        <v>0</v>
      </c>
      <c r="M60">
        <f t="shared" si="16"/>
        <v>0.510752688172043</v>
      </c>
      <c r="N60">
        <f t="shared" si="17"/>
        <v>2.1505376344086023E-2</v>
      </c>
      <c r="O60">
        <f t="shared" si="18"/>
        <v>0</v>
      </c>
      <c r="P60">
        <f t="shared" si="19"/>
        <v>2.1505376344086023E-2</v>
      </c>
      <c r="Q60">
        <f t="shared" si="20"/>
        <v>0</v>
      </c>
      <c r="R60">
        <f t="shared" si="21"/>
        <v>0.33870967741935482</v>
      </c>
      <c r="S60">
        <f t="shared" si="22"/>
        <v>0</v>
      </c>
      <c r="T60">
        <f t="shared" si="23"/>
        <v>0.10752688172043011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10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1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8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0.38461538461538464</v>
      </c>
      <c r="N61">
        <f t="shared" si="17"/>
        <v>3.8461538461538464E-2</v>
      </c>
      <c r="O61">
        <f t="shared" si="18"/>
        <v>0</v>
      </c>
      <c r="P61">
        <f t="shared" si="19"/>
        <v>3.8461538461538464E-2</v>
      </c>
      <c r="Q61">
        <f t="shared" si="20"/>
        <v>0</v>
      </c>
      <c r="R61">
        <f t="shared" si="21"/>
        <v>0.30769230769230771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1558</v>
      </c>
      <c r="E62">
        <f t="shared" si="34"/>
        <v>184</v>
      </c>
      <c r="F62">
        <f t="shared" si="34"/>
        <v>0</v>
      </c>
      <c r="G62">
        <f t="shared" si="34"/>
        <v>47</v>
      </c>
      <c r="H62">
        <f t="shared" si="34"/>
        <v>19</v>
      </c>
      <c r="I62">
        <f t="shared" si="34"/>
        <v>1128</v>
      </c>
      <c r="J62">
        <f t="shared" si="34"/>
        <v>2</v>
      </c>
      <c r="K62">
        <f t="shared" si="34"/>
        <v>516</v>
      </c>
      <c r="L62">
        <f t="shared" si="34"/>
        <v>1</v>
      </c>
      <c r="M62">
        <f t="shared" si="16"/>
        <v>0.45054945054945056</v>
      </c>
      <c r="N62">
        <f t="shared" si="17"/>
        <v>5.320994794679005E-2</v>
      </c>
      <c r="O62">
        <f t="shared" si="18"/>
        <v>0</v>
      </c>
      <c r="P62">
        <f t="shared" si="19"/>
        <v>1.3591671486408328E-2</v>
      </c>
      <c r="Q62">
        <f t="shared" si="20"/>
        <v>5.4945054945054949E-3</v>
      </c>
      <c r="R62">
        <f t="shared" si="21"/>
        <v>0.32620011567379986</v>
      </c>
      <c r="S62">
        <f t="shared" si="22"/>
        <v>5.7836899942163096E-4</v>
      </c>
      <c r="T62">
        <f t="shared" si="23"/>
        <v>0.1492192018507808</v>
      </c>
      <c r="U62">
        <f t="shared" si="24"/>
        <v>2.8918449971081548E-4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51</v>
      </c>
      <c r="E63">
        <f t="shared" si="35"/>
        <v>0</v>
      </c>
      <c r="F63">
        <f t="shared" si="35"/>
        <v>0</v>
      </c>
      <c r="G63">
        <f t="shared" si="35"/>
        <v>9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23</v>
      </c>
      <c r="L63">
        <f t="shared" si="35"/>
        <v>0</v>
      </c>
      <c r="M63">
        <f t="shared" si="16"/>
        <v>0.3984375</v>
      </c>
      <c r="N63">
        <f t="shared" si="17"/>
        <v>0</v>
      </c>
      <c r="O63">
        <f t="shared" si="18"/>
        <v>0</v>
      </c>
      <c r="P63">
        <f t="shared" si="19"/>
        <v>7.03125E-2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0.1796875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2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0.2857142857142857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13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2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9</v>
      </c>
      <c r="L65">
        <f>INDEX('[1]Delegate Counter'!AX$3:AX$59,MATCH(delegates!$B65,'[1]Delegate Counter'!$A$3:$A$59,0))</f>
        <v>0</v>
      </c>
      <c r="M65">
        <f t="shared" si="16"/>
        <v>0.33333333333333331</v>
      </c>
      <c r="N65">
        <f t="shared" si="17"/>
        <v>0</v>
      </c>
      <c r="O65">
        <f t="shared" si="18"/>
        <v>0</v>
      </c>
      <c r="P65">
        <f t="shared" si="19"/>
        <v>5.128205128205128E-2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0.23076923076923078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35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7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12</v>
      </c>
      <c r="L66">
        <f>INDEX('[1]Delegate Counter'!AX$3:AX$59,MATCH(delegates!$B66,'[1]Delegate Counter'!$A$3:$A$59,0))</f>
        <v>0</v>
      </c>
      <c r="M66">
        <f t="shared" ref="M66:M84" si="36">D66/$C66</f>
        <v>0.42682926829268292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8.5365853658536592E-2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0.14634146341463414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1609</v>
      </c>
      <c r="E67">
        <f t="shared" si="45"/>
        <v>184</v>
      </c>
      <c r="F67">
        <f t="shared" si="45"/>
        <v>0</v>
      </c>
      <c r="G67">
        <f t="shared" si="45"/>
        <v>56</v>
      </c>
      <c r="H67">
        <f t="shared" si="45"/>
        <v>19</v>
      </c>
      <c r="I67">
        <f t="shared" si="45"/>
        <v>1173</v>
      </c>
      <c r="J67">
        <f t="shared" si="45"/>
        <v>2</v>
      </c>
      <c r="K67">
        <f t="shared" si="45"/>
        <v>539</v>
      </c>
      <c r="L67">
        <f t="shared" si="45"/>
        <v>1</v>
      </c>
      <c r="M67">
        <f t="shared" si="36"/>
        <v>0.44868934746235362</v>
      </c>
      <c r="N67">
        <f t="shared" si="37"/>
        <v>5.1310652537646405E-2</v>
      </c>
      <c r="O67">
        <f t="shared" si="38"/>
        <v>0</v>
      </c>
      <c r="P67">
        <f t="shared" si="39"/>
        <v>1.5616285554935862E-2</v>
      </c>
      <c r="Q67">
        <f t="shared" si="40"/>
        <v>5.2983825989960957E-3</v>
      </c>
      <c r="R67">
        <f t="shared" si="41"/>
        <v>0.32710540992749582</v>
      </c>
      <c r="S67">
        <f t="shared" si="42"/>
        <v>5.5772448410485224E-4</v>
      </c>
      <c r="T67">
        <f t="shared" si="43"/>
        <v>0.15030674846625766</v>
      </c>
      <c r="U67">
        <f t="shared" si="44"/>
        <v>2.7886224205242612E-4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24</v>
      </c>
      <c r="E68">
        <f t="shared" si="46"/>
        <v>3</v>
      </c>
      <c r="F68">
        <f t="shared" si="46"/>
        <v>0</v>
      </c>
      <c r="G68">
        <f t="shared" si="46"/>
        <v>1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0.42105263157894735</v>
      </c>
      <c r="N68">
        <f t="shared" si="37"/>
        <v>5.2631578947368418E-2</v>
      </c>
      <c r="O68">
        <f t="shared" si="38"/>
        <v>0</v>
      </c>
      <c r="P68">
        <f t="shared" si="39"/>
        <v>1.7543859649122806E-2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11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1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4</v>
      </c>
      <c r="L69">
        <f>INDEX('[1]Delegate Counter'!AX$3:AX$59,MATCH(delegates!$B69,'[1]Delegate Counter'!$A$3:$A$59,0))</f>
        <v>0</v>
      </c>
      <c r="M69">
        <f t="shared" si="36"/>
        <v>0.37931034482758619</v>
      </c>
      <c r="N69">
        <f t="shared" si="37"/>
        <v>3.4482758620689655E-2</v>
      </c>
      <c r="O69">
        <f t="shared" si="38"/>
        <v>0</v>
      </c>
      <c r="P69">
        <f t="shared" si="39"/>
        <v>3.4482758620689655E-2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13</v>
      </c>
      <c r="E70">
        <f>INDEX('[1]Delegate Counter'!AQ$3:AQ$59,MATCH(delegates!$B70,'[1]Delegate Counter'!$A$3:$A$59,0))</f>
        <v>2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0.4642857142857143</v>
      </c>
      <c r="N70">
        <f t="shared" si="37"/>
        <v>7.1428571428571425E-2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1633</v>
      </c>
      <c r="E71">
        <f t="shared" si="47"/>
        <v>187</v>
      </c>
      <c r="F71">
        <f t="shared" si="47"/>
        <v>0</v>
      </c>
      <c r="G71">
        <f t="shared" si="47"/>
        <v>57</v>
      </c>
      <c r="H71">
        <f t="shared" si="47"/>
        <v>19</v>
      </c>
      <c r="I71">
        <f t="shared" si="47"/>
        <v>1197</v>
      </c>
      <c r="J71">
        <f t="shared" si="47"/>
        <v>2</v>
      </c>
      <c r="K71">
        <f t="shared" si="47"/>
        <v>544</v>
      </c>
      <c r="L71">
        <f t="shared" si="47"/>
        <v>1</v>
      </c>
      <c r="M71">
        <f t="shared" si="36"/>
        <v>0.44825693110074116</v>
      </c>
      <c r="N71">
        <f t="shared" si="37"/>
        <v>5.1331320340378808E-2</v>
      </c>
      <c r="O71">
        <f t="shared" si="38"/>
        <v>0</v>
      </c>
      <c r="P71">
        <f t="shared" si="39"/>
        <v>1.5646445237441669E-2</v>
      </c>
      <c r="Q71">
        <f t="shared" si="40"/>
        <v>5.2154817458138899E-3</v>
      </c>
      <c r="R71">
        <f t="shared" si="41"/>
        <v>0.32857534998627502</v>
      </c>
      <c r="S71">
        <f t="shared" si="42"/>
        <v>5.4899807850672519E-4</v>
      </c>
      <c r="T71">
        <f t="shared" si="43"/>
        <v>0.14932747735382926</v>
      </c>
      <c r="U71">
        <f t="shared" si="44"/>
        <v>2.7449903925336259E-4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48</v>
      </c>
      <c r="E72">
        <f t="shared" si="48"/>
        <v>4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42</v>
      </c>
      <c r="J72">
        <f t="shared" si="48"/>
        <v>0</v>
      </c>
      <c r="K72">
        <f t="shared" si="48"/>
        <v>19</v>
      </c>
      <c r="L72">
        <f t="shared" si="48"/>
        <v>0</v>
      </c>
      <c r="M72">
        <f t="shared" si="36"/>
        <v>0.41739130434782606</v>
      </c>
      <c r="N72">
        <f t="shared" si="37"/>
        <v>3.4782608695652174E-2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0.36521739130434783</v>
      </c>
      <c r="S72">
        <f t="shared" si="42"/>
        <v>0</v>
      </c>
      <c r="T72">
        <f t="shared" si="43"/>
        <v>0.16521739130434782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26</v>
      </c>
      <c r="E73">
        <f>INDEX('[1]Delegate Counter'!AQ$3:AQ$59,MATCH(delegates!$B73,'[1]Delegate Counter'!$A$3:$A$59,0))</f>
        <v>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5</v>
      </c>
      <c r="L73">
        <f>INDEX('[1]Delegate Counter'!AX$3:AX$59,MATCH(delegates!$B73,'[1]Delegate Counter'!$A$3:$A$59,0))</f>
        <v>0</v>
      </c>
      <c r="M73">
        <f t="shared" si="36"/>
        <v>0.48148148148148145</v>
      </c>
      <c r="N73">
        <f t="shared" si="37"/>
        <v>5.5555555555555552E-2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9.2592592592592587E-2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22</v>
      </c>
      <c r="E74">
        <f>INDEX('[1]Delegate Counter'!AQ$3:AQ$59,MATCH(delegates!$B74,'[1]Delegate Counter'!$A$3:$A$59,0))</f>
        <v>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0.36065573770491804</v>
      </c>
      <c r="N74">
        <f t="shared" si="37"/>
        <v>1.6393442622950821E-2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1681</v>
      </c>
      <c r="E75">
        <f t="shared" si="49"/>
        <v>191</v>
      </c>
      <c r="F75">
        <f t="shared" si="49"/>
        <v>0</v>
      </c>
      <c r="G75">
        <f t="shared" si="49"/>
        <v>58</v>
      </c>
      <c r="H75">
        <f t="shared" si="49"/>
        <v>19</v>
      </c>
      <c r="I75">
        <f t="shared" si="49"/>
        <v>1239</v>
      </c>
      <c r="J75">
        <f t="shared" si="49"/>
        <v>2</v>
      </c>
      <c r="K75">
        <f t="shared" si="49"/>
        <v>563</v>
      </c>
      <c r="L75">
        <f t="shared" si="49"/>
        <v>1</v>
      </c>
      <c r="M75">
        <f t="shared" si="36"/>
        <v>0.44731240021287921</v>
      </c>
      <c r="N75">
        <f t="shared" si="37"/>
        <v>5.082490686535391E-2</v>
      </c>
      <c r="O75">
        <f t="shared" si="38"/>
        <v>0</v>
      </c>
      <c r="P75">
        <f t="shared" si="39"/>
        <v>1.5433741351782864E-2</v>
      </c>
      <c r="Q75">
        <f t="shared" si="40"/>
        <v>5.0558807876530066E-3</v>
      </c>
      <c r="R75">
        <f t="shared" si="41"/>
        <v>0.32969664715274083</v>
      </c>
      <c r="S75">
        <f t="shared" si="42"/>
        <v>5.3219797764768491E-4</v>
      </c>
      <c r="T75">
        <f t="shared" si="43"/>
        <v>0.14981373070782331</v>
      </c>
      <c r="U75">
        <f t="shared" si="44"/>
        <v>2.6609898882384245E-4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96</v>
      </c>
      <c r="E76">
        <f t="shared" si="50"/>
        <v>3</v>
      </c>
      <c r="F76">
        <f t="shared" si="50"/>
        <v>0</v>
      </c>
      <c r="G76">
        <f t="shared" si="50"/>
        <v>2</v>
      </c>
      <c r="H76">
        <f t="shared" si="50"/>
        <v>0</v>
      </c>
      <c r="I76">
        <f t="shared" si="50"/>
        <v>76</v>
      </c>
      <c r="J76">
        <f t="shared" si="50"/>
        <v>0</v>
      </c>
      <c r="K76">
        <f t="shared" si="50"/>
        <v>40</v>
      </c>
      <c r="L76">
        <f t="shared" si="50"/>
        <v>0</v>
      </c>
      <c r="M76">
        <f t="shared" si="36"/>
        <v>0.44651162790697674</v>
      </c>
      <c r="N76">
        <f t="shared" si="37"/>
        <v>1.3953488372093023E-2</v>
      </c>
      <c r="O76">
        <f t="shared" si="38"/>
        <v>0</v>
      </c>
      <c r="P76">
        <f t="shared" si="39"/>
        <v>9.3023255813953487E-3</v>
      </c>
      <c r="Q76">
        <f t="shared" si="40"/>
        <v>0</v>
      </c>
      <c r="R76">
        <f t="shared" si="41"/>
        <v>0.35348837209302325</v>
      </c>
      <c r="S76">
        <f t="shared" si="42"/>
        <v>0</v>
      </c>
      <c r="T76">
        <f t="shared" si="43"/>
        <v>0.18604651162790697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12</v>
      </c>
      <c r="E77">
        <f>INDEX('[1]Delegate Counter'!AQ$3:AQ$59,MATCH(delegates!$B77,'[1]Delegate Counter'!$A$3:$A$59,0))</f>
        <v>1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0.6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9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0.47368421052631576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54</v>
      </c>
      <c r="E79">
        <f>INDEX('[1]Delegate Counter'!AQ$3:AQ$59,MATCH(delegates!$B79,'[1]Delegate Counter'!$A$3:$A$59,0))</f>
        <v>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1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28</v>
      </c>
      <c r="L79">
        <f>INDEX('[1]Delegate Counter'!AX$3:AX$59,MATCH(delegates!$B79,'[1]Delegate Counter'!$A$3:$A$59,0))</f>
        <v>0</v>
      </c>
      <c r="M79">
        <f t="shared" si="36"/>
        <v>0.42857142857142855</v>
      </c>
      <c r="N79">
        <f t="shared" si="37"/>
        <v>1.5873015873015872E-2</v>
      </c>
      <c r="O79">
        <f t="shared" si="38"/>
        <v>0</v>
      </c>
      <c r="P79">
        <f t="shared" si="39"/>
        <v>7.9365079365079361E-3</v>
      </c>
      <c r="Q79">
        <f t="shared" si="40"/>
        <v>0</v>
      </c>
      <c r="R79">
        <f t="shared" si="41"/>
        <v>0.33333333333333331</v>
      </c>
      <c r="S79">
        <f t="shared" si="42"/>
        <v>0</v>
      </c>
      <c r="T79">
        <f t="shared" si="43"/>
        <v>0.22222222222222221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4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1777</v>
      </c>
      <c r="E82">
        <f t="shared" si="51"/>
        <v>194</v>
      </c>
      <c r="F82">
        <f t="shared" si="51"/>
        <v>0</v>
      </c>
      <c r="G82">
        <f t="shared" si="51"/>
        <v>60</v>
      </c>
      <c r="H82">
        <f t="shared" si="51"/>
        <v>19</v>
      </c>
      <c r="I82">
        <f t="shared" si="51"/>
        <v>1315</v>
      </c>
      <c r="J82">
        <f t="shared" si="51"/>
        <v>2</v>
      </c>
      <c r="K82">
        <f t="shared" si="51"/>
        <v>603</v>
      </c>
      <c r="L82">
        <f t="shared" si="51"/>
        <v>1</v>
      </c>
      <c r="M82">
        <f t="shared" si="36"/>
        <v>0.4472690661968286</v>
      </c>
      <c r="N82">
        <f t="shared" si="37"/>
        <v>4.8829599798640828E-2</v>
      </c>
      <c r="O82">
        <f t="shared" si="38"/>
        <v>0</v>
      </c>
      <c r="P82">
        <f t="shared" si="39"/>
        <v>1.5101938082053864E-2</v>
      </c>
      <c r="Q82">
        <f t="shared" si="40"/>
        <v>4.7822803926503904E-3</v>
      </c>
      <c r="R82">
        <f t="shared" si="41"/>
        <v>0.33098414296501383</v>
      </c>
      <c r="S82">
        <f t="shared" si="42"/>
        <v>5.0339793606846216E-4</v>
      </c>
      <c r="T82">
        <f t="shared" si="43"/>
        <v>0.15177447772464134</v>
      </c>
      <c r="U82">
        <f t="shared" si="44"/>
        <v>2.5169896803423108E-4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2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0.2857142857142857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1780</v>
      </c>
      <c r="E84">
        <f t="shared" si="52"/>
        <v>194</v>
      </c>
      <c r="F84">
        <f t="shared" si="52"/>
        <v>0</v>
      </c>
      <c r="G84">
        <f t="shared" si="52"/>
        <v>60</v>
      </c>
      <c r="H84">
        <f t="shared" si="52"/>
        <v>19</v>
      </c>
      <c r="I84">
        <f t="shared" si="52"/>
        <v>1317</v>
      </c>
      <c r="J84">
        <f t="shared" si="52"/>
        <v>2</v>
      </c>
      <c r="K84">
        <f t="shared" si="52"/>
        <v>605</v>
      </c>
      <c r="L84">
        <f t="shared" si="52"/>
        <v>1</v>
      </c>
      <c r="M84">
        <f t="shared" si="36"/>
        <v>0.44723618090452261</v>
      </c>
      <c r="N84">
        <f t="shared" si="37"/>
        <v>4.8743718592964821E-2</v>
      </c>
      <c r="O84">
        <f t="shared" si="38"/>
        <v>0</v>
      </c>
      <c r="P84">
        <f t="shared" si="39"/>
        <v>1.507537688442211E-2</v>
      </c>
      <c r="Q84">
        <f t="shared" si="40"/>
        <v>4.7738693467336687E-3</v>
      </c>
      <c r="R84">
        <f t="shared" si="41"/>
        <v>0.3309045226130653</v>
      </c>
      <c r="S84">
        <f t="shared" si="42"/>
        <v>5.025125628140704E-4</v>
      </c>
      <c r="T84">
        <f t="shared" si="43"/>
        <v>0.15201005025125627</v>
      </c>
      <c r="U84">
        <f t="shared" si="44"/>
        <v>2.512562814070352E-4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topLeftCell="A83" workbookViewId="0">
      <selection activeCell="K20" sqref="K20"/>
    </sheetView>
  </sheetViews>
  <sheetFormatPr baseColWidth="10" defaultRowHeight="20"/>
  <cols>
    <col min="12" max="12" width="10.625" style="35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5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f>IF([1]Calculation!CF4="",0,ROUND([1]Calculation!CF4*100,1))</f>
        <v>0.4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5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17.5</v>
      </c>
      <c r="D3">
        <f>IF([1]Calculation!CE5="",0,ROUND([1]Calculation!CE5*100,1))</f>
        <v>2.5</v>
      </c>
      <c r="E3">
        <f>IF([1]Calculation!CF5="",0,ROUND([1]Calculation!CF5*100,1))</f>
        <v>0</v>
      </c>
      <c r="F3">
        <f>IF([1]Calculation!CG5="",0,ROUND([1]Calculation!CG5*100,1))</f>
        <v>13.1</v>
      </c>
      <c r="G3">
        <f>IF([1]Calculation!CH5="",0,ROUND([1]Calculation!CH5*100,1))</f>
        <v>7.3</v>
      </c>
      <c r="H3">
        <f>IF([1]Calculation!CI5="",0,ROUND([1]Calculation!CI5*100,1))</f>
        <v>25.9</v>
      </c>
      <c r="I3">
        <f>IF([1]Calculation!CJ5="",0,ROUND([1]Calculation!CJ5*100,1))</f>
        <v>3.3</v>
      </c>
      <c r="J3">
        <f>IF([1]Calculation!CK5="",0,ROUND([1]Calculation!CK5*100,1))</f>
        <v>14</v>
      </c>
      <c r="K3">
        <f>IF([1]Calculation!CL5="",0,ROUND([1]Calculation!CL5*100,1))</f>
        <v>3.9</v>
      </c>
      <c r="L3" s="35">
        <f>[1]Calculation!$EJ5</f>
        <v>88.4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24.6</v>
      </c>
      <c r="D4">
        <f>IF([1]Calculation!CE6="",0,ROUND([1]Calculation!CE6*100,1))</f>
        <v>5</v>
      </c>
      <c r="E4">
        <f>IF([1]Calculation!CF6="",0,ROUND([1]Calculation!CF6*100,1))</f>
        <v>0.1</v>
      </c>
      <c r="F4">
        <f>IF([1]Calculation!CG6="",0,ROUND([1]Calculation!CG6*100,1))</f>
        <v>5.9</v>
      </c>
      <c r="G4">
        <f>IF([1]Calculation!CH6="",0,ROUND([1]Calculation!CH6*100,1))</f>
        <v>3</v>
      </c>
      <c r="H4">
        <f>IF([1]Calculation!CI6="",0,ROUND([1]Calculation!CI6*100,1))</f>
        <v>22.7</v>
      </c>
      <c r="I4">
        <f>IF([1]Calculation!CJ6="",0,ROUND([1]Calculation!CJ6*100,1))</f>
        <v>8.1</v>
      </c>
      <c r="J4">
        <f>IF([1]Calculation!CK6="",0,ROUND([1]Calculation!CK6*100,1))</f>
        <v>13</v>
      </c>
      <c r="K4">
        <f>IF([1]Calculation!CL6="",0,ROUND([1]Calculation!CL6*100,1))</f>
        <v>5</v>
      </c>
      <c r="L4" s="35">
        <f>[1]Calculation!$EJ6</f>
        <v>64.099999999999994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36.200000000000003</v>
      </c>
      <c r="D5">
        <f>IF([1]Calculation!CE7="",0,ROUND([1]Calculation!CE7*100,1))</f>
        <v>6.5</v>
      </c>
      <c r="E5">
        <f>IF([1]Calculation!CF7="",0,ROUND([1]Calculation!CF7*100,1))</f>
        <v>0.6</v>
      </c>
      <c r="F5">
        <f>IF([1]Calculation!CG7="",0,ROUND([1]Calculation!CG7*100,1))</f>
        <v>4.7</v>
      </c>
      <c r="G5">
        <f>IF([1]Calculation!CH7="",0,ROUND([1]Calculation!CH7*100,1))</f>
        <v>2.2999999999999998</v>
      </c>
      <c r="H5">
        <f>IF([1]Calculation!CI7="",0,ROUND([1]Calculation!CI7*100,1))</f>
        <v>16.8</v>
      </c>
      <c r="I5">
        <f>IF([1]Calculation!CJ7="",0,ROUND([1]Calculation!CJ7*100,1))</f>
        <v>11</v>
      </c>
      <c r="J5">
        <f>IF([1]Calculation!CK7="",0,ROUND([1]Calculation!CK7*100,1))</f>
        <v>8.8000000000000007</v>
      </c>
      <c r="K5">
        <f>IF([1]Calculation!CL7="",0,ROUND([1]Calculation!CL7*100,1))</f>
        <v>3.4</v>
      </c>
      <c r="L5" s="35">
        <f>[1]Calculation!$EJ7</f>
        <v>68.900000000000006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40.299999999999997</v>
      </c>
      <c r="D6">
        <f>IF([1]Calculation!CE8="",0,ROUND([1]Calculation!CE8*100,1))</f>
        <v>0</v>
      </c>
      <c r="E6">
        <f>IF([1]Calculation!CF8="",0,ROUND([1]Calculation!CF8*100,1))</f>
        <v>3.6</v>
      </c>
      <c r="F6">
        <f>IF([1]Calculation!CG8="",0,ROUND([1]Calculation!CG8*100,1))</f>
        <v>9.1</v>
      </c>
      <c r="G6">
        <f>IF([1]Calculation!CH8="",0,ROUND([1]Calculation!CH8*100,1))</f>
        <v>1.6</v>
      </c>
      <c r="H6">
        <f>IF([1]Calculation!CI8="",0,ROUND([1]Calculation!CI8*100,1))</f>
        <v>12.8</v>
      </c>
      <c r="I6">
        <f>IF([1]Calculation!CJ8="",0,ROUND([1]Calculation!CJ8*100,1))</f>
        <v>0</v>
      </c>
      <c r="J6">
        <f>IF([1]Calculation!CK8="",0,ROUND([1]Calculation!CK8*100,1))</f>
        <v>9.6999999999999993</v>
      </c>
      <c r="K6">
        <f>IF([1]Calculation!CL8="",0,ROUND([1]Calculation!CL8*100,1))</f>
        <v>4.9000000000000004</v>
      </c>
      <c r="L6" s="35">
        <f>[1]Calculation!$EJ8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f>IF([1]Calculation!CF9="",0,ROUND([1]Calculation!CF9*100,1))</f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5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f>IF([1]Calculation!CF10="",0,ROUND([1]Calculation!CF10*100,1))</f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5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22.5</v>
      </c>
      <c r="D9">
        <f>IF([1]Calculation!CE11="",0,ROUND([1]Calculation!CE11*100,1))</f>
        <v>7.4</v>
      </c>
      <c r="E9">
        <f>IF([1]Calculation!CF11="",0,ROUND([1]Calculation!CF11*100,1))</f>
        <v>0</v>
      </c>
      <c r="F9">
        <f>IF([1]Calculation!CG11="",0,ROUND([1]Calculation!CG11*100,1))</f>
        <v>6.5</v>
      </c>
      <c r="G9">
        <f>IF([1]Calculation!CH11="",0,ROUND([1]Calculation!CH11*100,1))</f>
        <v>3.4</v>
      </c>
      <c r="H9">
        <f>IF([1]Calculation!CI11="",0,ROUND([1]Calculation!CI11*100,1))</f>
        <v>26.5</v>
      </c>
      <c r="I9">
        <f>IF([1]Calculation!CJ11="",0,ROUND([1]Calculation!CJ11*100,1))</f>
        <v>2.2999999999999998</v>
      </c>
      <c r="J9">
        <f>IF([1]Calculation!CK11="",0,ROUND([1]Calculation!CK11*100,1))</f>
        <v>17.899999999999999</v>
      </c>
      <c r="K9">
        <f>IF([1]Calculation!CL11="",0,ROUND([1]Calculation!CL11*100,1))</f>
        <v>5</v>
      </c>
      <c r="L9" s="35">
        <f>[1]Calculation!$EJ11</f>
        <v>75.8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22</v>
      </c>
      <c r="D10">
        <f>IF([1]Calculation!CE12="",0,ROUND([1]Calculation!CE12*100,1))</f>
        <v>0</v>
      </c>
      <c r="E10">
        <f>IF([1]Calculation!CF12="",0,ROUND([1]Calculation!CF12*100,1))</f>
        <v>0</v>
      </c>
      <c r="F10">
        <f>IF([1]Calculation!CG12="",0,ROUND([1]Calculation!CG12*100,1))</f>
        <v>7.8</v>
      </c>
      <c r="G10">
        <f>IF([1]Calculation!CH12="",0,ROUND([1]Calculation!CH12*100,1))</f>
        <v>2</v>
      </c>
      <c r="H10">
        <f>IF([1]Calculation!CI12="",0,ROUND([1]Calculation!CI12*100,1))</f>
        <v>25.6</v>
      </c>
      <c r="I10">
        <f>IF([1]Calculation!CJ12="",0,ROUND([1]Calculation!CJ12*100,1))</f>
        <v>1.1000000000000001</v>
      </c>
      <c r="J10">
        <f>IF([1]Calculation!CK12="",0,ROUND([1]Calculation!CK12*100,1))</f>
        <v>19.3</v>
      </c>
      <c r="K10">
        <f>IF([1]Calculation!CL12="",0,ROUND([1]Calculation!CL12*100,1))</f>
        <v>5.9</v>
      </c>
      <c r="L10" s="35">
        <f>[1]Calculation!$EJ12</f>
        <v>11.9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f>IF([1]Calculation!CF13="",0,ROUND([1]Calculation!CF13*100,1))</f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5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22.7</v>
      </c>
      <c r="D12">
        <f>IF([1]Calculation!CE14="",0,ROUND([1]Calculation!CE14*100,1))</f>
        <v>0</v>
      </c>
      <c r="E12">
        <f>IF([1]Calculation!CF14="",0,ROUND([1]Calculation!CF14*100,1))</f>
        <v>0.9</v>
      </c>
      <c r="F12">
        <f>IF([1]Calculation!CG14="",0,ROUND([1]Calculation!CG14*100,1))</f>
        <v>11.3</v>
      </c>
      <c r="G12">
        <f>IF([1]Calculation!CH14="",0,ROUND([1]Calculation!CH14*100,1))</f>
        <v>2</v>
      </c>
      <c r="H12">
        <f>IF([1]Calculation!CI14="",0,ROUND([1]Calculation!CI14*100,1))</f>
        <v>18.600000000000001</v>
      </c>
      <c r="I12">
        <f>IF([1]Calculation!CJ14="",0,ROUND([1]Calculation!CJ14*100,1))</f>
        <v>0</v>
      </c>
      <c r="J12">
        <f>IF([1]Calculation!CK14="",0,ROUND([1]Calculation!CK14*100,1))</f>
        <v>18.899999999999999</v>
      </c>
      <c r="K12">
        <f>IF([1]Calculation!CL14="",0,ROUND([1]Calculation!CL14*100,1))</f>
        <v>5</v>
      </c>
      <c r="L12" s="35">
        <f>[1]Calculation!$EJ14</f>
        <v>14.4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21.4</v>
      </c>
      <c r="D13">
        <f>IF([1]Calculation!CE15="",0,ROUND([1]Calculation!CE15*100,1))</f>
        <v>0</v>
      </c>
      <c r="E13">
        <f>IF([1]Calculation!CF15="",0,ROUND([1]Calculation!CF15*100,1))</f>
        <v>0</v>
      </c>
      <c r="F13">
        <f>IF([1]Calculation!CG15="",0,ROUND([1]Calculation!CG15*100,1))</f>
        <v>10.6</v>
      </c>
      <c r="G13">
        <f>IF([1]Calculation!CH15="",0,ROUND([1]Calculation!CH15*100,1))</f>
        <v>3</v>
      </c>
      <c r="H13">
        <f>IF([1]Calculation!CI15="",0,ROUND([1]Calculation!CI15*100,1))</f>
        <v>17.399999999999999</v>
      </c>
      <c r="I13">
        <f>IF([1]Calculation!CJ15="",0,ROUND([1]Calculation!CJ15*100,1))</f>
        <v>1.8</v>
      </c>
      <c r="J13">
        <f>IF([1]Calculation!CK15="",0,ROUND([1]Calculation!CK15*100,1))</f>
        <v>26</v>
      </c>
      <c r="K13">
        <f>IF([1]Calculation!CL15="",0,ROUND([1]Calculation!CL15*100,1))</f>
        <v>3.4</v>
      </c>
      <c r="L13" s="35">
        <f>[1]Calculation!$EJ15</f>
        <v>24.2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12.3</v>
      </c>
      <c r="D14">
        <f>IF([1]Calculation!CE16="",0,ROUND([1]Calculation!CE16*100,1))</f>
        <v>0</v>
      </c>
      <c r="E14">
        <f>IF([1]Calculation!CF16="",0,ROUND([1]Calculation!CF16*100,1))</f>
        <v>0</v>
      </c>
      <c r="F14">
        <f>IF([1]Calculation!CG16="",0,ROUND([1]Calculation!CG16*100,1))</f>
        <v>10.3</v>
      </c>
      <c r="G14">
        <f>IF([1]Calculation!CH16="",0,ROUND([1]Calculation!CH16*100,1))</f>
        <v>17.399999999999999</v>
      </c>
      <c r="H14">
        <f>IF([1]Calculation!CI16="",0,ROUND([1]Calculation!CI16*100,1))</f>
        <v>19.100000000000001</v>
      </c>
      <c r="I14">
        <f>IF([1]Calculation!CJ16="",0,ROUND([1]Calculation!CJ16*100,1))</f>
        <v>1.2</v>
      </c>
      <c r="J14">
        <f>IF([1]Calculation!CK16="",0,ROUND([1]Calculation!CK16*100,1))</f>
        <v>20.2</v>
      </c>
      <c r="K14">
        <f>IF([1]Calculation!CL16="",0,ROUND([1]Calculation!CL16*100,1))</f>
        <v>5.7</v>
      </c>
      <c r="L14" s="35">
        <f>[1]Calculation!$EJ16</f>
        <v>6.3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33.799999999999997</v>
      </c>
      <c r="D15">
        <f>IF([1]Calculation!CE17="",0,ROUND([1]Calculation!CE17*100,1))</f>
        <v>10.6</v>
      </c>
      <c r="E15">
        <f>IF([1]Calculation!CF17="",0,ROUND([1]Calculation!CF17*100,1))</f>
        <v>0</v>
      </c>
      <c r="F15">
        <f>IF([1]Calculation!CG17="",0,ROUND([1]Calculation!CG17*100,1))</f>
        <v>4.9000000000000004</v>
      </c>
      <c r="G15">
        <f>IF([1]Calculation!CH17="",0,ROUND([1]Calculation!CH17*100,1))</f>
        <v>2.8</v>
      </c>
      <c r="H15">
        <f>IF([1]Calculation!CI17="",0,ROUND([1]Calculation!CI17*100,1))</f>
        <v>21.4</v>
      </c>
      <c r="I15">
        <f>IF([1]Calculation!CJ17="",0,ROUND([1]Calculation!CJ17*100,1))</f>
        <v>2.4</v>
      </c>
      <c r="J15">
        <f>IF([1]Calculation!CK17="",0,ROUND([1]Calculation!CK17*100,1))</f>
        <v>11.9</v>
      </c>
      <c r="K15">
        <f>IF([1]Calculation!CL17="",0,ROUND([1]Calculation!CL17*100,1))</f>
        <v>4.3</v>
      </c>
      <c r="L15" s="35">
        <f>[1]Calculation!$EJ17</f>
        <v>51.7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35.200000000000003</v>
      </c>
      <c r="D16">
        <f>IF([1]Calculation!CE18="",0,ROUND([1]Calculation!CE18*100,1))</f>
        <v>0</v>
      </c>
      <c r="E16">
        <f>IF([1]Calculation!CF18="",0,ROUND([1]Calculation!CF18*100,1))</f>
        <v>0</v>
      </c>
      <c r="F16">
        <f>IF([1]Calculation!CG18="",0,ROUND([1]Calculation!CG18*100,1))</f>
        <v>11.1</v>
      </c>
      <c r="G16">
        <f>IF([1]Calculation!CH18="",0,ROUND([1]Calculation!CH18*100,1))</f>
        <v>3.5</v>
      </c>
      <c r="H16">
        <f>IF([1]Calculation!CI18="",0,ROUND([1]Calculation!CI18*100,1))</f>
        <v>12.5</v>
      </c>
      <c r="I16">
        <f>IF([1]Calculation!CJ18="",0,ROUND([1]Calculation!CJ18*100,1))</f>
        <v>2.6</v>
      </c>
      <c r="J16">
        <f>IF([1]Calculation!CK18="",0,ROUND([1]Calculation!CK18*100,1))</f>
        <v>14.2</v>
      </c>
      <c r="K16">
        <f>IF([1]Calculation!CL18="",0,ROUND([1]Calculation!CL18*100,1))</f>
        <v>3.9</v>
      </c>
      <c r="L16" s="35">
        <f>[1]Calculation!$EJ18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33.200000000000003</v>
      </c>
      <c r="D17">
        <f>IF([1]Calculation!CE19="",0,ROUND([1]Calculation!CE19*100,1))</f>
        <v>0</v>
      </c>
      <c r="E17">
        <f>IF([1]Calculation!CF19="",0,ROUND([1]Calculation!CF19*100,1))</f>
        <v>0</v>
      </c>
      <c r="F17">
        <f>IF([1]Calculation!CG19="",0,ROUND([1]Calculation!CG19*100,1))</f>
        <v>8.1999999999999993</v>
      </c>
      <c r="G17">
        <f>IF([1]Calculation!CH19="",0,ROUND([1]Calculation!CH19*100,1))</f>
        <v>3.2</v>
      </c>
      <c r="H17">
        <f>IF([1]Calculation!CI19="",0,ROUND([1]Calculation!CI19*100,1))</f>
        <v>15.8</v>
      </c>
      <c r="I17">
        <f>IF([1]Calculation!CJ19="",0,ROUND([1]Calculation!CJ19*100,1))</f>
        <v>0</v>
      </c>
      <c r="J17">
        <f>IF([1]Calculation!CK19="",0,ROUND([1]Calculation!CK19*100,1))</f>
        <v>17.600000000000001</v>
      </c>
      <c r="K17">
        <f>IF([1]Calculation!CL19="",0,ROUND([1]Calculation!CL19*100,1))</f>
        <v>3</v>
      </c>
      <c r="L17" s="35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29.7</v>
      </c>
      <c r="D18">
        <f>IF([1]Calculation!CE20="",0,ROUND([1]Calculation!CE20*100,1))</f>
        <v>11.8</v>
      </c>
      <c r="E18">
        <f>IF([1]Calculation!CF20="",0,ROUND([1]Calculation!CF20*100,1))</f>
        <v>0</v>
      </c>
      <c r="F18">
        <f>IF([1]Calculation!CG20="",0,ROUND([1]Calculation!CG20*100,1))</f>
        <v>6.6</v>
      </c>
      <c r="G18">
        <f>IF([1]Calculation!CH20="",0,ROUND([1]Calculation!CH20*100,1))</f>
        <v>3.4</v>
      </c>
      <c r="H18">
        <f>IF([1]Calculation!CI20="",0,ROUND([1]Calculation!CI20*100,1))</f>
        <v>20.9</v>
      </c>
      <c r="I18">
        <f>IF([1]Calculation!CJ20="",0,ROUND([1]Calculation!CJ20*100,1))</f>
        <v>1.9</v>
      </c>
      <c r="J18">
        <f>IF([1]Calculation!CK20="",0,ROUND([1]Calculation!CK20*100,1))</f>
        <v>14.6</v>
      </c>
      <c r="K18">
        <f>IF([1]Calculation!CL20="",0,ROUND([1]Calculation!CL20*100,1))</f>
        <v>3.5</v>
      </c>
      <c r="L18" s="35">
        <f>[1]Calculation!$EJ20</f>
        <v>59.1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14.2</v>
      </c>
      <c r="D19">
        <f>IF([1]Calculation!CE21="",0,ROUND([1]Calculation!CE21*100,1))</f>
        <v>11.5</v>
      </c>
      <c r="E19">
        <f>IF([1]Calculation!CF21="",0,ROUND([1]Calculation!CF21*100,1))</f>
        <v>0</v>
      </c>
      <c r="F19">
        <f>IF([1]Calculation!CG21="",0,ROUND([1]Calculation!CG21*100,1))</f>
        <v>3.6</v>
      </c>
      <c r="G19">
        <f>IF([1]Calculation!CH21="",0,ROUND([1]Calculation!CH21*100,1))</f>
        <v>3.3</v>
      </c>
      <c r="H19">
        <f>IF([1]Calculation!CI21="",0,ROUND([1]Calculation!CI21*100,1))</f>
        <v>29.2</v>
      </c>
      <c r="I19">
        <f>IF([1]Calculation!CJ21="",0,ROUND([1]Calculation!CJ21*100,1))</f>
        <v>0.2</v>
      </c>
      <c r="J19">
        <f>IF([1]Calculation!CK21="",0,ROUND([1]Calculation!CK21*100,1))</f>
        <v>14.8</v>
      </c>
      <c r="K19">
        <f>IF([1]Calculation!CL21="",0,ROUND([1]Calculation!CL21*100,1))</f>
        <v>5.0999999999999996</v>
      </c>
      <c r="L19" s="35">
        <f>[1]Calculation!$EJ21</f>
        <v>22.9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f>IF([1]Calculation!CF22="",0,ROUND([1]Calculation!CF22*100,1))</f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5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31.7</v>
      </c>
      <c r="D21">
        <f>IF([1]Calculation!CE23="",0,ROUND([1]Calculation!CE23*100,1))</f>
        <v>0</v>
      </c>
      <c r="E21">
        <f>IF([1]Calculation!CF23="",0,ROUND([1]Calculation!CF23*100,1))</f>
        <v>0</v>
      </c>
      <c r="F21">
        <f>IF([1]Calculation!CG23="",0,ROUND([1]Calculation!CG23*100,1))</f>
        <v>10.7</v>
      </c>
      <c r="G21">
        <f>IF([1]Calculation!CH23="",0,ROUND([1]Calculation!CH23*100,1))</f>
        <v>3.8</v>
      </c>
      <c r="H21">
        <f>IF([1]Calculation!CI23="",0,ROUND([1]Calculation!CI23*100,1))</f>
        <v>18.600000000000001</v>
      </c>
      <c r="I21">
        <f>IF([1]Calculation!CJ23="",0,ROUND([1]Calculation!CJ23*100,1))</f>
        <v>0</v>
      </c>
      <c r="J21">
        <f>IF([1]Calculation!CK23="",0,ROUND([1]Calculation!CK23*100,1))</f>
        <v>12.5</v>
      </c>
      <c r="K21">
        <f>IF([1]Calculation!CL23="",0,ROUND([1]Calculation!CL23*100,1))</f>
        <v>4.9000000000000004</v>
      </c>
      <c r="L21" s="35">
        <f>[1]Calculation!$EJ23</f>
        <v>11.2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f>IF([1]Calculation!CF24="",0,ROUND([1]Calculation!CF24*100,1))</f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5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30.1</v>
      </c>
      <c r="D23">
        <f>IF([1]Calculation!CE25="",0,ROUND([1]Calculation!CE25*100,1))</f>
        <v>10.5</v>
      </c>
      <c r="E23">
        <f>IF([1]Calculation!CF25="",0,ROUND([1]Calculation!CF25*100,1))</f>
        <v>0</v>
      </c>
      <c r="F23">
        <f>IF([1]Calculation!CG25="",0,ROUND([1]Calculation!CG25*100,1))</f>
        <v>6.5</v>
      </c>
      <c r="G23">
        <f>IF([1]Calculation!CH25="",0,ROUND([1]Calculation!CH25*100,1))</f>
        <v>2.2999999999999998</v>
      </c>
      <c r="H23">
        <f>IF([1]Calculation!CI25="",0,ROUND([1]Calculation!CI25*100,1))</f>
        <v>25.6</v>
      </c>
      <c r="I23">
        <f>IF([1]Calculation!CJ25="",0,ROUND([1]Calculation!CJ25*100,1))</f>
        <v>1.2</v>
      </c>
      <c r="J23">
        <f>IF([1]Calculation!CK25="",0,ROUND([1]Calculation!CK25*100,1))</f>
        <v>14</v>
      </c>
      <c r="K23">
        <f>IF([1]Calculation!CL25="",0,ROUND([1]Calculation!CL25*100,1))</f>
        <v>3.6</v>
      </c>
      <c r="L23" s="35">
        <f>[1]Calculation!$EJ25</f>
        <v>36.799999999999997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47.4</v>
      </c>
      <c r="D24">
        <f>IF([1]Calculation!CE26="",0,ROUND([1]Calculation!CE26*100,1))</f>
        <v>0</v>
      </c>
      <c r="E24">
        <f>IF([1]Calculation!CF26="",0,ROUND([1]Calculation!CF26*100,1))</f>
        <v>0</v>
      </c>
      <c r="F24">
        <f>IF([1]Calculation!CG26="",0,ROUND([1]Calculation!CG26*100,1))</f>
        <v>2.8</v>
      </c>
      <c r="G24">
        <f>IF([1]Calculation!CH26="",0,ROUND([1]Calculation!CH26*100,1))</f>
        <v>2.9</v>
      </c>
      <c r="H24">
        <f>IF([1]Calculation!CI26="",0,ROUND([1]Calculation!CI26*100,1))</f>
        <v>14.3</v>
      </c>
      <c r="I24">
        <f>IF([1]Calculation!CJ26="",0,ROUND([1]Calculation!CJ26*100,1))</f>
        <v>0</v>
      </c>
      <c r="J24">
        <f>IF([1]Calculation!CK26="",0,ROUND([1]Calculation!CK26*100,1))</f>
        <v>9.3000000000000007</v>
      </c>
      <c r="K24">
        <f>IF([1]Calculation!CL26="",0,ROUND([1]Calculation!CL26*100,1))</f>
        <v>3.7</v>
      </c>
      <c r="L24" s="35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38.200000000000003</v>
      </c>
      <c r="D25">
        <f>IF([1]Calculation!CE27="",0,ROUND([1]Calculation!CE27*100,1))</f>
        <v>14.8</v>
      </c>
      <c r="E25">
        <f>IF([1]Calculation!CF27="",0,ROUND([1]Calculation!CF27*100,1))</f>
        <v>0</v>
      </c>
      <c r="F25">
        <f>IF([1]Calculation!CG27="",0,ROUND([1]Calculation!CG27*100,1))</f>
        <v>6.2</v>
      </c>
      <c r="G25">
        <f>IF([1]Calculation!CH27="",0,ROUND([1]Calculation!CH27*100,1))</f>
        <v>7.4</v>
      </c>
      <c r="H25">
        <f>IF([1]Calculation!CI27="",0,ROUND([1]Calculation!CI27*100,1))</f>
        <v>8.9</v>
      </c>
      <c r="I25">
        <f>IF([1]Calculation!CJ27="",0,ROUND([1]Calculation!CJ27*100,1))</f>
        <v>0.9</v>
      </c>
      <c r="J25">
        <f>IF([1]Calculation!CK27="",0,ROUND([1]Calculation!CK27*100,1))</f>
        <v>10.3</v>
      </c>
      <c r="K25">
        <f>IF([1]Calculation!CL27="",0,ROUND([1]Calculation!CL27*100,1))</f>
        <v>1.9</v>
      </c>
      <c r="L25" s="35">
        <f>[1]Calculation!$EJ27</f>
        <v>23.5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f>IF([1]Calculation!CF28="",0,ROUND([1]Calculation!CF28*100,1))</f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5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31.2</v>
      </c>
      <c r="D27">
        <f>IF([1]Calculation!CE29="",0,ROUND([1]Calculation!CE29*100,1))</f>
        <v>11.5</v>
      </c>
      <c r="E27">
        <f>IF([1]Calculation!CF29="",0,ROUND([1]Calculation!CF29*100,1))</f>
        <v>0</v>
      </c>
      <c r="F27">
        <f>IF([1]Calculation!CG29="",0,ROUND([1]Calculation!CG29*100,1))</f>
        <v>6.5</v>
      </c>
      <c r="G27">
        <f>IF([1]Calculation!CH29="",0,ROUND([1]Calculation!CH29*100,1))</f>
        <v>2.1</v>
      </c>
      <c r="H27">
        <f>IF([1]Calculation!CI29="",0,ROUND([1]Calculation!CI29*100,1))</f>
        <v>23.2</v>
      </c>
      <c r="I27">
        <f>IF([1]Calculation!CJ29="",0,ROUND([1]Calculation!CJ29*100,1))</f>
        <v>2</v>
      </c>
      <c r="J27">
        <f>IF([1]Calculation!CK29="",0,ROUND([1]Calculation!CK29*100,1))</f>
        <v>12.1</v>
      </c>
      <c r="K27">
        <f>IF([1]Calculation!CL29="",0,ROUND([1]Calculation!CL29*100,1))</f>
        <v>4</v>
      </c>
      <c r="L27" s="35">
        <f>[1]Calculation!$EJ29</f>
        <v>28.5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20.7</v>
      </c>
      <c r="D28">
        <f>IF([1]Calculation!CE30="",0,ROUND([1]Calculation!CE30*100,1))</f>
        <v>12.9</v>
      </c>
      <c r="E28">
        <f>IF([1]Calculation!CF30="",0,ROUND([1]Calculation!CF30*100,1))</f>
        <v>0</v>
      </c>
      <c r="F28">
        <f>IF([1]Calculation!CG30="",0,ROUND([1]Calculation!CG30*100,1))</f>
        <v>7.8</v>
      </c>
      <c r="G28">
        <f>IF([1]Calculation!CH30="",0,ROUND([1]Calculation!CH30*100,1))</f>
        <v>3.1</v>
      </c>
      <c r="H28">
        <f>IF([1]Calculation!CI30="",0,ROUND([1]Calculation!CI30*100,1))</f>
        <v>26.8</v>
      </c>
      <c r="I28">
        <f>IF([1]Calculation!CJ30="",0,ROUND([1]Calculation!CJ30*100,1))</f>
        <v>2</v>
      </c>
      <c r="J28">
        <f>IF([1]Calculation!CK30="",0,ROUND([1]Calculation!CK30*100,1))</f>
        <v>15.8</v>
      </c>
      <c r="K28">
        <f>IF([1]Calculation!CL30="",0,ROUND([1]Calculation!CL30*100,1))</f>
        <v>4.0999999999999996</v>
      </c>
      <c r="L28" s="35">
        <f>[1]Calculation!$EJ30</f>
        <v>50.2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f>IF([1]Calculation!CF31="",0,ROUND([1]Calculation!CF31*100,1))</f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5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27.6</v>
      </c>
      <c r="D30">
        <f>IF([1]Calculation!CE32="",0,ROUND([1]Calculation!CE32*100,1))</f>
        <v>0</v>
      </c>
      <c r="E30">
        <f>IF([1]Calculation!CF32="",0,ROUND([1]Calculation!CF32*100,1))</f>
        <v>0</v>
      </c>
      <c r="F30">
        <f>IF([1]Calculation!CG32="",0,ROUND([1]Calculation!CG32*100,1))</f>
        <v>10.3</v>
      </c>
      <c r="G30">
        <f>IF([1]Calculation!CH32="",0,ROUND([1]Calculation!CH32*100,1))</f>
        <v>3.1</v>
      </c>
      <c r="H30">
        <f>IF([1]Calculation!CI32="",0,ROUND([1]Calculation!CI32*100,1))</f>
        <v>23.8</v>
      </c>
      <c r="I30">
        <f>IF([1]Calculation!CJ32="",0,ROUND([1]Calculation!CJ32*100,1))</f>
        <v>1.3</v>
      </c>
      <c r="J30">
        <f>IF([1]Calculation!CK32="",0,ROUND([1]Calculation!CK32*100,1))</f>
        <v>14.5</v>
      </c>
      <c r="K30">
        <f>IF([1]Calculation!CL32="",0,ROUND([1]Calculation!CL32*100,1))</f>
        <v>5.5</v>
      </c>
      <c r="L30" s="35">
        <f>[1]Calculation!$EJ32</f>
        <v>29.6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37</v>
      </c>
      <c r="D31">
        <f>IF([1]Calculation!CE33="",0,ROUND([1]Calculation!CE33*100,1))</f>
        <v>12.9</v>
      </c>
      <c r="E31">
        <f>IF([1]Calculation!CF33="",0,ROUND([1]Calculation!CF33*100,1))</f>
        <v>0</v>
      </c>
      <c r="F31">
        <f>IF([1]Calculation!CG33="",0,ROUND([1]Calculation!CG33*100,1))</f>
        <v>5.0999999999999996</v>
      </c>
      <c r="G31">
        <f>IF([1]Calculation!CH33="",0,ROUND([1]Calculation!CH33*100,1))</f>
        <v>4.9000000000000004</v>
      </c>
      <c r="H31">
        <f>IF([1]Calculation!CI33="",0,ROUND([1]Calculation!CI33*100,1))</f>
        <v>15.3</v>
      </c>
      <c r="I31">
        <f>IF([1]Calculation!CJ33="",0,ROUND([1]Calculation!CJ33*100,1))</f>
        <v>1.9</v>
      </c>
      <c r="J31">
        <f>IF([1]Calculation!CK33="",0,ROUND([1]Calculation!CK33*100,1))</f>
        <v>10.199999999999999</v>
      </c>
      <c r="K31">
        <f>IF([1]Calculation!CL33="",0,ROUND([1]Calculation!CL33*100,1))</f>
        <v>2.9</v>
      </c>
      <c r="L31" s="35">
        <f>[1]Calculation!$EJ33</f>
        <v>60.2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24.1</v>
      </c>
      <c r="D32">
        <f>IF([1]Calculation!CE34="",0,ROUND([1]Calculation!CE34*100,1))</f>
        <v>10.9</v>
      </c>
      <c r="E32">
        <f>IF([1]Calculation!CF34="",0,ROUND([1]Calculation!CF34*100,1))</f>
        <v>0.7</v>
      </c>
      <c r="F32">
        <f>IF([1]Calculation!CG34="",0,ROUND([1]Calculation!CG34*100,1))</f>
        <v>13.3</v>
      </c>
      <c r="G32">
        <f>IF([1]Calculation!CH34="",0,ROUND([1]Calculation!CH34*100,1))</f>
        <v>3.7</v>
      </c>
      <c r="H32">
        <f>IF([1]Calculation!CI34="",0,ROUND([1]Calculation!CI34*100,1))</f>
        <v>18.5</v>
      </c>
      <c r="I32">
        <f>IF([1]Calculation!CJ34="",0,ROUND([1]Calculation!CJ34*100,1))</f>
        <v>2.4</v>
      </c>
      <c r="J32">
        <f>IF([1]Calculation!CK34="",0,ROUND([1]Calculation!CK34*100,1))</f>
        <v>13.5</v>
      </c>
      <c r="K32">
        <f>IF([1]Calculation!CL34="",0,ROUND([1]Calculation!CL34*100,1))</f>
        <v>2</v>
      </c>
      <c r="L32" s="35">
        <f>[1]Calculation!$EJ34</f>
        <v>14.1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35.799999999999997</v>
      </c>
      <c r="D33">
        <f>IF([1]Calculation!CE35="",0,ROUND([1]Calculation!CE35*100,1))</f>
        <v>13.8</v>
      </c>
      <c r="E33">
        <f>IF([1]Calculation!CF35="",0,ROUND([1]Calculation!CF35*100,1))</f>
        <v>0</v>
      </c>
      <c r="F33">
        <f>IF([1]Calculation!CG35="",0,ROUND([1]Calculation!CG35*100,1))</f>
        <v>6.3</v>
      </c>
      <c r="G33">
        <f>IF([1]Calculation!CH35="",0,ROUND([1]Calculation!CH35*100,1))</f>
        <v>2.8</v>
      </c>
      <c r="H33">
        <f>IF([1]Calculation!CI35="",0,ROUND([1]Calculation!CI35*100,1))</f>
        <v>19.2</v>
      </c>
      <c r="I33">
        <f>IF([1]Calculation!CJ35="",0,ROUND([1]Calculation!CJ35*100,1))</f>
        <v>1.5</v>
      </c>
      <c r="J33">
        <f>IF([1]Calculation!CK35="",0,ROUND([1]Calculation!CK35*100,1))</f>
        <v>10.9</v>
      </c>
      <c r="K33">
        <f>IF([1]Calculation!CL35="",0,ROUND([1]Calculation!CL35*100,1))</f>
        <v>4.2</v>
      </c>
      <c r="L33" s="35">
        <f>[1]Calculation!$EJ35</f>
        <v>29.5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f>IF([1]Calculation!CF36="",0,ROUND([1]Calculation!CF36*100,1))</f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5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f>IF([1]Calculation!CF37="",0,ROUND([1]Calculation!CF37*100,1))</f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5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f>IF([1]Calculation!CF38="",0,ROUND([1]Calculation!CF38*100,1))</f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5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f>IF([1]Calculation!CF39="",0,ROUND([1]Calculation!CF39*100,1))</f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5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22.5</v>
      </c>
      <c r="D38">
        <f>IF([1]Calculation!CE40="",0,ROUND([1]Calculation!CE40*100,1))</f>
        <v>9.4</v>
      </c>
      <c r="E38">
        <f>IF([1]Calculation!CF40="",0,ROUND([1]Calculation!CF40*100,1))</f>
        <v>0</v>
      </c>
      <c r="F38">
        <f>IF([1]Calculation!CG40="",0,ROUND([1]Calculation!CG40*100,1))</f>
        <v>8.9</v>
      </c>
      <c r="G38">
        <f>IF([1]Calculation!CH40="",0,ROUND([1]Calculation!CH40*100,1))</f>
        <v>3.7</v>
      </c>
      <c r="H38">
        <f>IF([1]Calculation!CI40="",0,ROUND([1]Calculation!CI40*100,1))</f>
        <v>24.3</v>
      </c>
      <c r="I38">
        <f>IF([1]Calculation!CJ40="",0,ROUND([1]Calculation!CJ40*100,1))</f>
        <v>1.2</v>
      </c>
      <c r="J38">
        <f>IF([1]Calculation!CK40="",0,ROUND([1]Calculation!CK40*100,1))</f>
        <v>14.7</v>
      </c>
      <c r="K38">
        <f>IF([1]Calculation!CL40="",0,ROUND([1]Calculation!CL40*100,1))</f>
        <v>4.3</v>
      </c>
      <c r="L38" s="35">
        <f>[1]Calculation!$EJ40</f>
        <v>58.7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33.1</v>
      </c>
      <c r="D39">
        <f>IF([1]Calculation!CE41="",0,ROUND([1]Calculation!CE41*100,1))</f>
        <v>0</v>
      </c>
      <c r="E39">
        <f>IF([1]Calculation!CF41="",0,ROUND([1]Calculation!CF41*100,1))</f>
        <v>0</v>
      </c>
      <c r="F39">
        <f>IF([1]Calculation!CG41="",0,ROUND([1]Calculation!CG41*100,1))</f>
        <v>9.4</v>
      </c>
      <c r="G39">
        <f>IF([1]Calculation!CH41="",0,ROUND([1]Calculation!CH41*100,1))</f>
        <v>0</v>
      </c>
      <c r="H39">
        <f>IF([1]Calculation!CI41="",0,ROUND([1]Calculation!CI41*100,1))</f>
        <v>22.3</v>
      </c>
      <c r="I39">
        <f>IF([1]Calculation!CJ41="",0,ROUND([1]Calculation!CJ41*100,1))</f>
        <v>0</v>
      </c>
      <c r="J39">
        <f>IF([1]Calculation!CK41="",0,ROUND([1]Calculation!CK41*100,1))</f>
        <v>17.2</v>
      </c>
      <c r="K39">
        <f>IF([1]Calculation!CL41="",0,ROUND([1]Calculation!CL41*100,1))</f>
        <v>0</v>
      </c>
      <c r="L39" s="35">
        <f>[1]Calculation!$EJ41</f>
        <v>9.1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38.9</v>
      </c>
      <c r="D40">
        <f>IF([1]Calculation!CE42="",0,ROUND([1]Calculation!CE42*100,1))</f>
        <v>9.1</v>
      </c>
      <c r="E40">
        <f>IF([1]Calculation!CF42="",0,ROUND([1]Calculation!CF42*100,1))</f>
        <v>1.5</v>
      </c>
      <c r="F40">
        <f>IF([1]Calculation!CG42="",0,ROUND([1]Calculation!CG42*100,1))</f>
        <v>6.1</v>
      </c>
      <c r="G40">
        <f>IF([1]Calculation!CH42="",0,ROUND([1]Calculation!CH42*100,1))</f>
        <v>2.2999999999999998</v>
      </c>
      <c r="H40">
        <f>IF([1]Calculation!CI42="",0,ROUND([1]Calculation!CI42*100,1))</f>
        <v>18.100000000000001</v>
      </c>
      <c r="I40">
        <f>IF([1]Calculation!CJ42="",0,ROUND([1]Calculation!CJ42*100,1))</f>
        <v>0.6</v>
      </c>
      <c r="J40">
        <f>IF([1]Calculation!CK42="",0,ROUND([1]Calculation!CK42*100,1))</f>
        <v>7.8</v>
      </c>
      <c r="K40">
        <f>IF([1]Calculation!CL42="",0,ROUND([1]Calculation!CL42*100,1))</f>
        <v>2.2000000000000002</v>
      </c>
      <c r="L40" s="35">
        <f>[1]Calculation!$EJ42</f>
        <v>9.6999999999999993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32.9</v>
      </c>
      <c r="D41">
        <f>IF([1]Calculation!CE43="",0,ROUND([1]Calculation!CE43*100,1))</f>
        <v>0</v>
      </c>
      <c r="E41">
        <f>IF([1]Calculation!CF43="",0,ROUND([1]Calculation!CF43*100,1))</f>
        <v>0</v>
      </c>
      <c r="F41">
        <f>IF([1]Calculation!CG43="",0,ROUND([1]Calculation!CG43*100,1))</f>
        <v>7.2</v>
      </c>
      <c r="G41">
        <f>IF([1]Calculation!CH43="",0,ROUND([1]Calculation!CH43*100,1))</f>
        <v>3.1</v>
      </c>
      <c r="H41">
        <f>IF([1]Calculation!CI43="",0,ROUND([1]Calculation!CI43*100,1))</f>
        <v>17.2</v>
      </c>
      <c r="I41">
        <f>IF([1]Calculation!CJ43="",0,ROUND([1]Calculation!CJ43*100,1))</f>
        <v>1.2</v>
      </c>
      <c r="J41">
        <f>IF([1]Calculation!CK43="",0,ROUND([1]Calculation!CK43*100,1))</f>
        <v>18.399999999999999</v>
      </c>
      <c r="K41">
        <f>IF([1]Calculation!CL43="",0,ROUND([1]Calculation!CL43*100,1))</f>
        <v>2.7</v>
      </c>
      <c r="L41" s="35">
        <f>[1]Calculation!$EJ43</f>
        <v>3.5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30.7</v>
      </c>
      <c r="D42">
        <f>IF([1]Calculation!CE44="",0,ROUND([1]Calculation!CE44*100,1))</f>
        <v>18.600000000000001</v>
      </c>
      <c r="E42">
        <f>IF([1]Calculation!CF44="",0,ROUND([1]Calculation!CF44*100,1))</f>
        <v>0.2</v>
      </c>
      <c r="F42">
        <f>IF([1]Calculation!CG44="",0,ROUND([1]Calculation!CG44*100,1))</f>
        <v>5.7</v>
      </c>
      <c r="G42">
        <f>IF([1]Calculation!CH44="",0,ROUND([1]Calculation!CH44*100,1))</f>
        <v>2.6</v>
      </c>
      <c r="H42">
        <f>IF([1]Calculation!CI44="",0,ROUND([1]Calculation!CI44*100,1))</f>
        <v>20</v>
      </c>
      <c r="I42">
        <f>IF([1]Calculation!CJ44="",0,ROUND([1]Calculation!CJ44*100,1))</f>
        <v>2.5</v>
      </c>
      <c r="J42">
        <f>IF([1]Calculation!CK44="",0,ROUND([1]Calculation!CK44*100,1))</f>
        <v>12.9</v>
      </c>
      <c r="K42">
        <f>IF([1]Calculation!CL44="",0,ROUND([1]Calculation!CL44*100,1))</f>
        <v>4.4000000000000004</v>
      </c>
      <c r="L42" s="35">
        <f>[1]Calculation!$EJ44</f>
        <v>28.5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30.1</v>
      </c>
      <c r="D43">
        <f>IF([1]Calculation!CE45="",0,ROUND([1]Calculation!CE45*100,1))</f>
        <v>9.1999999999999993</v>
      </c>
      <c r="E43">
        <f>IF([1]Calculation!CF45="",0,ROUND([1]Calculation!CF45*100,1))</f>
        <v>0</v>
      </c>
      <c r="F43">
        <f>IF([1]Calculation!CG45="",0,ROUND([1]Calculation!CG45*100,1))</f>
        <v>7.6</v>
      </c>
      <c r="G43">
        <f>IF([1]Calculation!CH45="",0,ROUND([1]Calculation!CH45*100,1))</f>
        <v>3.7</v>
      </c>
      <c r="H43">
        <f>IF([1]Calculation!CI45="",0,ROUND([1]Calculation!CI45*100,1))</f>
        <v>19.2</v>
      </c>
      <c r="I43">
        <f>IF([1]Calculation!CJ45="",0,ROUND([1]Calculation!CJ45*100,1))</f>
        <v>1.2</v>
      </c>
      <c r="J43">
        <f>IF([1]Calculation!CK45="",0,ROUND([1]Calculation!CK45*100,1))</f>
        <v>12.3</v>
      </c>
      <c r="K43">
        <f>IF([1]Calculation!CL45="",0,ROUND([1]Calculation!CL45*100,1))</f>
        <v>4.3</v>
      </c>
      <c r="L43" s="35">
        <f>[1]Calculation!$EJ45</f>
        <v>44.7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f>IF([1]Calculation!CF46="",0,ROUND([1]Calculation!CF46*100,1))</f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5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f>IF([1]Calculation!CF47="",0,ROUND([1]Calculation!CF47*100,1))</f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5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f>IF([1]Calculation!CF48="",0,ROUND([1]Calculation!CF48*100,1))</f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5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32.1</v>
      </c>
      <c r="D47">
        <f>IF([1]Calculation!CE49="",0,ROUND([1]Calculation!CE49*100,1))</f>
        <v>0</v>
      </c>
      <c r="E47">
        <f>IF([1]Calculation!CF49="",0,ROUND([1]Calculation!CF49*100,1))</f>
        <v>0</v>
      </c>
      <c r="F47">
        <f>IF([1]Calculation!CG49="",0,ROUND([1]Calculation!CG49*100,1))</f>
        <v>20.399999999999999</v>
      </c>
      <c r="G47">
        <f>IF([1]Calculation!CH49="",0,ROUND([1]Calculation!CH49*100,1))</f>
        <v>0.8</v>
      </c>
      <c r="H47">
        <f>IF([1]Calculation!CI49="",0,ROUND([1]Calculation!CI49*100,1))</f>
        <v>18.7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5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f>IF([1]Calculation!CF50="",0,ROUND([1]Calculation!CF50*100,1))</f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5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f>IF([1]Calculation!CF51="",0,ROUND([1]Calculation!CF51*100,1))</f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5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f>IF([1]Calculation!CF52="",0,ROUND([1]Calculation!CF52*100,1))</f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5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25.7</v>
      </c>
      <c r="D51">
        <f>IF([1]Calculation!CE53="",0,ROUND([1]Calculation!CE53*100,1))</f>
        <v>0</v>
      </c>
      <c r="E51">
        <f>IF([1]Calculation!CF53="",0,ROUND([1]Calculation!CF53*100,1))</f>
        <v>0</v>
      </c>
      <c r="F51">
        <f>IF([1]Calculation!CG53="",0,ROUND([1]Calculation!CG53*100,1))</f>
        <v>10.4</v>
      </c>
      <c r="G51">
        <f>IF([1]Calculation!CH53="",0,ROUND([1]Calculation!CH53*100,1))</f>
        <v>0</v>
      </c>
      <c r="H51">
        <f>IF([1]Calculation!CI53="",0,ROUND([1]Calculation!CI53*100,1))</f>
        <v>27.4</v>
      </c>
      <c r="I51">
        <f>IF([1]Calculation!CJ53="",0,ROUND([1]Calculation!CJ53*100,1))</f>
        <v>0</v>
      </c>
      <c r="J51">
        <f>IF([1]Calculation!CK53="",0,ROUND([1]Calculation!CK53*100,1))</f>
        <v>10.8</v>
      </c>
      <c r="K51">
        <f>IF([1]Calculation!CL53="",0,ROUND([1]Calculation!CL53*100,1))</f>
        <v>8.9</v>
      </c>
      <c r="L51" s="35">
        <f>[1]Calculation!$EJ53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f>IF([1]Calculation!CF54="",0,ROUND([1]Calculation!CF54*100,1))</f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5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f>IF([1]Calculation!CF55="",0,ROUND([1]Calculation!CF55*100,1))</f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5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27.6</v>
      </c>
      <c r="D54">
        <f>IF([1]Calculation!CE56="",0,ROUND([1]Calculation!CE56*100,1))</f>
        <v>10.1</v>
      </c>
      <c r="E54">
        <f>IF([1]Calculation!CF56="",0,ROUND([1]Calculation!CF56*100,1))</f>
        <v>5.9</v>
      </c>
      <c r="F54">
        <f>IF([1]Calculation!CG56="",0,ROUND([1]Calculation!CG56*100,1))</f>
        <v>6</v>
      </c>
      <c r="G54">
        <f>IF([1]Calculation!CH56="",0,ROUND([1]Calculation!CH56*100,1))</f>
        <v>3.7</v>
      </c>
      <c r="H54">
        <f>IF([1]Calculation!CI56="",0,ROUND([1]Calculation!CI56*100,1))</f>
        <v>25</v>
      </c>
      <c r="I54">
        <f>IF([1]Calculation!CJ56="",0,ROUND([1]Calculation!CJ56*100,1))</f>
        <v>0.3</v>
      </c>
      <c r="J54">
        <f>IF([1]Calculation!CK56="",0,ROUND([1]Calculation!CK56*100,1))</f>
        <v>15.3</v>
      </c>
      <c r="K54">
        <f>IF([1]Calculation!CL56="",0,ROUND([1]Calculation!CL56*100,1))</f>
        <v>5.0999999999999996</v>
      </c>
      <c r="L54" s="35">
        <f>[1]Calculation!$EJ56</f>
        <v>39.5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26.6</v>
      </c>
      <c r="D55">
        <f>IF([1]Calculation!CE57="",0,ROUND([1]Calculation!CE57*100,1))</f>
        <v>5.7</v>
      </c>
      <c r="E55">
        <f>IF([1]Calculation!CF57="",0,ROUND([1]Calculation!CF57*100,1))</f>
        <v>0</v>
      </c>
      <c r="F55">
        <f>IF([1]Calculation!CG57="",0,ROUND([1]Calculation!CG57*100,1))</f>
        <v>4.7</v>
      </c>
      <c r="G55">
        <f>IF([1]Calculation!CH57="",0,ROUND([1]Calculation!CH57*100,1))</f>
        <v>2.2000000000000002</v>
      </c>
      <c r="H55">
        <f>IF([1]Calculation!CI57="",0,ROUND([1]Calculation!CI57*100,1))</f>
        <v>30.8</v>
      </c>
      <c r="I55">
        <f>IF([1]Calculation!CJ57="",0,ROUND([1]Calculation!CJ57*100,1))</f>
        <v>1</v>
      </c>
      <c r="J55">
        <f>IF([1]Calculation!CK57="",0,ROUND([1]Calculation!CK57*100,1))</f>
        <v>7.9</v>
      </c>
      <c r="K55">
        <f>IF([1]Calculation!CL57="",0,ROUND([1]Calculation!CL57*100,1))</f>
        <v>10.7</v>
      </c>
      <c r="L55" s="35">
        <f>[1]Calculation!$EJ57</f>
        <v>28.6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f>IF([1]Calculation!CF58="",0,ROUND([1]Calculation!CF58*100,1))</f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5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f>IF([1]Calculation!CF59="",0,ROUND([1]Calculation!CF59*100,1))</f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5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f>IF([1]Calculation!CF60="",0,ROUND([1]Calculation!CF60*100,1))</f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5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 t="e">
        <f>IF([1]Calculation!CP4="",0,ROUND([1]Calculation!CP4*100,1))</f>
        <v>#VALUE!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5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24.7</v>
      </c>
      <c r="D60">
        <f>IF([1]Calculation!CO5="",0,ROUND([1]Calculation!CO5*100,1))</f>
        <v>0</v>
      </c>
      <c r="E60">
        <f>IF([1]Calculation!CP5="",0,ROUND([1]Calculation!CP5*100,1))</f>
        <v>0.9</v>
      </c>
      <c r="F60">
        <f>IF([1]Calculation!CQ5="",0,ROUND([1]Calculation!CQ5*100,1))</f>
        <v>10.199999999999999</v>
      </c>
      <c r="G60">
        <f>IF([1]Calculation!CR5="",0,ROUND([1]Calculation!CR5*100,1))</f>
        <v>7</v>
      </c>
      <c r="H60">
        <f>IF([1]Calculation!CS5="",0,ROUND([1]Calculation!CS5*100,1))</f>
        <v>20.7</v>
      </c>
      <c r="I60">
        <f>IF([1]Calculation!CT5="",0,ROUND([1]Calculation!CT5*100,1))</f>
        <v>1.7</v>
      </c>
      <c r="J60">
        <f>IF([1]Calculation!CU5="",0,ROUND([1]Calculation!CU5*100,1))</f>
        <v>17.2</v>
      </c>
      <c r="K60">
        <f>IF([1]Calculation!CV5="",0,ROUND([1]Calculation!CV5*100,1))</f>
        <v>3.9</v>
      </c>
      <c r="L60" s="35">
        <f>[1]Calculation!$EK5</f>
        <v>3.9</v>
      </c>
    </row>
    <row r="61" spans="1:23">
      <c r="A61" t="s">
        <v>17</v>
      </c>
      <c r="B61" t="s">
        <v>172</v>
      </c>
      <c r="C61">
        <f>IF([1]Calculation!CN6="",0,ROUND([1]Calculation!CN6*100,1))</f>
        <v>26.2</v>
      </c>
      <c r="D61">
        <f>IF([1]Calculation!CO6="",0,ROUND([1]Calculation!CO6*100,1))</f>
        <v>0</v>
      </c>
      <c r="E61">
        <f>IF([1]Calculation!CP6="",0,ROUND([1]Calculation!CP6*100,1))</f>
        <v>0.4</v>
      </c>
      <c r="F61">
        <f>IF([1]Calculation!CQ6="",0,ROUND([1]Calculation!CQ6*100,1))</f>
        <v>8.6</v>
      </c>
      <c r="G61">
        <f>IF([1]Calculation!CR6="",0,ROUND([1]Calculation!CR6*100,1))</f>
        <v>2.9</v>
      </c>
      <c r="H61">
        <f>IF([1]Calculation!CS6="",0,ROUND([1]Calculation!CS6*100,1))</f>
        <v>24.1</v>
      </c>
      <c r="I61">
        <f>IF([1]Calculation!CT6="",0,ROUND([1]Calculation!CT6*100,1))</f>
        <v>1.8</v>
      </c>
      <c r="J61">
        <f>IF([1]Calculation!CU6="",0,ROUND([1]Calculation!CU6*100,1))</f>
        <v>13.7</v>
      </c>
      <c r="K61">
        <f>IF([1]Calculation!CV6="",0,ROUND([1]Calculation!CV6*100,1))</f>
        <v>6</v>
      </c>
      <c r="L61" s="35">
        <f>[1]Calculation!$EK6</f>
        <v>12</v>
      </c>
    </row>
    <row r="62" spans="1:23">
      <c r="A62" t="s">
        <v>18</v>
      </c>
      <c r="B62" t="s">
        <v>172</v>
      </c>
      <c r="C62">
        <f>IF([1]Calculation!CN7="",0,ROUND([1]Calculation!CN7*100,1))</f>
        <v>37.4</v>
      </c>
      <c r="D62">
        <f>IF([1]Calculation!CO7="",0,ROUND([1]Calculation!CO7*100,1))</f>
        <v>0</v>
      </c>
      <c r="E62">
        <f>IF([1]Calculation!CP7="",0,ROUND([1]Calculation!CP7*100,1))</f>
        <v>3.6</v>
      </c>
      <c r="F62">
        <f>IF([1]Calculation!CQ7="",0,ROUND([1]Calculation!CQ7*100,1))</f>
        <v>6.2</v>
      </c>
      <c r="G62">
        <f>IF([1]Calculation!CR7="",0,ROUND([1]Calculation!CR7*100,1))</f>
        <v>3</v>
      </c>
      <c r="H62">
        <f>IF([1]Calculation!CS7="",0,ROUND([1]Calculation!CS7*100,1))</f>
        <v>16.600000000000001</v>
      </c>
      <c r="I62">
        <f>IF([1]Calculation!CT7="",0,ROUND([1]Calculation!CT7*100,1))</f>
        <v>1.7</v>
      </c>
      <c r="J62">
        <f>IF([1]Calculation!CU7="",0,ROUND([1]Calculation!CU7*100,1))</f>
        <v>12.4</v>
      </c>
      <c r="K62">
        <f>IF([1]Calculation!CV7="",0,ROUND([1]Calculation!CV7*100,1))</f>
        <v>3.7</v>
      </c>
      <c r="L62" s="35">
        <f>[1]Calculation!$EK7</f>
        <v>10.4</v>
      </c>
    </row>
    <row r="63" spans="1:23">
      <c r="A63" t="s">
        <v>19</v>
      </c>
      <c r="B63" t="s">
        <v>172</v>
      </c>
      <c r="C63">
        <f>IF([1]Calculation!CN8="",0,ROUND([1]Calculation!CN8*100,1))</f>
        <v>34.700000000000003</v>
      </c>
      <c r="D63">
        <f>IF([1]Calculation!CO8="",0,ROUND([1]Calculation!CO8*100,1))</f>
        <v>11.1</v>
      </c>
      <c r="E63">
        <f>IF([1]Calculation!CP8="",0,ROUND([1]Calculation!CP8*100,1))</f>
        <v>0.6</v>
      </c>
      <c r="F63">
        <f>IF([1]Calculation!CQ8="",0,ROUND([1]Calculation!CQ8*100,1))</f>
        <v>6.5</v>
      </c>
      <c r="G63">
        <f>IF([1]Calculation!CR8="",0,ROUND([1]Calculation!CR8*100,1))</f>
        <v>3.2</v>
      </c>
      <c r="H63">
        <f>IF([1]Calculation!CS8="",0,ROUND([1]Calculation!CS8*100,1))</f>
        <v>17.600000000000001</v>
      </c>
      <c r="I63">
        <f>IF([1]Calculation!CT8="",0,ROUND([1]Calculation!CT8*100,1))</f>
        <v>3.2</v>
      </c>
      <c r="J63">
        <f>IF([1]Calculation!CU8="",0,ROUND([1]Calculation!CU8*100,1))</f>
        <v>12.7</v>
      </c>
      <c r="K63">
        <f>IF([1]Calculation!CV8="",0,ROUND([1]Calculation!CV8*100,1))</f>
        <v>3.3</v>
      </c>
      <c r="L63" s="35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f>IF([1]Calculation!CP9="",0,ROUND([1]Calculation!CP9*100,1))</f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5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31.1</v>
      </c>
      <c r="D65">
        <f>IF([1]Calculation!CO10="",0,ROUND([1]Calculation!CO10*100,1))</f>
        <v>11.1</v>
      </c>
      <c r="E65">
        <f>IF([1]Calculation!CP10="",0,ROUND([1]Calculation!CP10*100,1))</f>
        <v>3.2</v>
      </c>
      <c r="F65">
        <f>IF([1]Calculation!CQ10="",0,ROUND([1]Calculation!CQ10*100,1))</f>
        <v>8</v>
      </c>
      <c r="G65">
        <f>IF([1]Calculation!CR10="",0,ROUND([1]Calculation!CR10*100,1))</f>
        <v>3.6</v>
      </c>
      <c r="H65">
        <f>IF([1]Calculation!CS10="",0,ROUND([1]Calculation!CS10*100,1))</f>
        <v>19.399999999999999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5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27</v>
      </c>
      <c r="D66">
        <f>IF([1]Calculation!CO11="",0,ROUND([1]Calculation!CO11*100,1))</f>
        <v>10.1</v>
      </c>
      <c r="E66">
        <f>IF([1]Calculation!CP11="",0,ROUND([1]Calculation!CP11*100,1))</f>
        <v>0.3</v>
      </c>
      <c r="F66">
        <f>IF([1]Calculation!CQ11="",0,ROUND([1]Calculation!CQ11*100,1))</f>
        <v>7.9</v>
      </c>
      <c r="G66">
        <f>IF([1]Calculation!CR11="",0,ROUND([1]Calculation!CR11*100,1))</f>
        <v>2.9</v>
      </c>
      <c r="H66">
        <f>IF([1]Calculation!CS11="",0,ROUND([1]Calculation!CS11*100,1))</f>
        <v>23.2</v>
      </c>
      <c r="I66">
        <f>IF([1]Calculation!CT11="",0,ROUND([1]Calculation!CT11*100,1))</f>
        <v>2.5</v>
      </c>
      <c r="J66">
        <f>IF([1]Calculation!CU11="",0,ROUND([1]Calculation!CU11*100,1))</f>
        <v>13.8</v>
      </c>
      <c r="K66">
        <f>IF([1]Calculation!CV11="",0,ROUND([1]Calculation!CV11*100,1))</f>
        <v>5.5</v>
      </c>
      <c r="L66" s="35">
        <f>[1]Calculation!$EK11</f>
        <v>8.1</v>
      </c>
    </row>
    <row r="67" spans="1:12">
      <c r="A67" t="s">
        <v>23</v>
      </c>
      <c r="B67" t="s">
        <v>172</v>
      </c>
      <c r="C67">
        <f>IF([1]Calculation!CN12="",0,ROUND([1]Calculation!CN12*100,1))</f>
        <v>27.4</v>
      </c>
      <c r="D67">
        <f>IF([1]Calculation!CO12="",0,ROUND([1]Calculation!CO12*100,1))</f>
        <v>10.7</v>
      </c>
      <c r="E67">
        <f>IF([1]Calculation!CP12="",0,ROUND([1]Calculation!CP12*100,1))</f>
        <v>0.3</v>
      </c>
      <c r="F67">
        <f>IF([1]Calculation!CQ12="",0,ROUND([1]Calculation!CQ12*100,1))</f>
        <v>9.3000000000000007</v>
      </c>
      <c r="G67">
        <f>IF([1]Calculation!CR12="",0,ROUND([1]Calculation!CR12*100,1))</f>
        <v>4.8</v>
      </c>
      <c r="H67">
        <f>IF([1]Calculation!CS12="",0,ROUND([1]Calculation!CS12*100,1))</f>
        <v>20.2</v>
      </c>
      <c r="I67">
        <f>IF([1]Calculation!CT12="",0,ROUND([1]Calculation!CT12*100,1))</f>
        <v>2.2999999999999998</v>
      </c>
      <c r="J67">
        <f>IF([1]Calculation!CU12="",0,ROUND([1]Calculation!CU12*100,1))</f>
        <v>12.5</v>
      </c>
      <c r="K67">
        <f>IF([1]Calculation!CV12="",0,ROUND([1]Calculation!CV12*100,1))</f>
        <v>4.9000000000000004</v>
      </c>
      <c r="L67" s="35">
        <f>[1]Calculation!$EK12</f>
        <v>29.4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f>IF([1]Calculation!CP13="",0,ROUND([1]Calculation!CP13*100,1))</f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5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27.1</v>
      </c>
      <c r="D69">
        <f>IF([1]Calculation!CO14="",0,ROUND([1]Calculation!CO14*100,1))</f>
        <v>10.3</v>
      </c>
      <c r="E69" t="e">
        <f>IF([1]Calculation!CP14="",0,ROUND([1]Calculation!CP14*100,1))</f>
        <v>#VALUE!</v>
      </c>
      <c r="F69">
        <f>IF([1]Calculation!CQ14="",0,ROUND([1]Calculation!CQ14*100,1))</f>
        <v>10</v>
      </c>
      <c r="G69">
        <f>IF([1]Calculation!CR14="",0,ROUND([1]Calculation!CR14*100,1))</f>
        <v>3</v>
      </c>
      <c r="H69">
        <f>IF([1]Calculation!CS14="",0,ROUND([1]Calculation!CS14*100,1))</f>
        <v>19.8</v>
      </c>
      <c r="I69">
        <f>IF([1]Calculation!CT14="",0,ROUND([1]Calculation!CT14*100,1))</f>
        <v>1.8</v>
      </c>
      <c r="J69">
        <f>IF([1]Calculation!CU14="",0,ROUND([1]Calculation!CU14*100,1))</f>
        <v>21.7</v>
      </c>
      <c r="K69">
        <f>IF([1]Calculation!CV14="",0,ROUND([1]Calculation!CV14*100,1))</f>
        <v>3.4</v>
      </c>
      <c r="L69" s="35">
        <f>[1]Calculation!$EK14</f>
        <v>28.5</v>
      </c>
    </row>
    <row r="70" spans="1:12">
      <c r="A70" t="s">
        <v>26</v>
      </c>
      <c r="B70" t="s">
        <v>172</v>
      </c>
      <c r="C70">
        <f>IF([1]Calculation!CN15="",0,ROUND([1]Calculation!CN15*100,1))</f>
        <v>24.9</v>
      </c>
      <c r="D70">
        <f>IF([1]Calculation!CO15="",0,ROUND([1]Calculation!CO15*100,1))</f>
        <v>7.6</v>
      </c>
      <c r="E70">
        <f>IF([1]Calculation!CP15="",0,ROUND([1]Calculation!CP15*100,1))</f>
        <v>2.8</v>
      </c>
      <c r="F70">
        <f>IF([1]Calculation!CQ15="",0,ROUND([1]Calculation!CQ15*100,1))</f>
        <v>9.4</v>
      </c>
      <c r="G70">
        <f>IF([1]Calculation!CR15="",0,ROUND([1]Calculation!CR15*100,1))</f>
        <v>6.2</v>
      </c>
      <c r="H70">
        <f>IF([1]Calculation!CS15="",0,ROUND([1]Calculation!CS15*100,1))</f>
        <v>22</v>
      </c>
      <c r="I70">
        <f>IF([1]Calculation!CT15="",0,ROUND([1]Calculation!CT15*100,1))</f>
        <v>1.4</v>
      </c>
      <c r="J70">
        <f>IF([1]Calculation!CU15="",0,ROUND([1]Calculation!CU15*100,1))</f>
        <v>15.5</v>
      </c>
      <c r="K70">
        <f>IF([1]Calculation!CV15="",0,ROUND([1]Calculation!CV15*100,1))</f>
        <v>4.4000000000000004</v>
      </c>
      <c r="L70" s="35">
        <f>[1]Calculation!$EK15</f>
        <v>25.3</v>
      </c>
    </row>
    <row r="71" spans="1:12">
      <c r="A71" t="s">
        <v>27</v>
      </c>
      <c r="B71" t="s">
        <v>172</v>
      </c>
      <c r="C71">
        <f>IF([1]Calculation!CN16="",0,ROUND([1]Calculation!CN16*100,1))</f>
        <v>27.5</v>
      </c>
      <c r="D71">
        <f>IF([1]Calculation!CO16="",0,ROUND([1]Calculation!CO16*100,1))</f>
        <v>8.9</v>
      </c>
      <c r="E71">
        <f>IF([1]Calculation!CP16="",0,ROUND([1]Calculation!CP16*100,1))</f>
        <v>0.4</v>
      </c>
      <c r="F71">
        <f>IF([1]Calculation!CQ16="",0,ROUND([1]Calculation!CQ16*100,1))</f>
        <v>11.8</v>
      </c>
      <c r="G71">
        <f>IF([1]Calculation!CR16="",0,ROUND([1]Calculation!CR16*100,1))</f>
        <v>16.7</v>
      </c>
      <c r="H71">
        <f>IF([1]Calculation!CS16="",0,ROUND([1]Calculation!CS16*100,1))</f>
        <v>19.3</v>
      </c>
      <c r="I71">
        <f>IF([1]Calculation!CT16="",0,ROUND([1]Calculation!CT16*100,1))</f>
        <v>1.8</v>
      </c>
      <c r="J71">
        <f>IF([1]Calculation!CU16="",0,ROUND([1]Calculation!CU16*100,1))</f>
        <v>15.4</v>
      </c>
      <c r="K71">
        <f>IF([1]Calculation!CV16="",0,ROUND([1]Calculation!CV16*100,1))</f>
        <v>3.4</v>
      </c>
      <c r="L71" s="35">
        <f>[1]Calculation!$EK16</f>
        <v>31.2</v>
      </c>
    </row>
    <row r="72" spans="1:12">
      <c r="A72" t="s">
        <v>28</v>
      </c>
      <c r="B72" t="s">
        <v>172</v>
      </c>
      <c r="C72">
        <f>IF([1]Calculation!CN17="",0,ROUND([1]Calculation!CN17*100,1))</f>
        <v>31.6</v>
      </c>
      <c r="D72">
        <f>IF([1]Calculation!CO17="",0,ROUND([1]Calculation!CO17*100,1))</f>
        <v>11.8</v>
      </c>
      <c r="E72">
        <f>IF([1]Calculation!CP17="",0,ROUND([1]Calculation!CP17*100,1))</f>
        <v>2.1</v>
      </c>
      <c r="F72">
        <f>IF([1]Calculation!CQ17="",0,ROUND([1]Calculation!CQ17*100,1))</f>
        <v>7.7</v>
      </c>
      <c r="G72">
        <f>IF([1]Calculation!CR17="",0,ROUND([1]Calculation!CR17*100,1))</f>
        <v>3.3</v>
      </c>
      <c r="H72">
        <f>IF([1]Calculation!CS17="",0,ROUND([1]Calculation!CS17*100,1))</f>
        <v>19.3</v>
      </c>
      <c r="I72">
        <f>IF([1]Calculation!CT17="",0,ROUND([1]Calculation!CT17*100,1))</f>
        <v>1.5</v>
      </c>
      <c r="J72">
        <f>IF([1]Calculation!CU17="",0,ROUND([1]Calculation!CU17*100,1))</f>
        <v>12.8</v>
      </c>
      <c r="K72">
        <f>IF([1]Calculation!CV17="",0,ROUND([1]Calculation!CV17*100,1))</f>
        <v>3.6</v>
      </c>
      <c r="L72" s="35">
        <f>[1]Calculation!$EK17</f>
        <v>16.100000000000001</v>
      </c>
    </row>
    <row r="73" spans="1:12">
      <c r="A73" t="s">
        <v>29</v>
      </c>
      <c r="B73" t="s">
        <v>172</v>
      </c>
      <c r="C73">
        <f>IF([1]Calculation!CN18="",0,ROUND([1]Calculation!CN18*100,1))</f>
        <v>32.4</v>
      </c>
      <c r="D73">
        <f>IF([1]Calculation!CO18="",0,ROUND([1]Calculation!CO18*100,1))</f>
        <v>13.2</v>
      </c>
      <c r="E73" t="e">
        <f>IF([1]Calculation!CP18="",0,ROUND([1]Calculation!CP18*100,1))</f>
        <v>#VALUE!</v>
      </c>
      <c r="F73">
        <f>IF([1]Calculation!CQ18="",0,ROUND([1]Calculation!CQ18*100,1))</f>
        <v>7.6</v>
      </c>
      <c r="G73">
        <f>IF([1]Calculation!CR18="",0,ROUND([1]Calculation!CR18*100,1))</f>
        <v>4.3</v>
      </c>
      <c r="H73">
        <f>IF([1]Calculation!CS18="",0,ROUND([1]Calculation!CS18*100,1))</f>
        <v>18.5</v>
      </c>
      <c r="I73">
        <f>IF([1]Calculation!CT18="",0,ROUND([1]Calculation!CT18*100,1))</f>
        <v>8.6999999999999993</v>
      </c>
      <c r="J73">
        <f>IF([1]Calculation!CU18="",0,ROUND([1]Calculation!CU18*100,1))</f>
        <v>12.3</v>
      </c>
      <c r="K73">
        <f>IF([1]Calculation!CV18="",0,ROUND([1]Calculation!CV18*100,1))</f>
        <v>3.7</v>
      </c>
      <c r="L73" s="35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31.1</v>
      </c>
      <c r="D74">
        <f>IF([1]Calculation!CO19="",0,ROUND([1]Calculation!CO19*100,1))</f>
        <v>11.2</v>
      </c>
      <c r="E74">
        <f>IF([1]Calculation!CP19="",0,ROUND([1]Calculation!CP19*100,1))</f>
        <v>3.2</v>
      </c>
      <c r="F74">
        <f>IF([1]Calculation!CQ19="",0,ROUND([1]Calculation!CQ19*100,1))</f>
        <v>9.4</v>
      </c>
      <c r="G74">
        <f>IF([1]Calculation!CR19="",0,ROUND([1]Calculation!CR19*100,1))</f>
        <v>3.5</v>
      </c>
      <c r="H74">
        <f>IF([1]Calculation!CS19="",0,ROUND([1]Calculation!CS19*100,1))</f>
        <v>19.2</v>
      </c>
      <c r="I74">
        <f>IF([1]Calculation!CT19="",0,ROUND([1]Calculation!CT19*100,1))</f>
        <v>1.6</v>
      </c>
      <c r="J74">
        <f>IF([1]Calculation!CU19="",0,ROUND([1]Calculation!CU19*100,1))</f>
        <v>12</v>
      </c>
      <c r="K74">
        <f>IF([1]Calculation!CV19="",0,ROUND([1]Calculation!CV19*100,1))</f>
        <v>3.8</v>
      </c>
      <c r="L74" s="35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29</v>
      </c>
      <c r="D75">
        <f>IF([1]Calculation!CO20="",0,ROUND([1]Calculation!CO20*100,1))</f>
        <v>9.1999999999999993</v>
      </c>
      <c r="E75">
        <f>IF([1]Calculation!CP20="",0,ROUND([1]Calculation!CP20*100,1))</f>
        <v>2.1</v>
      </c>
      <c r="F75">
        <f>IF([1]Calculation!CQ20="",0,ROUND([1]Calculation!CQ20*100,1))</f>
        <v>7.9</v>
      </c>
      <c r="G75">
        <f>IF([1]Calculation!CR20="",0,ROUND([1]Calculation!CR20*100,1))</f>
        <v>3</v>
      </c>
      <c r="H75">
        <f>IF([1]Calculation!CS20="",0,ROUND([1]Calculation!CS20*100,1))</f>
        <v>21.5</v>
      </c>
      <c r="I75">
        <f>IF([1]Calculation!CT20="",0,ROUND([1]Calculation!CT20*100,1))</f>
        <v>1.6</v>
      </c>
      <c r="J75">
        <f>IF([1]Calculation!CU20="",0,ROUND([1]Calculation!CU20*100,1))</f>
        <v>13.9</v>
      </c>
      <c r="K75">
        <f>IF([1]Calculation!CV20="",0,ROUND([1]Calculation!CV20*100,1))</f>
        <v>5</v>
      </c>
      <c r="L75" s="35">
        <f>[1]Calculation!$EK20</f>
        <v>13.6</v>
      </c>
    </row>
    <row r="76" spans="1:12">
      <c r="A76" t="s">
        <v>32</v>
      </c>
      <c r="B76" t="s">
        <v>172</v>
      </c>
      <c r="C76">
        <f>IF([1]Calculation!CN21="",0,ROUND([1]Calculation!CN21*100,1))</f>
        <v>19.8</v>
      </c>
      <c r="D76">
        <f>IF([1]Calculation!CO21="",0,ROUND([1]Calculation!CO21*100,1))</f>
        <v>7.6</v>
      </c>
      <c r="E76">
        <f>IF([1]Calculation!CP21="",0,ROUND([1]Calculation!CP21*100,1))</f>
        <v>0.4</v>
      </c>
      <c r="F76">
        <f>IF([1]Calculation!CQ21="",0,ROUND([1]Calculation!CQ21*100,1))</f>
        <v>11.2</v>
      </c>
      <c r="G76">
        <f>IF([1]Calculation!CR21="",0,ROUND([1]Calculation!CR21*100,1))</f>
        <v>9.8000000000000007</v>
      </c>
      <c r="H76">
        <f>IF([1]Calculation!CS21="",0,ROUND([1]Calculation!CS21*100,1))</f>
        <v>24.2</v>
      </c>
      <c r="I76">
        <f>IF([1]Calculation!CT21="",0,ROUND([1]Calculation!CT21*100,1))</f>
        <v>2.2000000000000002</v>
      </c>
      <c r="J76">
        <f>IF([1]Calculation!CU21="",0,ROUND([1]Calculation!CU21*100,1))</f>
        <v>15.3</v>
      </c>
      <c r="K76">
        <f>IF([1]Calculation!CV21="",0,ROUND([1]Calculation!CV21*100,1))</f>
        <v>5.7</v>
      </c>
      <c r="L76" s="35">
        <f>[1]Calculation!$EK21</f>
        <v>25.7</v>
      </c>
    </row>
    <row r="77" spans="1:12">
      <c r="A77" t="s">
        <v>33</v>
      </c>
      <c r="B77" t="s">
        <v>172</v>
      </c>
      <c r="C77">
        <f>IF([1]Calculation!CN22="",0,ROUND([1]Calculation!CN22*100,1))</f>
        <v>23.5</v>
      </c>
      <c r="D77">
        <f>IF([1]Calculation!CO22="",0,ROUND([1]Calculation!CO22*100,1))</f>
        <v>5.6</v>
      </c>
      <c r="E77">
        <f>IF([1]Calculation!CP22="",0,ROUND([1]Calculation!CP22*100,1))</f>
        <v>0.9</v>
      </c>
      <c r="F77">
        <f>IF([1]Calculation!CQ22="",0,ROUND([1]Calculation!CQ22*100,1))</f>
        <v>10.7</v>
      </c>
      <c r="G77">
        <f>IF([1]Calculation!CR22="",0,ROUND([1]Calculation!CR22*100,1))</f>
        <v>7</v>
      </c>
      <c r="H77">
        <f>IF([1]Calculation!CS22="",0,ROUND([1]Calculation!CS22*100,1))</f>
        <v>21.6</v>
      </c>
      <c r="I77">
        <f>IF([1]Calculation!CT22="",0,ROUND([1]Calculation!CT22*100,1))</f>
        <v>2</v>
      </c>
      <c r="J77">
        <f>IF([1]Calculation!CU22="",0,ROUND([1]Calculation!CU22*100,1))</f>
        <v>16.600000000000001</v>
      </c>
      <c r="K77">
        <f>IF([1]Calculation!CV22="",0,ROUND([1]Calculation!CV22*100,1))</f>
        <v>3.9</v>
      </c>
      <c r="L77" s="35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31.1</v>
      </c>
      <c r="D78">
        <f>IF([1]Calculation!CO23="",0,ROUND([1]Calculation!CO23*100,1))</f>
        <v>12.1</v>
      </c>
      <c r="E78">
        <f>IF([1]Calculation!CP23="",0,ROUND([1]Calculation!CP23*100,1))</f>
        <v>2.2000000000000002</v>
      </c>
      <c r="F78">
        <f>IF([1]Calculation!CQ23="",0,ROUND([1]Calculation!CQ23*100,1))</f>
        <v>8.5</v>
      </c>
      <c r="G78">
        <f>IF([1]Calculation!CR23="",0,ROUND([1]Calculation!CR23*100,1))</f>
        <v>3.2</v>
      </c>
      <c r="H78">
        <f>IF([1]Calculation!CS23="",0,ROUND([1]Calculation!CS23*100,1))</f>
        <v>19.600000000000001</v>
      </c>
      <c r="I78">
        <f>IF([1]Calculation!CT23="",0,ROUND([1]Calculation!CT23*100,1))</f>
        <v>1.6</v>
      </c>
      <c r="J78">
        <f>IF([1]Calculation!CU23="",0,ROUND([1]Calculation!CU23*100,1))</f>
        <v>12.8</v>
      </c>
      <c r="K78">
        <f>IF([1]Calculation!CV23="",0,ROUND([1]Calculation!CV23*100,1))</f>
        <v>3.6</v>
      </c>
      <c r="L78" s="35">
        <f>[1]Calculation!$EK23</f>
        <v>29.6</v>
      </c>
    </row>
    <row r="79" spans="1:12">
      <c r="A79" t="s">
        <v>35</v>
      </c>
      <c r="B79" t="s">
        <v>172</v>
      </c>
      <c r="C79">
        <f>IF([1]Calculation!CN24="",0,ROUND([1]Calculation!CN24*100,1))</f>
        <v>21</v>
      </c>
      <c r="D79">
        <f>IF([1]Calculation!CO24="",0,ROUND([1]Calculation!CO24*100,1))</f>
        <v>12.2</v>
      </c>
      <c r="E79">
        <f>IF([1]Calculation!CP24="",0,ROUND([1]Calculation!CP24*100,1))</f>
        <v>0.9</v>
      </c>
      <c r="F79">
        <f>IF([1]Calculation!CQ24="",0,ROUND([1]Calculation!CQ24*100,1))</f>
        <v>8.3000000000000007</v>
      </c>
      <c r="G79">
        <f>IF([1]Calculation!CR24="",0,ROUND([1]Calculation!CR24*100,1))</f>
        <v>2.8</v>
      </c>
      <c r="H79">
        <f>IF([1]Calculation!CS24="",0,ROUND([1]Calculation!CS24*100,1))</f>
        <v>25.5</v>
      </c>
      <c r="I79">
        <f>IF([1]Calculation!CT24="",0,ROUND([1]Calculation!CT24*100,1))</f>
        <v>1.1000000000000001</v>
      </c>
      <c r="J79">
        <f>IF([1]Calculation!CU24="",0,ROUND([1]Calculation!CU24*100,1))</f>
        <v>15</v>
      </c>
      <c r="K79">
        <f>IF([1]Calculation!CV24="",0,ROUND([1]Calculation!CV24*100,1))</f>
        <v>5.9</v>
      </c>
      <c r="L79" s="35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32.9</v>
      </c>
      <c r="D80">
        <f>IF([1]Calculation!CO25="",0,ROUND([1]Calculation!CO25*100,1))</f>
        <v>10.9</v>
      </c>
      <c r="E80">
        <f>IF([1]Calculation!CP25="",0,ROUND([1]Calculation!CP25*100,1))</f>
        <v>3.8</v>
      </c>
      <c r="F80">
        <f>IF([1]Calculation!CQ25="",0,ROUND([1]Calculation!CQ25*100,1))</f>
        <v>8.5</v>
      </c>
      <c r="G80">
        <f>IF([1]Calculation!CR25="",0,ROUND([1]Calculation!CR25*100,1))</f>
        <v>3.3</v>
      </c>
      <c r="H80">
        <f>IF([1]Calculation!CS25="",0,ROUND([1]Calculation!CS25*100,1))</f>
        <v>18.8</v>
      </c>
      <c r="I80">
        <f>IF([1]Calculation!CT25="",0,ROUND([1]Calculation!CT25*100,1))</f>
        <v>1.2</v>
      </c>
      <c r="J80">
        <f>IF([1]Calculation!CU25="",0,ROUND([1]Calculation!CU25*100,1))</f>
        <v>12</v>
      </c>
      <c r="K80">
        <f>IF([1]Calculation!CV25="",0,ROUND([1]Calculation!CV25*100,1))</f>
        <v>3.7</v>
      </c>
      <c r="L80" s="35">
        <f>[1]Calculation!$EK25</f>
        <v>21.1</v>
      </c>
    </row>
    <row r="81" spans="1:12">
      <c r="A81" t="s">
        <v>37</v>
      </c>
      <c r="B81" t="s">
        <v>172</v>
      </c>
      <c r="C81">
        <f>IF([1]Calculation!CN26="",0,ROUND([1]Calculation!CN26*100,1))</f>
        <v>35.799999999999997</v>
      </c>
      <c r="D81">
        <f>IF([1]Calculation!CO26="",0,ROUND([1]Calculation!CO26*100,1))</f>
        <v>10.7</v>
      </c>
      <c r="E81">
        <f>IF([1]Calculation!CP26="",0,ROUND([1]Calculation!CP26*100,1))</f>
        <v>2.1</v>
      </c>
      <c r="F81">
        <f>IF([1]Calculation!CQ26="",0,ROUND([1]Calculation!CQ26*100,1))</f>
        <v>6.5</v>
      </c>
      <c r="G81">
        <f>IF([1]Calculation!CR26="",0,ROUND([1]Calculation!CR26*100,1))</f>
        <v>2.8</v>
      </c>
      <c r="H81">
        <f>IF([1]Calculation!CS26="",0,ROUND([1]Calculation!CS26*100,1))</f>
        <v>16.8</v>
      </c>
      <c r="I81">
        <f>IF([1]Calculation!CT26="",0,ROUND([1]Calculation!CT26*100,1))</f>
        <v>3.9</v>
      </c>
      <c r="J81">
        <f>IF([1]Calculation!CU26="",0,ROUND([1]Calculation!CU26*100,1))</f>
        <v>12.2</v>
      </c>
      <c r="K81">
        <f>IF([1]Calculation!CV26="",0,ROUND([1]Calculation!CV26*100,1))</f>
        <v>3.7</v>
      </c>
      <c r="L81" s="35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28.7</v>
      </c>
      <c r="D82">
        <f>IF([1]Calculation!CO27="",0,ROUND([1]Calculation!CO27*100,1))</f>
        <v>10.3</v>
      </c>
      <c r="E82">
        <f>IF([1]Calculation!CP27="",0,ROUND([1]Calculation!CP27*100,1))</f>
        <v>3.2</v>
      </c>
      <c r="F82">
        <f>IF([1]Calculation!CQ27="",0,ROUND([1]Calculation!CQ27*100,1))</f>
        <v>10.1</v>
      </c>
      <c r="G82">
        <f>IF([1]Calculation!CR27="",0,ROUND([1]Calculation!CR27*100,1))</f>
        <v>2.9</v>
      </c>
      <c r="H82">
        <f>IF([1]Calculation!CS27="",0,ROUND([1]Calculation!CS27*100,1))</f>
        <v>21.6</v>
      </c>
      <c r="I82">
        <f>IF([1]Calculation!CT27="",0,ROUND([1]Calculation!CT27*100,1))</f>
        <v>1.4</v>
      </c>
      <c r="J82">
        <f>IF([1]Calculation!CU27="",0,ROUND([1]Calculation!CU27*100,1))</f>
        <v>12.7</v>
      </c>
      <c r="K82">
        <f>IF([1]Calculation!CV27="",0,ROUND([1]Calculation!CV27*100,1))</f>
        <v>4</v>
      </c>
      <c r="L82" s="35">
        <f>[1]Calculation!$EK27</f>
        <v>25.5</v>
      </c>
    </row>
    <row r="83" spans="1:12">
      <c r="A83" t="s">
        <v>39</v>
      </c>
      <c r="B83" t="s">
        <v>172</v>
      </c>
      <c r="C83">
        <f>IF([1]Calculation!CN28="",0,ROUND([1]Calculation!CN28*100,1))</f>
        <v>25.5</v>
      </c>
      <c r="D83">
        <f>IF([1]Calculation!CO28="",0,ROUND([1]Calculation!CO28*100,1))</f>
        <v>2.4</v>
      </c>
      <c r="E83">
        <f>IF([1]Calculation!CP28="",0,ROUND([1]Calculation!CP28*100,1))</f>
        <v>0.6</v>
      </c>
      <c r="F83">
        <f>IF([1]Calculation!CQ28="",0,ROUND([1]Calculation!CQ28*100,1))</f>
        <v>12.8</v>
      </c>
      <c r="G83">
        <f>IF([1]Calculation!CR28="",0,ROUND([1]Calculation!CR28*100,1))</f>
        <v>4.8</v>
      </c>
      <c r="H83">
        <f>IF([1]Calculation!CS28="",0,ROUND([1]Calculation!CS28*100,1))</f>
        <v>18.100000000000001</v>
      </c>
      <c r="I83">
        <f>IF([1]Calculation!CT28="",0,ROUND([1]Calculation!CT28*100,1))</f>
        <v>3</v>
      </c>
      <c r="J83">
        <f>IF([1]Calculation!CU28="",0,ROUND([1]Calculation!CU28*100,1))</f>
        <v>16.2</v>
      </c>
      <c r="K83">
        <f>IF([1]Calculation!CV28="",0,ROUND([1]Calculation!CV28*100,1))</f>
        <v>4.3</v>
      </c>
      <c r="L83" s="35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33</v>
      </c>
      <c r="D84">
        <f>IF([1]Calculation!CO29="",0,ROUND([1]Calculation!CO29*100,1))</f>
        <v>10.7</v>
      </c>
      <c r="E84">
        <f>IF([1]Calculation!CP29="",0,ROUND([1]Calculation!CP29*100,1))</f>
        <v>3.6</v>
      </c>
      <c r="F84">
        <f>IF([1]Calculation!CQ29="",0,ROUND([1]Calculation!CQ29*100,1))</f>
        <v>8.1999999999999993</v>
      </c>
      <c r="G84">
        <f>IF([1]Calculation!CR29="",0,ROUND([1]Calculation!CR29*100,1))</f>
        <v>3.3</v>
      </c>
      <c r="H84">
        <f>IF([1]Calculation!CS29="",0,ROUND([1]Calculation!CS29*100,1))</f>
        <v>19.100000000000001</v>
      </c>
      <c r="I84">
        <f>IF([1]Calculation!CT29="",0,ROUND([1]Calculation!CT29*100,1))</f>
        <v>1.1000000000000001</v>
      </c>
      <c r="J84">
        <f>IF([1]Calculation!CU29="",0,ROUND([1]Calculation!CU29*100,1))</f>
        <v>12.1</v>
      </c>
      <c r="K84">
        <f>IF([1]Calculation!CV29="",0,ROUND([1]Calculation!CV29*100,1))</f>
        <v>3.5</v>
      </c>
      <c r="L84" s="35">
        <f>[1]Calculation!$EK29</f>
        <v>23.8</v>
      </c>
    </row>
    <row r="85" spans="1:12">
      <c r="A85" t="s">
        <v>40</v>
      </c>
      <c r="B85" t="s">
        <v>172</v>
      </c>
      <c r="C85">
        <f>IF([1]Calculation!CN30="",0,ROUND([1]Calculation!CN30*100,1))</f>
        <v>19.5</v>
      </c>
      <c r="D85">
        <f>IF([1]Calculation!CO30="",0,ROUND([1]Calculation!CO30*100,1))</f>
        <v>10.5</v>
      </c>
      <c r="E85" t="e">
        <f>IF([1]Calculation!CP30="",0,ROUND([1]Calculation!CP30*100,1))</f>
        <v>#VALUE!</v>
      </c>
      <c r="F85">
        <f>IF([1]Calculation!CQ30="",0,ROUND([1]Calculation!CQ30*100,1))</f>
        <v>8.8000000000000007</v>
      </c>
      <c r="G85">
        <f>IF([1]Calculation!CR30="",0,ROUND([1]Calculation!CR30*100,1))</f>
        <v>6.9</v>
      </c>
      <c r="H85">
        <f>IF([1]Calculation!CS30="",0,ROUND([1]Calculation!CS30*100,1))</f>
        <v>23.7</v>
      </c>
      <c r="I85">
        <f>IF([1]Calculation!CT30="",0,ROUND([1]Calculation!CT30*100,1))</f>
        <v>1.1000000000000001</v>
      </c>
      <c r="J85">
        <f>IF([1]Calculation!CU30="",0,ROUND([1]Calculation!CU30*100,1))</f>
        <v>17</v>
      </c>
      <c r="K85">
        <f>IF([1]Calculation!CV30="",0,ROUND([1]Calculation!CV30*100,1))</f>
        <v>5.7</v>
      </c>
      <c r="L85" s="35">
        <f>[1]Calculation!$EK30</f>
        <v>16.600000000000001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f>IF([1]Calculation!CP31="",0,ROUND([1]Calculation!CP31*100,1))</f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5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29.2</v>
      </c>
      <c r="D87">
        <f>IF([1]Calculation!CO32="",0,ROUND([1]Calculation!CO32*100,1))</f>
        <v>12.6</v>
      </c>
      <c r="E87">
        <f>IF([1]Calculation!CP32="",0,ROUND([1]Calculation!CP32*100,1))</f>
        <v>0.1</v>
      </c>
      <c r="F87">
        <f>IF([1]Calculation!CQ32="",0,ROUND([1]Calculation!CQ32*100,1))</f>
        <v>7</v>
      </c>
      <c r="G87">
        <f>IF([1]Calculation!CR32="",0,ROUND([1]Calculation!CR32*100,1))</f>
        <v>3.4</v>
      </c>
      <c r="H87">
        <f>IF([1]Calculation!CS32="",0,ROUND([1]Calculation!CS32*100,1))</f>
        <v>21.2</v>
      </c>
      <c r="I87">
        <f>IF([1]Calculation!CT32="",0,ROUND([1]Calculation!CT32*100,1))</f>
        <v>2.5</v>
      </c>
      <c r="J87">
        <f>IF([1]Calculation!CU32="",0,ROUND([1]Calculation!CU32*100,1))</f>
        <v>13.2</v>
      </c>
      <c r="K87">
        <f>IF([1]Calculation!CV32="",0,ROUND([1]Calculation!CV32*100,1))</f>
        <v>5.2</v>
      </c>
      <c r="L87" s="35">
        <f>[1]Calculation!$EK32</f>
        <v>23.5</v>
      </c>
    </row>
    <row r="88" spans="1:12">
      <c r="A88" t="s">
        <v>44</v>
      </c>
      <c r="B88" t="s">
        <v>172</v>
      </c>
      <c r="C88">
        <f>IF([1]Calculation!CN33="",0,ROUND([1]Calculation!CN33*100,1))</f>
        <v>32</v>
      </c>
      <c r="D88">
        <f>IF([1]Calculation!CO33="",0,ROUND([1]Calculation!CO33*100,1))</f>
        <v>12.6</v>
      </c>
      <c r="E88">
        <f>IF([1]Calculation!CP33="",0,ROUND([1]Calculation!CP33*100,1))</f>
        <v>2.6</v>
      </c>
      <c r="F88">
        <f>IF([1]Calculation!CQ33="",0,ROUND([1]Calculation!CQ33*100,1))</f>
        <v>7.5</v>
      </c>
      <c r="G88">
        <f>IF([1]Calculation!CR33="",0,ROUND([1]Calculation!CR33*100,1))</f>
        <v>3</v>
      </c>
      <c r="H88">
        <f>IF([1]Calculation!CS33="",0,ROUND([1]Calculation!CS33*100,1))</f>
        <v>19</v>
      </c>
      <c r="I88">
        <f>IF([1]Calculation!CT33="",0,ROUND([1]Calculation!CT33*100,1))</f>
        <v>1.8</v>
      </c>
      <c r="J88">
        <f>IF([1]Calculation!CU33="",0,ROUND([1]Calculation!CU33*100,1))</f>
        <v>13.8</v>
      </c>
      <c r="K88">
        <f>IF([1]Calculation!CV33="",0,ROUND([1]Calculation!CV33*100,1))</f>
        <v>3.8</v>
      </c>
      <c r="L88" s="35">
        <f>[1]Calculation!$EK33</f>
        <v>13.3</v>
      </c>
    </row>
    <row r="89" spans="1:12">
      <c r="A89" t="s">
        <v>45</v>
      </c>
      <c r="B89" t="s">
        <v>172</v>
      </c>
      <c r="C89">
        <f>IF([1]Calculation!CN34="",0,ROUND([1]Calculation!CN34*100,1))</f>
        <v>32.1</v>
      </c>
      <c r="D89">
        <f>IF([1]Calculation!CO34="",0,ROUND([1]Calculation!CO34*100,1))</f>
        <v>10.3</v>
      </c>
      <c r="E89">
        <f>IF([1]Calculation!CP34="",0,ROUND([1]Calculation!CP34*100,1))</f>
        <v>2.9</v>
      </c>
      <c r="F89">
        <f>IF([1]Calculation!CQ34="",0,ROUND([1]Calculation!CQ34*100,1))</f>
        <v>8.4</v>
      </c>
      <c r="G89">
        <f>IF([1]Calculation!CR34="",0,ROUND([1]Calculation!CR34*100,1))</f>
        <v>3.4</v>
      </c>
      <c r="H89">
        <f>IF([1]Calculation!CS34="",0,ROUND([1]Calculation!CS34*100,1))</f>
        <v>18.899999999999999</v>
      </c>
      <c r="I89">
        <f>IF([1]Calculation!CT34="",0,ROUND([1]Calculation!CT34*100,1))</f>
        <v>1.6</v>
      </c>
      <c r="J89">
        <f>IF([1]Calculation!CU34="",0,ROUND([1]Calculation!CU34*100,1))</f>
        <v>12.6</v>
      </c>
      <c r="K89">
        <f>IF([1]Calculation!CV34="",0,ROUND([1]Calculation!CV34*100,1))</f>
        <v>3.9</v>
      </c>
      <c r="L89" s="35">
        <f>[1]Calculation!$EK34</f>
        <v>28.6</v>
      </c>
    </row>
    <row r="90" spans="1:12">
      <c r="A90" t="s">
        <v>46</v>
      </c>
      <c r="B90" t="s">
        <v>172</v>
      </c>
      <c r="C90">
        <f>IF([1]Calculation!CN35="",0,ROUND([1]Calculation!CN35*100,1))</f>
        <v>35.299999999999997</v>
      </c>
      <c r="D90">
        <f>IF([1]Calculation!CO35="",0,ROUND([1]Calculation!CO35*100,1))</f>
        <v>9.8000000000000007</v>
      </c>
      <c r="E90">
        <f>IF([1]Calculation!CP35="",0,ROUND([1]Calculation!CP35*100,1))</f>
        <v>1.7</v>
      </c>
      <c r="F90">
        <f>IF([1]Calculation!CQ35="",0,ROUND([1]Calculation!CQ35*100,1))</f>
        <v>6.8</v>
      </c>
      <c r="G90">
        <f>IF([1]Calculation!CR35="",0,ROUND([1]Calculation!CR35*100,1))</f>
        <v>3</v>
      </c>
      <c r="H90">
        <f>IF([1]Calculation!CS35="",0,ROUND([1]Calculation!CS35*100,1))</f>
        <v>16.8</v>
      </c>
      <c r="I90">
        <f>IF([1]Calculation!CT35="",0,ROUND([1]Calculation!CT35*100,1))</f>
        <v>3.8</v>
      </c>
      <c r="J90">
        <f>IF([1]Calculation!CU35="",0,ROUND([1]Calculation!CU35*100,1))</f>
        <v>12.5</v>
      </c>
      <c r="K90">
        <f>IF([1]Calculation!CV35="",0,ROUND([1]Calculation!CV35*100,1))</f>
        <v>3.4</v>
      </c>
      <c r="L90" s="35">
        <f>[1]Calculation!$EK35</f>
        <v>23.5</v>
      </c>
    </row>
    <row r="91" spans="1:12">
      <c r="A91" t="s">
        <v>48</v>
      </c>
      <c r="B91" t="s">
        <v>172</v>
      </c>
      <c r="C91">
        <f>IF([1]Calculation!CN36="",0,ROUND([1]Calculation!CN36*100,1))</f>
        <v>29.9</v>
      </c>
      <c r="D91">
        <f>IF([1]Calculation!CO36="",0,ROUND([1]Calculation!CO36*100,1))</f>
        <v>9.6999999999999993</v>
      </c>
      <c r="E91">
        <f>IF([1]Calculation!CP36="",0,ROUND([1]Calculation!CP36*100,1))</f>
        <v>2.6</v>
      </c>
      <c r="F91">
        <f>IF([1]Calculation!CQ36="",0,ROUND([1]Calculation!CQ36*100,1))</f>
        <v>7</v>
      </c>
      <c r="G91">
        <f>IF([1]Calculation!CR36="",0,ROUND([1]Calculation!CR36*100,1))</f>
        <v>3.4</v>
      </c>
      <c r="H91">
        <f>IF([1]Calculation!CS36="",0,ROUND([1]Calculation!CS36*100,1))</f>
        <v>21.1</v>
      </c>
      <c r="I91">
        <f>IF([1]Calculation!CT36="",0,ROUND([1]Calculation!CT36*100,1))</f>
        <v>1.9</v>
      </c>
      <c r="J91">
        <f>IF([1]Calculation!CU36="",0,ROUND([1]Calculation!CU36*100,1))</f>
        <v>13.3</v>
      </c>
      <c r="K91">
        <f>IF([1]Calculation!CV36="",0,ROUND([1]Calculation!CV36*100,1))</f>
        <v>4.2</v>
      </c>
      <c r="L91" s="35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26.5</v>
      </c>
      <c r="D92">
        <f>IF([1]Calculation!CO37="",0,ROUND([1]Calculation!CO37*100,1))</f>
        <v>11</v>
      </c>
      <c r="E92">
        <f>IF([1]Calculation!CP37="",0,ROUND([1]Calculation!CP37*100,1))</f>
        <v>1.1000000000000001</v>
      </c>
      <c r="F92">
        <f>IF([1]Calculation!CQ37="",0,ROUND([1]Calculation!CQ37*100,1))</f>
        <v>7.6</v>
      </c>
      <c r="G92">
        <f>IF([1]Calculation!CR37="",0,ROUND([1]Calculation!CR37*100,1))</f>
        <v>4.0999999999999996</v>
      </c>
      <c r="H92">
        <f>IF([1]Calculation!CS37="",0,ROUND([1]Calculation!CS37*100,1))</f>
        <v>21.8</v>
      </c>
      <c r="I92">
        <f>IF([1]Calculation!CT37="",0,ROUND([1]Calculation!CT37*100,1))</f>
        <v>2.4</v>
      </c>
      <c r="J92">
        <f>IF([1]Calculation!CU37="",0,ROUND([1]Calculation!CU37*100,1))</f>
        <v>14.6</v>
      </c>
      <c r="K92">
        <f>IF([1]Calculation!CV37="",0,ROUND([1]Calculation!CV37*100,1))</f>
        <v>5.0999999999999996</v>
      </c>
      <c r="L92" s="35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36.799999999999997</v>
      </c>
      <c r="D93">
        <f>IF([1]Calculation!CO38="",0,ROUND([1]Calculation!CO38*100,1))</f>
        <v>2.4</v>
      </c>
      <c r="E93">
        <f>IF([1]Calculation!CP38="",0,ROUND([1]Calculation!CP38*100,1))</f>
        <v>2.1</v>
      </c>
      <c r="F93">
        <f>IF([1]Calculation!CQ38="",0,ROUND([1]Calculation!CQ38*100,1))</f>
        <v>6</v>
      </c>
      <c r="G93">
        <f>IF([1]Calculation!CR38="",0,ROUND([1]Calculation!CR38*100,1))</f>
        <v>2.9</v>
      </c>
      <c r="H93">
        <f>IF([1]Calculation!CS38="",0,ROUND([1]Calculation!CS38*100,1))</f>
        <v>16.899999999999999</v>
      </c>
      <c r="I93">
        <f>IF([1]Calculation!CT38="",0,ROUND([1]Calculation!CT38*100,1))</f>
        <v>3.6</v>
      </c>
      <c r="J93">
        <f>IF([1]Calculation!CU38="",0,ROUND([1]Calculation!CU38*100,1))</f>
        <v>12</v>
      </c>
      <c r="K93">
        <f>IF([1]Calculation!CV38="",0,ROUND([1]Calculation!CV38*100,1))</f>
        <v>3.7</v>
      </c>
      <c r="L93" s="35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25.7</v>
      </c>
      <c r="D94">
        <f>IF([1]Calculation!CO39="",0,ROUND([1]Calculation!CO39*100,1))</f>
        <v>8.6</v>
      </c>
      <c r="E94">
        <f>IF([1]Calculation!CP39="",0,ROUND([1]Calculation!CP39*100,1))</f>
        <v>0.6</v>
      </c>
      <c r="F94">
        <f>IF([1]Calculation!CQ39="",0,ROUND([1]Calculation!CQ39*100,1))</f>
        <v>12.2</v>
      </c>
      <c r="G94">
        <f>IF([1]Calculation!CR39="",0,ROUND([1]Calculation!CR39*100,1))</f>
        <v>4.8</v>
      </c>
      <c r="H94">
        <f>IF([1]Calculation!CS39="",0,ROUND([1]Calculation!CS39*100,1))</f>
        <v>20.399999999999999</v>
      </c>
      <c r="I94">
        <f>IF([1]Calculation!CT39="",0,ROUND([1]Calculation!CT39*100,1))</f>
        <v>3</v>
      </c>
      <c r="J94">
        <f>IF([1]Calculation!CU39="",0,ROUND([1]Calculation!CU39*100,1))</f>
        <v>14.9</v>
      </c>
      <c r="K94">
        <f>IF([1]Calculation!CV39="",0,ROUND([1]Calculation!CV39*100,1))</f>
        <v>5.5</v>
      </c>
      <c r="L94" s="35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25.6</v>
      </c>
      <c r="D95">
        <f>IF([1]Calculation!CO40="",0,ROUND([1]Calculation!CO40*100,1))</f>
        <v>7.9</v>
      </c>
      <c r="E95">
        <f>IF([1]Calculation!CP40="",0,ROUND([1]Calculation!CP40*100,1))</f>
        <v>0.4</v>
      </c>
      <c r="F95">
        <f>IF([1]Calculation!CQ40="",0,ROUND([1]Calculation!CQ40*100,1))</f>
        <v>12.1</v>
      </c>
      <c r="G95">
        <f>IF([1]Calculation!CR40="",0,ROUND([1]Calculation!CR40*100,1))</f>
        <v>7.8</v>
      </c>
      <c r="H95">
        <f>IF([1]Calculation!CS40="",0,ROUND([1]Calculation!CS40*100,1))</f>
        <v>18.3</v>
      </c>
      <c r="I95">
        <f>IF([1]Calculation!CT40="",0,ROUND([1]Calculation!CT40*100,1))</f>
        <v>1.8</v>
      </c>
      <c r="J95">
        <f>IF([1]Calculation!CU40="",0,ROUND([1]Calculation!CU40*100,1))</f>
        <v>16.3</v>
      </c>
      <c r="K95">
        <f>IF([1]Calculation!CV40="",0,ROUND([1]Calculation!CV40*100,1))</f>
        <v>3.8</v>
      </c>
      <c r="L95" s="35">
        <f>[1]Calculation!$EK40</f>
        <v>13.8</v>
      </c>
    </row>
    <row r="96" spans="1:12">
      <c r="A96" t="s">
        <v>53</v>
      </c>
      <c r="B96" t="s">
        <v>172</v>
      </c>
      <c r="C96">
        <f>IF([1]Calculation!CN41="",0,ROUND([1]Calculation!CN41*100,1))</f>
        <v>23.5</v>
      </c>
      <c r="D96">
        <f>IF([1]Calculation!CO41="",0,ROUND([1]Calculation!CO41*100,1))</f>
        <v>11.1</v>
      </c>
      <c r="E96">
        <f>IF([1]Calculation!CP41="",0,ROUND([1]Calculation!CP41*100,1))</f>
        <v>1.2</v>
      </c>
      <c r="F96">
        <f>IF([1]Calculation!CQ41="",0,ROUND([1]Calculation!CQ41*100,1))</f>
        <v>9.6</v>
      </c>
      <c r="G96">
        <f>IF([1]Calculation!CR41="",0,ROUND([1]Calculation!CR41*100,1))</f>
        <v>5.5</v>
      </c>
      <c r="H96">
        <f>IF([1]Calculation!CS41="",0,ROUND([1]Calculation!CS41*100,1))</f>
        <v>20.9</v>
      </c>
      <c r="I96">
        <f>IF([1]Calculation!CT41="",0,ROUND([1]Calculation!CT41*100,1))</f>
        <v>1.7</v>
      </c>
      <c r="J96">
        <f>IF([1]Calculation!CU41="",0,ROUND([1]Calculation!CU41*100,1))</f>
        <v>16.5</v>
      </c>
      <c r="K96">
        <f>IF([1]Calculation!CV41="",0,ROUND([1]Calculation!CV41*100,1))</f>
        <v>4</v>
      </c>
      <c r="L96" s="35">
        <f>[1]Calculation!$EK41</f>
        <v>30.3</v>
      </c>
    </row>
    <row r="97" spans="1:12">
      <c r="A97" t="s">
        <v>54</v>
      </c>
      <c r="B97" t="s">
        <v>172</v>
      </c>
      <c r="C97">
        <f>IF([1]Calculation!CN42="",0,ROUND([1]Calculation!CN42*100,1))</f>
        <v>31.9</v>
      </c>
      <c r="D97">
        <f>IF([1]Calculation!CO42="",0,ROUND([1]Calculation!CO42*100,1))</f>
        <v>11.6</v>
      </c>
      <c r="E97">
        <f>IF([1]Calculation!CP42="",0,ROUND([1]Calculation!CP42*100,1))</f>
        <v>5.9</v>
      </c>
      <c r="F97">
        <f>IF([1]Calculation!CQ42="",0,ROUND([1]Calculation!CQ42*100,1))</f>
        <v>8.3000000000000007</v>
      </c>
      <c r="G97">
        <f>IF([1]Calculation!CR42="",0,ROUND([1]Calculation!CR42*100,1))</f>
        <v>3.2</v>
      </c>
      <c r="H97">
        <f>IF([1]Calculation!CS42="",0,ROUND([1]Calculation!CS42*100,1))</f>
        <v>20.7</v>
      </c>
      <c r="I97">
        <f>IF([1]Calculation!CT42="",0,ROUND([1]Calculation!CT42*100,1))</f>
        <v>1.3</v>
      </c>
      <c r="J97">
        <f>IF([1]Calculation!CU42="",0,ROUND([1]Calculation!CU42*100,1))</f>
        <v>12.7</v>
      </c>
      <c r="K97">
        <f>IF([1]Calculation!CV42="",0,ROUND([1]Calculation!CV42*100,1))</f>
        <v>3.9</v>
      </c>
      <c r="L97" s="35">
        <f>[1]Calculation!$EK42</f>
        <v>30.1</v>
      </c>
    </row>
    <row r="98" spans="1:12">
      <c r="A98" t="s">
        <v>55</v>
      </c>
      <c r="B98" t="s">
        <v>172</v>
      </c>
      <c r="C98">
        <f>IF([1]Calculation!CN43="",0,ROUND([1]Calculation!CN43*100,1))</f>
        <v>33</v>
      </c>
      <c r="D98">
        <f>IF([1]Calculation!CO43="",0,ROUND([1]Calculation!CO43*100,1))</f>
        <v>10.1</v>
      </c>
      <c r="E98">
        <f>IF([1]Calculation!CP43="",0,ROUND([1]Calculation!CP43*100,1))</f>
        <v>2.2000000000000002</v>
      </c>
      <c r="F98">
        <f>IF([1]Calculation!CQ43="",0,ROUND([1]Calculation!CQ43*100,1))</f>
        <v>7.1</v>
      </c>
      <c r="G98">
        <f>IF([1]Calculation!CR43="",0,ROUND([1]Calculation!CR43*100,1))</f>
        <v>3.1</v>
      </c>
      <c r="H98">
        <f>IF([1]Calculation!CS43="",0,ROUND([1]Calculation!CS43*100,1))</f>
        <v>18.3</v>
      </c>
      <c r="I98">
        <f>IF([1]Calculation!CT43="",0,ROUND([1]Calculation!CT43*100,1))</f>
        <v>2.9</v>
      </c>
      <c r="J98">
        <f>IF([1]Calculation!CU43="",0,ROUND([1]Calculation!CU43*100,1))</f>
        <v>12.3</v>
      </c>
      <c r="K98">
        <f>IF([1]Calculation!CV43="",0,ROUND([1]Calculation!CV43*100,1))</f>
        <v>3.9</v>
      </c>
      <c r="L98" s="35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31.1</v>
      </c>
      <c r="D99">
        <f>IF([1]Calculation!CO44="",0,ROUND([1]Calculation!CO44*100,1))</f>
        <v>12.2</v>
      </c>
      <c r="E99">
        <f>IF([1]Calculation!CP44="",0,ROUND([1]Calculation!CP44*100,1))</f>
        <v>2.8</v>
      </c>
      <c r="F99">
        <f>IF([1]Calculation!CQ44="",0,ROUND([1]Calculation!CQ44*100,1))</f>
        <v>9.3000000000000007</v>
      </c>
      <c r="G99">
        <f>IF([1]Calculation!CR44="",0,ROUND([1]Calculation!CR44*100,1))</f>
        <v>2.9</v>
      </c>
      <c r="H99">
        <f>IF([1]Calculation!CS44="",0,ROUND([1]Calculation!CS44*100,1))</f>
        <v>20.100000000000001</v>
      </c>
      <c r="I99">
        <f>IF([1]Calculation!CT44="",0,ROUND([1]Calculation!CT44*100,1))</f>
        <v>1.3</v>
      </c>
      <c r="J99">
        <f>IF([1]Calculation!CU44="",0,ROUND([1]Calculation!CU44*100,1))</f>
        <v>12.6</v>
      </c>
      <c r="K99">
        <f>IF([1]Calculation!CV44="",0,ROUND([1]Calculation!CV44*100,1))</f>
        <v>3.7</v>
      </c>
      <c r="L99" s="35">
        <f>[1]Calculation!$EK44</f>
        <v>23.8</v>
      </c>
    </row>
    <row r="100" spans="1:12">
      <c r="A100" t="s">
        <v>57</v>
      </c>
      <c r="B100" t="s">
        <v>172</v>
      </c>
      <c r="C100">
        <f>IF([1]Calculation!CN45="",0,ROUND([1]Calculation!CN45*100,1))</f>
        <v>31.8</v>
      </c>
      <c r="D100">
        <f>IF([1]Calculation!CO45="",0,ROUND([1]Calculation!CO45*100,1))</f>
        <v>8.6999999999999993</v>
      </c>
      <c r="E100">
        <f>IF([1]Calculation!CP45="",0,ROUND([1]Calculation!CP45*100,1))</f>
        <v>2.2000000000000002</v>
      </c>
      <c r="F100">
        <f>IF([1]Calculation!CQ45="",0,ROUND([1]Calculation!CQ45*100,1))</f>
        <v>8.9</v>
      </c>
      <c r="G100">
        <f>IF([1]Calculation!CR45="",0,ROUND([1]Calculation!CR45*100,1))</f>
        <v>3.2</v>
      </c>
      <c r="H100">
        <f>IF([1]Calculation!CS45="",0,ROUND([1]Calculation!CS45*100,1))</f>
        <v>19.3</v>
      </c>
      <c r="I100">
        <f>IF([1]Calculation!CT45="",0,ROUND([1]Calculation!CT45*100,1))</f>
        <v>1.4</v>
      </c>
      <c r="J100">
        <f>IF([1]Calculation!CU45="",0,ROUND([1]Calculation!CU45*100,1))</f>
        <v>12.4</v>
      </c>
      <c r="K100">
        <f>IF([1]Calculation!CV45="",0,ROUND([1]Calculation!CV45*100,1))</f>
        <v>3.5</v>
      </c>
      <c r="L100" s="35">
        <f>[1]Calculation!$EK45</f>
        <v>18.399999999999999</v>
      </c>
    </row>
    <row r="101" spans="1:12">
      <c r="A101" t="s">
        <v>58</v>
      </c>
      <c r="B101" t="s">
        <v>172</v>
      </c>
      <c r="C101">
        <f>IF([1]Calculation!CN46="",0,ROUND([1]Calculation!CN46*100,1))</f>
        <v>28.4</v>
      </c>
      <c r="D101">
        <f>IF([1]Calculation!CO46="",0,ROUND([1]Calculation!CO46*100,1))</f>
        <v>5.7</v>
      </c>
      <c r="E101">
        <f>IF([1]Calculation!CP46="",0,ROUND([1]Calculation!CP46*100,1))</f>
        <v>3.7</v>
      </c>
      <c r="F101">
        <f>IF([1]Calculation!CQ46="",0,ROUND([1]Calculation!CQ46*100,1))</f>
        <v>9.6999999999999993</v>
      </c>
      <c r="G101">
        <f>IF([1]Calculation!CR46="",0,ROUND([1]Calculation!CR46*100,1))</f>
        <v>3.3</v>
      </c>
      <c r="H101">
        <f>IF([1]Calculation!CS46="",0,ROUND([1]Calculation!CS46*100,1))</f>
        <v>21.5</v>
      </c>
      <c r="I101">
        <f>IF([1]Calculation!CT46="",0,ROUND([1]Calculation!CT46*100,1))</f>
        <v>1.5</v>
      </c>
      <c r="J101">
        <f>IF([1]Calculation!CU46="",0,ROUND([1]Calculation!CU46*100,1))</f>
        <v>14.3</v>
      </c>
      <c r="K101">
        <f>IF([1]Calculation!CV46="",0,ROUND([1]Calculation!CV46*100,1))</f>
        <v>3.9</v>
      </c>
      <c r="L101" s="35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f>IF([1]Calculation!CP47="",0,ROUND([1]Calculation!CP47*100,1))</f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5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19.899999999999999</v>
      </c>
      <c r="D103">
        <f>IF([1]Calculation!CO48="",0,ROUND([1]Calculation!CO48*100,1))</f>
        <v>5.7</v>
      </c>
      <c r="E103">
        <f>IF([1]Calculation!CP48="",0,ROUND([1]Calculation!CP48*100,1))</f>
        <v>0.4</v>
      </c>
      <c r="F103">
        <f>IF([1]Calculation!CQ48="",0,ROUND([1]Calculation!CQ48*100,1))</f>
        <v>11.6</v>
      </c>
      <c r="G103">
        <f>IF([1]Calculation!CR48="",0,ROUND([1]Calculation!CR48*100,1))</f>
        <v>10</v>
      </c>
      <c r="H103">
        <f>IF([1]Calculation!CS48="",0,ROUND([1]Calculation!CS48*100,1))</f>
        <v>23.4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5.6</v>
      </c>
      <c r="L103" s="35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29.2</v>
      </c>
      <c r="D104">
        <f>IF([1]Calculation!CO49="",0,ROUND([1]Calculation!CO49*100,1))</f>
        <v>2.4</v>
      </c>
      <c r="E104">
        <f>IF([1]Calculation!CP49="",0,ROUND([1]Calculation!CP49*100,1))</f>
        <v>2.6</v>
      </c>
      <c r="F104">
        <f>IF([1]Calculation!CQ49="",0,ROUND([1]Calculation!CQ49*100,1))</f>
        <v>7.1</v>
      </c>
      <c r="G104">
        <f>IF([1]Calculation!CR49="",0,ROUND([1]Calculation!CR49*100,1))</f>
        <v>5</v>
      </c>
      <c r="H104">
        <f>IF([1]Calculation!CS49="",0,ROUND([1]Calculation!CS49*100,1))</f>
        <v>20.3</v>
      </c>
      <c r="I104">
        <f>IF([1]Calculation!CT49="",0,ROUND([1]Calculation!CT49*100,1))</f>
        <v>1.2</v>
      </c>
      <c r="J104">
        <f>IF([1]Calculation!CU49="",0,ROUND([1]Calculation!CU49*100,1))</f>
        <v>13.3</v>
      </c>
      <c r="K104">
        <f>IF([1]Calculation!CV49="",0,ROUND([1]Calculation!CV49*100,1))</f>
        <v>3.9</v>
      </c>
      <c r="L104" s="35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19.899999999999999</v>
      </c>
      <c r="D105">
        <f>IF([1]Calculation!CO50="",0,ROUND([1]Calculation!CO50*100,1))</f>
        <v>10.8</v>
      </c>
      <c r="E105">
        <f>IF([1]Calculation!CP50="",0,ROUND([1]Calculation!CP50*100,1))</f>
        <v>0.4</v>
      </c>
      <c r="F105">
        <f>IF([1]Calculation!CQ50="",0,ROUND([1]Calculation!CQ50*100,1))</f>
        <v>11.6</v>
      </c>
      <c r="G105">
        <f>IF([1]Calculation!CR50="",0,ROUND([1]Calculation!CR50*100,1))</f>
        <v>10.1</v>
      </c>
      <c r="H105">
        <f>IF([1]Calculation!CS50="",0,ROUND([1]Calculation!CS50*100,1))</f>
        <v>23.4</v>
      </c>
      <c r="I105">
        <f>IF([1]Calculation!CT50="",0,ROUND([1]Calculation!CT50*100,1))</f>
        <v>1.9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5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20.2</v>
      </c>
      <c r="D106">
        <f>IF([1]Calculation!CO51="",0,ROUND([1]Calculation!CO51*100,1))</f>
        <v>11.4</v>
      </c>
      <c r="E106">
        <f>IF([1]Calculation!CP51="",0,ROUND([1]Calculation!CP51*100,1))</f>
        <v>0.6</v>
      </c>
      <c r="F106">
        <f>IF([1]Calculation!CQ51="",0,ROUND([1]Calculation!CQ51*100,1))</f>
        <v>12.9</v>
      </c>
      <c r="G106">
        <f>IF([1]Calculation!CR51="",0,ROUND([1]Calculation!CR51*100,1))</f>
        <v>5.4</v>
      </c>
      <c r="H106">
        <f>IF([1]Calculation!CS51="",0,ROUND([1]Calculation!CS51*100,1))</f>
        <v>21.3</v>
      </c>
      <c r="I106">
        <f>IF([1]Calculation!CT51="",0,ROUND([1]Calculation!CT51*100,1))</f>
        <v>2.8</v>
      </c>
      <c r="J106">
        <f>IF([1]Calculation!CU51="",0,ROUND([1]Calculation!CU51*100,1))</f>
        <v>18.399999999999999</v>
      </c>
      <c r="K106">
        <f>IF([1]Calculation!CV51="",0,ROUND([1]Calculation!CV51*100,1))</f>
        <v>4.0999999999999996</v>
      </c>
      <c r="L106" s="35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30.2</v>
      </c>
      <c r="D107">
        <f>IF([1]Calculation!CO52="",0,ROUND([1]Calculation!CO52*100,1))</f>
        <v>11.5</v>
      </c>
      <c r="E107">
        <f>IF([1]Calculation!CP52="",0,ROUND([1]Calculation!CP52*100,1))</f>
        <v>1.5</v>
      </c>
      <c r="F107">
        <f>IF([1]Calculation!CQ52="",0,ROUND([1]Calculation!CQ52*100,1))</f>
        <v>9.3000000000000007</v>
      </c>
      <c r="G107">
        <f>IF([1]Calculation!CR52="",0,ROUND([1]Calculation!CR52*100,1))</f>
        <v>5</v>
      </c>
      <c r="H107">
        <f>IF([1]Calculation!CS52="",0,ROUND([1]Calculation!CS52*100,1))</f>
        <v>18.899999999999999</v>
      </c>
      <c r="I107">
        <f>IF([1]Calculation!CT52="",0,ROUND([1]Calculation!CT52*100,1))</f>
        <v>1.2</v>
      </c>
      <c r="J107">
        <f>IF([1]Calculation!CU52="",0,ROUND([1]Calculation!CU52*100,1))</f>
        <v>13.3</v>
      </c>
      <c r="K107">
        <f>IF([1]Calculation!CV52="",0,ROUND([1]Calculation!CV52*100,1))</f>
        <v>3.6</v>
      </c>
      <c r="L107" s="35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17.5</v>
      </c>
      <c r="D108">
        <f>IF([1]Calculation!CO53="",0,ROUND([1]Calculation!CO53*100,1))</f>
        <v>12.2</v>
      </c>
      <c r="E108" t="e">
        <f>IF([1]Calculation!CP53="",0,ROUND([1]Calculation!CP53*100,1))</f>
        <v>#VALUE!</v>
      </c>
      <c r="F108">
        <f>IF([1]Calculation!CQ53="",0,ROUND([1]Calculation!CQ53*100,1))</f>
        <v>7.6</v>
      </c>
      <c r="G108">
        <f>IF([1]Calculation!CR53="",0,ROUND([1]Calculation!CR53*100,1))</f>
        <v>6.6</v>
      </c>
      <c r="H108">
        <f>IF([1]Calculation!CS53="",0,ROUND([1]Calculation!CS53*100,1))</f>
        <v>25</v>
      </c>
      <c r="I108">
        <f>IF([1]Calculation!CT53="",0,ROUND([1]Calculation!CT53*100,1))</f>
        <v>1.2</v>
      </c>
      <c r="J108">
        <f>IF([1]Calculation!CU53="",0,ROUND([1]Calculation!CU53*100,1))</f>
        <v>16.3</v>
      </c>
      <c r="K108">
        <f>IF([1]Calculation!CV53="",0,ROUND([1]Calculation!CV53*100,1))</f>
        <v>4.7</v>
      </c>
      <c r="L108" s="35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36</v>
      </c>
      <c r="D109">
        <f>IF([1]Calculation!CO54="",0,ROUND([1]Calculation!CO54*100,1))</f>
        <v>11.6</v>
      </c>
      <c r="E109">
        <f>IF([1]Calculation!CP54="",0,ROUND([1]Calculation!CP54*100,1))</f>
        <v>1.5</v>
      </c>
      <c r="F109">
        <f>IF([1]Calculation!CQ54="",0,ROUND([1]Calculation!CQ54*100,1))</f>
        <v>6.5</v>
      </c>
      <c r="G109">
        <f>IF([1]Calculation!CR54="",0,ROUND([1]Calculation!CR54*100,1))</f>
        <v>2.8</v>
      </c>
      <c r="H109">
        <f>IF([1]Calculation!CS54="",0,ROUND([1]Calculation!CS54*100,1))</f>
        <v>17.399999999999999</v>
      </c>
      <c r="I109">
        <f>IF([1]Calculation!CT54="",0,ROUND([1]Calculation!CT54*100,1))</f>
        <v>3.5</v>
      </c>
      <c r="J109">
        <f>IF([1]Calculation!CU54="",0,ROUND([1]Calculation!CU54*100,1))</f>
        <v>11.8</v>
      </c>
      <c r="K109">
        <f>IF([1]Calculation!CV54="",0,ROUND([1]Calculation!CV54*100,1))</f>
        <v>4</v>
      </c>
      <c r="L109" s="35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20.9</v>
      </c>
      <c r="D110">
        <f>IF([1]Calculation!CO55="",0,ROUND([1]Calculation!CO55*100,1))</f>
        <v>11.4</v>
      </c>
      <c r="E110">
        <f>IF([1]Calculation!CP55="",0,ROUND([1]Calculation!CP55*100,1))</f>
        <v>0.9</v>
      </c>
      <c r="F110">
        <f>IF([1]Calculation!CQ55="",0,ROUND([1]Calculation!CQ55*100,1))</f>
        <v>8.3000000000000007</v>
      </c>
      <c r="G110">
        <f>IF([1]Calculation!CR55="",0,ROUND([1]Calculation!CR55*100,1))</f>
        <v>2.8</v>
      </c>
      <c r="H110">
        <f>IF([1]Calculation!CS55="",0,ROUND([1]Calculation!CS55*100,1))</f>
        <v>25.6</v>
      </c>
      <c r="I110">
        <f>IF([1]Calculation!CT55="",0,ROUND([1]Calculation!CT55*100,1))</f>
        <v>1.1000000000000001</v>
      </c>
      <c r="J110">
        <f>IF([1]Calculation!CU55="",0,ROUND([1]Calculation!CU55*100,1))</f>
        <v>15</v>
      </c>
      <c r="K110">
        <f>IF([1]Calculation!CV55="",0,ROUND([1]Calculation!CV55*100,1))</f>
        <v>5.9</v>
      </c>
      <c r="L110" s="35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32.4</v>
      </c>
      <c r="D111">
        <f>IF([1]Calculation!CO56="",0,ROUND([1]Calculation!CO56*100,1))</f>
        <v>2.4</v>
      </c>
      <c r="E111">
        <f>IF([1]Calculation!CP56="",0,ROUND([1]Calculation!CP56*100,1))</f>
        <v>0.9</v>
      </c>
      <c r="F111">
        <f>IF([1]Calculation!CQ56="",0,ROUND([1]Calculation!CQ56*100,1))</f>
        <v>8.4</v>
      </c>
      <c r="G111">
        <f>IF([1]Calculation!CR56="",0,ROUND([1]Calculation!CR56*100,1))</f>
        <v>2.6</v>
      </c>
      <c r="H111">
        <f>IF([1]Calculation!CS56="",0,ROUND([1]Calculation!CS56*100,1))</f>
        <v>20.100000000000001</v>
      </c>
      <c r="I111">
        <f>IF([1]Calculation!CT56="",0,ROUND([1]Calculation!CT56*100,1))</f>
        <v>1.7</v>
      </c>
      <c r="J111">
        <f>IF([1]Calculation!CU56="",0,ROUND([1]Calculation!CU56*100,1))</f>
        <v>12.1</v>
      </c>
      <c r="K111">
        <f>IF([1]Calculation!CV56="",0,ROUND([1]Calculation!CV56*100,1))</f>
        <v>3.8</v>
      </c>
      <c r="L111" s="35">
        <f>[1]Calculation!$EK56</f>
        <v>20.2</v>
      </c>
    </row>
    <row r="112" spans="1:12">
      <c r="A112" t="s">
        <v>69</v>
      </c>
      <c r="B112" t="s">
        <v>172</v>
      </c>
      <c r="C112">
        <f>IF([1]Calculation!CN57="",0,ROUND([1]Calculation!CN57*100,1))</f>
        <v>28.2</v>
      </c>
      <c r="D112">
        <f>IF([1]Calculation!CO57="",0,ROUND([1]Calculation!CO57*100,1))</f>
        <v>7.8</v>
      </c>
      <c r="E112">
        <f>IF([1]Calculation!CP57="",0,ROUND([1]Calculation!CP57*100,1))</f>
        <v>0.3</v>
      </c>
      <c r="F112">
        <f>IF([1]Calculation!CQ57="",0,ROUND([1]Calculation!CQ57*100,1))</f>
        <v>7.5</v>
      </c>
      <c r="G112">
        <f>IF([1]Calculation!CR57="",0,ROUND([1]Calculation!CR57*100,1))</f>
        <v>3.7</v>
      </c>
      <c r="H112">
        <f>IF([1]Calculation!CS57="",0,ROUND([1]Calculation!CS57*100,1))</f>
        <v>20.6</v>
      </c>
      <c r="I112">
        <f>IF([1]Calculation!CT57="",0,ROUND([1]Calculation!CT57*100,1))</f>
        <v>2.6</v>
      </c>
      <c r="J112">
        <f>IF([1]Calculation!CU57="",0,ROUND([1]Calculation!CU57*100,1))</f>
        <v>14.2</v>
      </c>
      <c r="K112">
        <f>IF([1]Calculation!CV57="",0,ROUND([1]Calculation!CV57*100,1))</f>
        <v>4.0999999999999996</v>
      </c>
      <c r="L112" s="35">
        <f>[1]Calculation!$EK57</f>
        <v>23.8</v>
      </c>
    </row>
    <row r="113" spans="1:12">
      <c r="A113" t="s">
        <v>70</v>
      </c>
      <c r="B113" t="s">
        <v>172</v>
      </c>
      <c r="C113">
        <f>IF([1]Calculation!CN58="",0,ROUND([1]Calculation!CN58*100,1))</f>
        <v>20</v>
      </c>
      <c r="D113">
        <f>IF([1]Calculation!CO58="",0,ROUND([1]Calculation!CO58*100,1))</f>
        <v>8.5</v>
      </c>
      <c r="E113">
        <f>IF([1]Calculation!CP58="",0,ROUND([1]Calculation!CP58*100,1))</f>
        <v>0.6</v>
      </c>
      <c r="F113">
        <f>IF([1]Calculation!CQ58="",0,ROUND([1]Calculation!CQ58*100,1))</f>
        <v>12.1</v>
      </c>
      <c r="G113">
        <f>IF([1]Calculation!CR58="",0,ROUND([1]Calculation!CR58*100,1))</f>
        <v>9.5</v>
      </c>
      <c r="H113">
        <f>IF([1]Calculation!CS58="",0,ROUND([1]Calculation!CS58*100,1))</f>
        <v>22.1</v>
      </c>
      <c r="I113">
        <f>IF([1]Calculation!CT58="",0,ROUND([1]Calculation!CT58*100,1))</f>
        <v>2.2999999999999998</v>
      </c>
      <c r="J113">
        <f>IF([1]Calculation!CU58="",0,ROUND([1]Calculation!CU58*100,1))</f>
        <v>16.3</v>
      </c>
      <c r="K113">
        <f>IF([1]Calculation!CV58="",0,ROUND([1]Calculation!CV58*100,1))</f>
        <v>5.9</v>
      </c>
      <c r="L113" s="35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f>IF([1]Calculation!CP59="",0,ROUND([1]Calculation!CP59*100,1))</f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5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f>IF([1]Calculation!CP60="",0,ROUND([1]Calculation!CP60*100,1))</f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5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f>IF([1]Calculation!CZ4="",0,ROUND([1]Calculation!CZ4*100,1))</f>
        <v>1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5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24</v>
      </c>
      <c r="D117">
        <f>IF([1]Calculation!CY5="",0,ROUND([1]Calculation!CY5*100,1))</f>
        <v>0</v>
      </c>
      <c r="E117">
        <f>IF([1]Calculation!CZ5="",0,ROUND([1]Calculation!CZ5*100,1))</f>
        <v>2</v>
      </c>
      <c r="F117">
        <f>IF([1]Calculation!DA5="",0,ROUND([1]Calculation!DA5*100,1))</f>
        <v>9.9</v>
      </c>
      <c r="G117">
        <f>IF([1]Calculation!DB5="",0,ROUND([1]Calculation!DB5*100,1))</f>
        <v>3</v>
      </c>
      <c r="H117">
        <f>IF([1]Calculation!DC5="",0,ROUND([1]Calculation!DC5*100,1))</f>
        <v>24.6</v>
      </c>
      <c r="I117">
        <f>IF([1]Calculation!DD5="",0,ROUND([1]Calculation!DD5*100,1))</f>
        <v>8.1</v>
      </c>
      <c r="J117">
        <f>IF([1]Calculation!DE5="",0,ROUND([1]Calculation!DE5*100,1))</f>
        <v>18.5</v>
      </c>
      <c r="K117">
        <f>IF([1]Calculation!DF5="",0,ROUND([1]Calculation!DF5*100,1))</f>
        <v>4.0999999999999996</v>
      </c>
      <c r="L117" s="35">
        <f>[1]Calculation!$EL5</f>
        <v>7.8</v>
      </c>
    </row>
    <row r="118" spans="1:12">
      <c r="A118" t="s">
        <v>17</v>
      </c>
      <c r="B118" t="s">
        <v>171</v>
      </c>
      <c r="C118">
        <f>IF([1]Calculation!CX6="",0,ROUND([1]Calculation!CX6*100,1))</f>
        <v>30.3</v>
      </c>
      <c r="D118">
        <f>IF([1]Calculation!CY6="",0,ROUND([1]Calculation!CY6*100,1))</f>
        <v>0</v>
      </c>
      <c r="E118">
        <f>IF([1]Calculation!CZ6="",0,ROUND([1]Calculation!CZ6*100,1))</f>
        <v>1.2</v>
      </c>
      <c r="F118">
        <f>IF([1]Calculation!DA6="",0,ROUND([1]Calculation!DA6*100,1))</f>
        <v>6.4</v>
      </c>
      <c r="G118">
        <f>IF([1]Calculation!DB6="",0,ROUND([1]Calculation!DB6*100,1))</f>
        <v>2.5</v>
      </c>
      <c r="H118">
        <f>IF([1]Calculation!DC6="",0,ROUND([1]Calculation!DC6*100,1))</f>
        <v>24.1</v>
      </c>
      <c r="I118">
        <f>IF([1]Calculation!DD6="",0,ROUND([1]Calculation!DD6*100,1))</f>
        <v>8</v>
      </c>
      <c r="J118">
        <f>IF([1]Calculation!DE6="",0,ROUND([1]Calculation!DE6*100,1))</f>
        <v>15.1</v>
      </c>
      <c r="K118">
        <f>IF([1]Calculation!DF6="",0,ROUND([1]Calculation!DF6*100,1))</f>
        <v>5</v>
      </c>
      <c r="L118" s="35">
        <f>[1]Calculation!$EL6</f>
        <v>23.9</v>
      </c>
    </row>
    <row r="119" spans="1:12">
      <c r="A119" t="s">
        <v>18</v>
      </c>
      <c r="B119" t="s">
        <v>171</v>
      </c>
      <c r="C119">
        <f>IF([1]Calculation!CX7="",0,ROUND([1]Calculation!CX7*100,1))</f>
        <v>39</v>
      </c>
      <c r="D119">
        <f>IF([1]Calculation!CY7="",0,ROUND([1]Calculation!CY7*100,1))</f>
        <v>0</v>
      </c>
      <c r="E119">
        <f>IF([1]Calculation!CZ7="",0,ROUND([1]Calculation!CZ7*100,1))</f>
        <v>3.8</v>
      </c>
      <c r="F119">
        <f>IF([1]Calculation!DA7="",0,ROUND([1]Calculation!DA7*100,1))</f>
        <v>3.6</v>
      </c>
      <c r="G119">
        <f>IF([1]Calculation!DB7="",0,ROUND([1]Calculation!DB7*100,1))</f>
        <v>3</v>
      </c>
      <c r="H119">
        <f>IF([1]Calculation!DC7="",0,ROUND([1]Calculation!DC7*100,1))</f>
        <v>16.2</v>
      </c>
      <c r="I119">
        <f>IF([1]Calculation!DD7="",0,ROUND([1]Calculation!DD7*100,1))</f>
        <v>7.1</v>
      </c>
      <c r="J119">
        <f>IF([1]Calculation!DE7="",0,ROUND([1]Calculation!DE7*100,1))</f>
        <v>11.2</v>
      </c>
      <c r="K119">
        <f>IF([1]Calculation!DF7="",0,ROUND([1]Calculation!DF7*100,1))</f>
        <v>3.6</v>
      </c>
      <c r="L119" s="35">
        <f>[1]Calculation!$EL7</f>
        <v>20.7</v>
      </c>
    </row>
    <row r="120" spans="1:12">
      <c r="A120" t="s">
        <v>19</v>
      </c>
      <c r="B120" t="s">
        <v>171</v>
      </c>
      <c r="C120">
        <f>IF([1]Calculation!CX8="",0,ROUND([1]Calculation!CX8*100,1))</f>
        <v>40.799999999999997</v>
      </c>
      <c r="D120">
        <f>IF([1]Calculation!CY8="",0,ROUND([1]Calculation!CY8*100,1))</f>
        <v>12.2</v>
      </c>
      <c r="E120">
        <f>IF([1]Calculation!CZ8="",0,ROUND([1]Calculation!CZ8*100,1))</f>
        <v>3.7</v>
      </c>
      <c r="F120">
        <f>IF([1]Calculation!DA8="",0,ROUND([1]Calculation!DA8*100,1))</f>
        <v>3.8</v>
      </c>
      <c r="G120">
        <f>IF([1]Calculation!DB8="",0,ROUND([1]Calculation!DB8*100,1))</f>
        <v>3.1</v>
      </c>
      <c r="H120">
        <f>IF([1]Calculation!DC8="",0,ROUND([1]Calculation!DC8*100,1))</f>
        <v>16.600000000000001</v>
      </c>
      <c r="I120">
        <f>IF([1]Calculation!DD8="",0,ROUND([1]Calculation!DD8*100,1))</f>
        <v>2.1</v>
      </c>
      <c r="J120">
        <f>IF([1]Calculation!DE8="",0,ROUND([1]Calculation!DE8*100,1))</f>
        <v>11.7</v>
      </c>
      <c r="K120">
        <f>IF([1]Calculation!DF8="",0,ROUND([1]Calculation!DF8*100,1))</f>
        <v>3.7</v>
      </c>
      <c r="L120" s="35">
        <f>[1]Calculation!$EL8</f>
        <v>64.3</v>
      </c>
    </row>
    <row r="121" spans="1:12">
      <c r="A121" t="s">
        <v>20</v>
      </c>
      <c r="B121" t="s">
        <v>171</v>
      </c>
      <c r="C121">
        <f>IF([1]Calculation!CX9="",0,ROUND([1]Calculation!CX9*100,1))</f>
        <v>28.2</v>
      </c>
      <c r="D121">
        <f>IF([1]Calculation!CY9="",0,ROUND([1]Calculation!CY9*100,1))</f>
        <v>8.6</v>
      </c>
      <c r="E121">
        <f>IF([1]Calculation!CZ9="",0,ROUND([1]Calculation!CZ9*100,1))</f>
        <v>2.2999999999999998</v>
      </c>
      <c r="F121">
        <f>IF([1]Calculation!DA9="",0,ROUND([1]Calculation!DA9*100,1))</f>
        <v>7.1</v>
      </c>
      <c r="G121">
        <f>IF([1]Calculation!DB9="",0,ROUND([1]Calculation!DB9*100,1))</f>
        <v>3.3</v>
      </c>
      <c r="H121">
        <f>IF([1]Calculation!DC9="",0,ROUND([1]Calculation!DC9*100,1))</f>
        <v>22.1</v>
      </c>
      <c r="I121">
        <f>IF([1]Calculation!DD9="",0,ROUND([1]Calculation!DD9*100,1))</f>
        <v>2</v>
      </c>
      <c r="J121">
        <f>IF([1]Calculation!DE9="",0,ROUND([1]Calculation!DE9*100,1))</f>
        <v>14.8</v>
      </c>
      <c r="K121">
        <f>IF([1]Calculation!DF9="",0,ROUND([1]Calculation!DF9*100,1))</f>
        <v>4</v>
      </c>
      <c r="L121" s="35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38.5</v>
      </c>
      <c r="D122">
        <f>IF([1]Calculation!CY10="",0,ROUND([1]Calculation!CY10*100,1))</f>
        <v>12.5</v>
      </c>
      <c r="E122">
        <f>IF([1]Calculation!CZ10="",0,ROUND([1]Calculation!CZ10*100,1))</f>
        <v>3.3</v>
      </c>
      <c r="F122">
        <f>IF([1]Calculation!DA10="",0,ROUND([1]Calculation!DA10*100,1))</f>
        <v>4.9000000000000004</v>
      </c>
      <c r="G122">
        <f>IF([1]Calculation!DB10="",0,ROUND([1]Calculation!DB10*100,1))</f>
        <v>3.6</v>
      </c>
      <c r="H122">
        <f>IF([1]Calculation!DC10="",0,ROUND([1]Calculation!DC10*100,1))</f>
        <v>17.7</v>
      </c>
      <c r="I122">
        <f>IF([1]Calculation!DD10="",0,ROUND([1]Calculation!DD10*100,1))</f>
        <v>2.1</v>
      </c>
      <c r="J122">
        <f>IF([1]Calculation!DE10="",0,ROUND([1]Calculation!DE10*100,1))</f>
        <v>12.6</v>
      </c>
      <c r="K122">
        <f>IF([1]Calculation!DF10="",0,ROUND([1]Calculation!DF10*100,1))</f>
        <v>3.8</v>
      </c>
      <c r="L122" s="35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27.8</v>
      </c>
      <c r="D123">
        <f>IF([1]Calculation!CY11="",0,ROUND([1]Calculation!CY11*100,1))</f>
        <v>7.5</v>
      </c>
      <c r="E123">
        <f>IF([1]Calculation!CZ11="",0,ROUND([1]Calculation!CZ11*100,1))</f>
        <v>1.3</v>
      </c>
      <c r="F123">
        <f>IF([1]Calculation!DA11="",0,ROUND([1]Calculation!DA11*100,1))</f>
        <v>5.7</v>
      </c>
      <c r="G123">
        <f>IF([1]Calculation!DB11="",0,ROUND([1]Calculation!DB11*100,1))</f>
        <v>2.2999999999999998</v>
      </c>
      <c r="H123">
        <f>IF([1]Calculation!DC11="",0,ROUND([1]Calculation!DC11*100,1))</f>
        <v>24.4</v>
      </c>
      <c r="I123">
        <f>IF([1]Calculation!DD11="",0,ROUND([1]Calculation!DD11*100,1))</f>
        <v>2.9</v>
      </c>
      <c r="J123">
        <f>IF([1]Calculation!DE11="",0,ROUND([1]Calculation!DE11*100,1))</f>
        <v>14.7</v>
      </c>
      <c r="K123">
        <f>IF([1]Calculation!DF11="",0,ROUND([1]Calculation!DF11*100,1))</f>
        <v>5.3</v>
      </c>
      <c r="L123" s="35">
        <f>[1]Calculation!$EL11</f>
        <v>16.100000000000001</v>
      </c>
    </row>
    <row r="124" spans="1:12">
      <c r="A124" t="s">
        <v>23</v>
      </c>
      <c r="B124" t="s">
        <v>171</v>
      </c>
      <c r="C124">
        <f>IF([1]Calculation!CX12="",0,ROUND([1]Calculation!CX12*100,1))</f>
        <v>24</v>
      </c>
      <c r="D124">
        <f>IF([1]Calculation!CY12="",0,ROUND([1]Calculation!CY12*100,1))</f>
        <v>7.9</v>
      </c>
      <c r="E124">
        <f>IF([1]Calculation!CZ12="",0,ROUND([1]Calculation!CZ12*100,1))</f>
        <v>1.1000000000000001</v>
      </c>
      <c r="F124">
        <f>IF([1]Calculation!DA12="",0,ROUND([1]Calculation!DA12*100,1))</f>
        <v>6.6</v>
      </c>
      <c r="G124">
        <f>IF([1]Calculation!DB12="",0,ROUND([1]Calculation!DB12*100,1))</f>
        <v>2.6</v>
      </c>
      <c r="H124">
        <f>IF([1]Calculation!DC12="",0,ROUND([1]Calculation!DC12*100,1))</f>
        <v>30</v>
      </c>
      <c r="I124">
        <f>IF([1]Calculation!DD12="",0,ROUND([1]Calculation!DD12*100,1))</f>
        <v>3</v>
      </c>
      <c r="J124">
        <f>IF([1]Calculation!DE12="",0,ROUND([1]Calculation!DE12*100,1))</f>
        <v>15.1</v>
      </c>
      <c r="K124">
        <f>IF([1]Calculation!DF12="",0,ROUND([1]Calculation!DF12*100,1))</f>
        <v>5</v>
      </c>
      <c r="L124" s="35">
        <f>[1]Calculation!$EL12</f>
        <v>58.7</v>
      </c>
    </row>
    <row r="125" spans="1:12">
      <c r="A125" t="s">
        <v>24</v>
      </c>
      <c r="B125" t="s">
        <v>171</v>
      </c>
      <c r="C125">
        <f>IF([1]Calculation!CX13="",0,ROUND([1]Calculation!CX13*100,1))</f>
        <v>28.2</v>
      </c>
      <c r="D125">
        <f>IF([1]Calculation!CY13="",0,ROUND([1]Calculation!CY13*100,1))</f>
        <v>8.6</v>
      </c>
      <c r="E125">
        <f>IF([1]Calculation!CZ13="",0,ROUND([1]Calculation!CZ13*100,1))</f>
        <v>2.2999999999999998</v>
      </c>
      <c r="F125">
        <f>IF([1]Calculation!DA13="",0,ROUND([1]Calculation!DA13*100,1))</f>
        <v>7.1</v>
      </c>
      <c r="G125">
        <f>IF([1]Calculation!DB13="",0,ROUND([1]Calculation!DB13*100,1))</f>
        <v>3.3</v>
      </c>
      <c r="H125">
        <f>IF([1]Calculation!DC13="",0,ROUND([1]Calculation!DC13*100,1))</f>
        <v>22.1</v>
      </c>
      <c r="I125">
        <f>IF([1]Calculation!DD13="",0,ROUND([1]Calculation!DD13*100,1))</f>
        <v>2</v>
      </c>
      <c r="J125">
        <f>IF([1]Calculation!DE13="",0,ROUND([1]Calculation!DE13*100,1))</f>
        <v>14.8</v>
      </c>
      <c r="K125">
        <f>IF([1]Calculation!DF13="",0,ROUND([1]Calculation!DF13*100,1))</f>
        <v>4</v>
      </c>
      <c r="L125" s="35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24.5</v>
      </c>
      <c r="D126">
        <f>IF([1]Calculation!CY14="",0,ROUND([1]Calculation!CY14*100,1))</f>
        <v>10.3</v>
      </c>
      <c r="E126">
        <f>IF([1]Calculation!CZ14="",0,ROUND([1]Calculation!CZ14*100,1))</f>
        <v>2</v>
      </c>
      <c r="F126">
        <f>IF([1]Calculation!DA14="",0,ROUND([1]Calculation!DA14*100,1))</f>
        <v>9.6</v>
      </c>
      <c r="G126">
        <f>IF([1]Calculation!DB14="",0,ROUND([1]Calculation!DB14*100,1))</f>
        <v>2.9</v>
      </c>
      <c r="H126">
        <f>IF([1]Calculation!DC14="",0,ROUND([1]Calculation!DC14*100,1))</f>
        <v>24.3</v>
      </c>
      <c r="I126">
        <f>IF([1]Calculation!DD14="",0,ROUND([1]Calculation!DD14*100,1))</f>
        <v>3.1</v>
      </c>
      <c r="J126">
        <f>IF([1]Calculation!DE14="",0,ROUND([1]Calculation!DE14*100,1))</f>
        <v>18.100000000000001</v>
      </c>
      <c r="K126">
        <f>IF([1]Calculation!DF14="",0,ROUND([1]Calculation!DF14*100,1))</f>
        <v>4</v>
      </c>
      <c r="L126" s="35">
        <f>[1]Calculation!$EL14</f>
        <v>57.1</v>
      </c>
    </row>
    <row r="127" spans="1:12">
      <c r="A127" t="s">
        <v>26</v>
      </c>
      <c r="B127" t="s">
        <v>171</v>
      </c>
      <c r="C127">
        <f>IF([1]Calculation!CX15="",0,ROUND([1]Calculation!CX15*100,1))</f>
        <v>23.9</v>
      </c>
      <c r="D127">
        <f>IF([1]Calculation!CY15="",0,ROUND([1]Calculation!CY15*100,1))</f>
        <v>10.4</v>
      </c>
      <c r="E127">
        <f>IF([1]Calculation!CZ15="",0,ROUND([1]Calculation!CZ15*100,1))</f>
        <v>2</v>
      </c>
      <c r="F127">
        <f>IF([1]Calculation!DA15="",0,ROUND([1]Calculation!DA15*100,1))</f>
        <v>9.6</v>
      </c>
      <c r="G127">
        <f>IF([1]Calculation!DB15="",0,ROUND([1]Calculation!DB15*100,1))</f>
        <v>2.9</v>
      </c>
      <c r="H127">
        <f>IF([1]Calculation!DC15="",0,ROUND([1]Calculation!DC15*100,1))</f>
        <v>24.5</v>
      </c>
      <c r="I127">
        <f>IF([1]Calculation!DD15="",0,ROUND([1]Calculation!DD15*100,1))</f>
        <v>3.1</v>
      </c>
      <c r="J127">
        <f>IF([1]Calculation!DE15="",0,ROUND([1]Calculation!DE15*100,1))</f>
        <v>20.399999999999999</v>
      </c>
      <c r="K127">
        <f>IF([1]Calculation!DF15="",0,ROUND([1]Calculation!DF15*100,1))</f>
        <v>4.0999999999999996</v>
      </c>
      <c r="L127" s="35">
        <f>[1]Calculation!$EL15</f>
        <v>50.5</v>
      </c>
    </row>
    <row r="128" spans="1:12">
      <c r="A128" t="s">
        <v>27</v>
      </c>
      <c r="B128" t="s">
        <v>171</v>
      </c>
      <c r="C128">
        <f>IF([1]Calculation!CX16="",0,ROUND([1]Calculation!CX16*100,1))</f>
        <v>25.6</v>
      </c>
      <c r="D128">
        <f>IF([1]Calculation!CY16="",0,ROUND([1]Calculation!CY16*100,1))</f>
        <v>8.3000000000000007</v>
      </c>
      <c r="E128">
        <f>IF([1]Calculation!CZ16="",0,ROUND([1]Calculation!CZ16*100,1))</f>
        <v>1.1000000000000001</v>
      </c>
      <c r="F128">
        <f>IF([1]Calculation!DA16="",0,ROUND([1]Calculation!DA16*100,1))</f>
        <v>11.3</v>
      </c>
      <c r="G128">
        <f>IF([1]Calculation!DB16="",0,ROUND([1]Calculation!DB16*100,1))</f>
        <v>20.8</v>
      </c>
      <c r="H128">
        <f>IF([1]Calculation!DC16="",0,ROUND([1]Calculation!DC16*100,1))</f>
        <v>23.4</v>
      </c>
      <c r="I128">
        <f>IF([1]Calculation!DD16="",0,ROUND([1]Calculation!DD16*100,1))</f>
        <v>1.1000000000000001</v>
      </c>
      <c r="J128">
        <f>IF([1]Calculation!DE16="",0,ROUND([1]Calculation!DE16*100,1))</f>
        <v>16</v>
      </c>
      <c r="K128">
        <f>IF([1]Calculation!DF16="",0,ROUND([1]Calculation!DF16*100,1))</f>
        <v>4</v>
      </c>
      <c r="L128" s="35">
        <f>[1]Calculation!$EL16</f>
        <v>62.4</v>
      </c>
    </row>
    <row r="129" spans="1:12">
      <c r="A129" t="s">
        <v>28</v>
      </c>
      <c r="B129" t="s">
        <v>171</v>
      </c>
      <c r="C129">
        <f>IF([1]Calculation!CX17="",0,ROUND([1]Calculation!CX17*100,1))</f>
        <v>38.700000000000003</v>
      </c>
      <c r="D129">
        <f>IF([1]Calculation!CY17="",0,ROUND([1]Calculation!CY17*100,1))</f>
        <v>12.5</v>
      </c>
      <c r="E129">
        <f>IF([1]Calculation!CZ17="",0,ROUND([1]Calculation!CZ17*100,1))</f>
        <v>3.4</v>
      </c>
      <c r="F129">
        <f>IF([1]Calculation!DA17="",0,ROUND([1]Calculation!DA17*100,1))</f>
        <v>4.8</v>
      </c>
      <c r="G129">
        <f>IF([1]Calculation!DB17="",0,ROUND([1]Calculation!DB17*100,1))</f>
        <v>3.5</v>
      </c>
      <c r="H129">
        <f>IF([1]Calculation!DC17="",0,ROUND([1]Calculation!DC17*100,1))</f>
        <v>17.8</v>
      </c>
      <c r="I129">
        <f>IF([1]Calculation!DD17="",0,ROUND([1]Calculation!DD17*100,1))</f>
        <v>2.1</v>
      </c>
      <c r="J129">
        <f>IF([1]Calculation!DE17="",0,ROUND([1]Calculation!DE17*100,1))</f>
        <v>12.8</v>
      </c>
      <c r="K129">
        <f>IF([1]Calculation!DF17="",0,ROUND([1]Calculation!DF17*100,1))</f>
        <v>3.9</v>
      </c>
      <c r="L129" s="35">
        <f>[1]Calculation!$EL17</f>
        <v>32.200000000000003</v>
      </c>
    </row>
    <row r="130" spans="1:12">
      <c r="A130" t="s">
        <v>29</v>
      </c>
      <c r="B130" t="s">
        <v>171</v>
      </c>
      <c r="C130">
        <f>IF([1]Calculation!CX18="",0,ROUND([1]Calculation!CX18*100,1))</f>
        <v>28.4</v>
      </c>
      <c r="D130">
        <f>IF([1]Calculation!CY18="",0,ROUND([1]Calculation!CY18*100,1))</f>
        <v>12.5</v>
      </c>
      <c r="E130">
        <f>IF([1]Calculation!CZ18="",0,ROUND([1]Calculation!CZ18*100,1))</f>
        <v>3.1</v>
      </c>
      <c r="F130">
        <f>IF([1]Calculation!DA18="",0,ROUND([1]Calculation!DA18*100,1))</f>
        <v>5.0999999999999996</v>
      </c>
      <c r="G130">
        <f>IF([1]Calculation!DB18="",0,ROUND([1]Calculation!DB18*100,1))</f>
        <v>3.7</v>
      </c>
      <c r="H130">
        <f>IF([1]Calculation!DC18="",0,ROUND([1]Calculation!DC18*100,1))</f>
        <v>29.7</v>
      </c>
      <c r="I130">
        <f>IF([1]Calculation!DD18="",0,ROUND([1]Calculation!DD18*100,1))</f>
        <v>2</v>
      </c>
      <c r="J130">
        <f>IF([1]Calculation!DE18="",0,ROUND([1]Calculation!DE18*100,1))</f>
        <v>12.6</v>
      </c>
      <c r="K130">
        <f>IF([1]Calculation!DF18="",0,ROUND([1]Calculation!DF18*100,1))</f>
        <v>3.9</v>
      </c>
      <c r="L130" s="35">
        <f>[1]Calculation!$EL18</f>
        <v>64.900000000000006</v>
      </c>
    </row>
    <row r="131" spans="1:12">
      <c r="A131" t="s">
        <v>30</v>
      </c>
      <c r="B131" t="s">
        <v>171</v>
      </c>
      <c r="C131">
        <f>IF([1]Calculation!CX19="",0,ROUND([1]Calculation!CX19*100,1))</f>
        <v>38.9</v>
      </c>
      <c r="D131">
        <f>IF([1]Calculation!CY19="",0,ROUND([1]Calculation!CY19*100,1))</f>
        <v>12.5</v>
      </c>
      <c r="E131">
        <f>IF([1]Calculation!CZ19="",0,ROUND([1]Calculation!CZ19*100,1))</f>
        <v>3.4</v>
      </c>
      <c r="F131">
        <f>IF([1]Calculation!DA19="",0,ROUND([1]Calculation!DA19*100,1))</f>
        <v>4.8</v>
      </c>
      <c r="G131">
        <f>IF([1]Calculation!DB19="",0,ROUND([1]Calculation!DB19*100,1))</f>
        <v>3.5</v>
      </c>
      <c r="H131">
        <f>IF([1]Calculation!DC19="",0,ROUND([1]Calculation!DC19*100,1))</f>
        <v>18.2</v>
      </c>
      <c r="I131">
        <f>IF([1]Calculation!DD19="",0,ROUND([1]Calculation!DD19*100,1))</f>
        <v>2.1</v>
      </c>
      <c r="J131">
        <f>IF([1]Calculation!DE19="",0,ROUND([1]Calculation!DE19*100,1))</f>
        <v>13.1</v>
      </c>
      <c r="K131">
        <f>IF([1]Calculation!DF19="",0,ROUND([1]Calculation!DF19*100,1))</f>
        <v>3.9</v>
      </c>
      <c r="L131" s="35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29.9</v>
      </c>
      <c r="D132">
        <f>IF([1]Calculation!CY20="",0,ROUND([1]Calculation!CY20*100,1))</f>
        <v>11.7</v>
      </c>
      <c r="E132">
        <f>IF([1]Calculation!CZ20="",0,ROUND([1]Calculation!CZ20*100,1))</f>
        <v>3.3</v>
      </c>
      <c r="F132">
        <f>IF([1]Calculation!DA20="",0,ROUND([1]Calculation!DA20*100,1))</f>
        <v>3.8</v>
      </c>
      <c r="G132">
        <f>IF([1]Calculation!DB20="",0,ROUND([1]Calculation!DB20*100,1))</f>
        <v>3.3</v>
      </c>
      <c r="H132">
        <f>IF([1]Calculation!DC20="",0,ROUND([1]Calculation!DC20*100,1))</f>
        <v>22.8</v>
      </c>
      <c r="I132">
        <f>IF([1]Calculation!DD20="",0,ROUND([1]Calculation!DD20*100,1))</f>
        <v>2</v>
      </c>
      <c r="J132">
        <f>IF([1]Calculation!DE20="",0,ROUND([1]Calculation!DE20*100,1))</f>
        <v>17.399999999999999</v>
      </c>
      <c r="K132">
        <f>IF([1]Calculation!DF20="",0,ROUND([1]Calculation!DF20*100,1))</f>
        <v>4.0999999999999996</v>
      </c>
      <c r="L132" s="35">
        <f>[1]Calculation!$EL20</f>
        <v>27.3</v>
      </c>
    </row>
    <row r="133" spans="1:12">
      <c r="A133" t="s">
        <v>32</v>
      </c>
      <c r="B133" t="s">
        <v>171</v>
      </c>
      <c r="C133">
        <f>IF([1]Calculation!CX21="",0,ROUND([1]Calculation!CX21*100,1))</f>
        <v>24.8</v>
      </c>
      <c r="D133">
        <f>IF([1]Calculation!CY21="",0,ROUND([1]Calculation!CY21*100,1))</f>
        <v>8.6</v>
      </c>
      <c r="E133">
        <f>IF([1]Calculation!CZ21="",0,ROUND([1]Calculation!CZ21*100,1))</f>
        <v>1</v>
      </c>
      <c r="F133">
        <f>IF([1]Calculation!DA21="",0,ROUND([1]Calculation!DA21*100,1))</f>
        <v>7.7</v>
      </c>
      <c r="G133">
        <f>IF([1]Calculation!DB21="",0,ROUND([1]Calculation!DB21*100,1))</f>
        <v>2.9</v>
      </c>
      <c r="H133">
        <f>IF([1]Calculation!DC21="",0,ROUND([1]Calculation!DC21*100,1))</f>
        <v>27.5</v>
      </c>
      <c r="I133">
        <f>IF([1]Calculation!DD21="",0,ROUND([1]Calculation!DD21*100,1))</f>
        <v>3.1</v>
      </c>
      <c r="J133">
        <f>IF([1]Calculation!DE21="",0,ROUND([1]Calculation!DE21*100,1))</f>
        <v>15.8</v>
      </c>
      <c r="K133">
        <f>IF([1]Calculation!DF21="",0,ROUND([1]Calculation!DF21*100,1))</f>
        <v>5</v>
      </c>
      <c r="L133" s="35">
        <f>[1]Calculation!$EL21</f>
        <v>51.4</v>
      </c>
    </row>
    <row r="134" spans="1:12">
      <c r="A134" t="s">
        <v>33</v>
      </c>
      <c r="B134" t="s">
        <v>171</v>
      </c>
      <c r="C134">
        <f>IF([1]Calculation!CX22="",0,ROUND([1]Calculation!CX22*100,1))</f>
        <v>23.9</v>
      </c>
      <c r="D134">
        <f>IF([1]Calculation!CY22="",0,ROUND([1]Calculation!CY22*100,1))</f>
        <v>10.6</v>
      </c>
      <c r="E134">
        <f>IF([1]Calculation!CZ22="",0,ROUND([1]Calculation!CZ22*100,1))</f>
        <v>1.9</v>
      </c>
      <c r="F134">
        <f>IF([1]Calculation!DA22="",0,ROUND([1]Calculation!DA22*100,1))</f>
        <v>10.1</v>
      </c>
      <c r="G134">
        <f>IF([1]Calculation!DB22="",0,ROUND([1]Calculation!DB22*100,1))</f>
        <v>3</v>
      </c>
      <c r="H134">
        <f>IF([1]Calculation!DC22="",0,ROUND([1]Calculation!DC22*100,1))</f>
        <v>64.5</v>
      </c>
      <c r="I134">
        <f>IF([1]Calculation!DD22="",0,ROUND([1]Calculation!DD22*100,1))</f>
        <v>3.1</v>
      </c>
      <c r="J134">
        <f>IF([1]Calculation!DE22="",0,ROUND([1]Calculation!DE22*100,1))</f>
        <v>18.899999999999999</v>
      </c>
      <c r="K134">
        <f>IF([1]Calculation!DF22="",0,ROUND([1]Calculation!DF22*100,1))</f>
        <v>4.0999999999999996</v>
      </c>
      <c r="L134" s="35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37</v>
      </c>
      <c r="D135">
        <f>IF([1]Calculation!CY23="",0,ROUND([1]Calculation!CY23*100,1))</f>
        <v>12.1</v>
      </c>
      <c r="E135">
        <f>IF([1]Calculation!CZ23="",0,ROUND([1]Calculation!CZ23*100,1))</f>
        <v>3.3</v>
      </c>
      <c r="F135">
        <f>IF([1]Calculation!DA23="",0,ROUND([1]Calculation!DA23*100,1))</f>
        <v>4.5999999999999996</v>
      </c>
      <c r="G135">
        <f>IF([1]Calculation!DB23="",0,ROUND([1]Calculation!DB23*100,1))</f>
        <v>6.5</v>
      </c>
      <c r="H135">
        <f>IF([1]Calculation!DC23="",0,ROUND([1]Calculation!DC23*100,1))</f>
        <v>26.4</v>
      </c>
      <c r="I135">
        <f>IF([1]Calculation!DD23="",0,ROUND([1]Calculation!DD23*100,1))</f>
        <v>2.1</v>
      </c>
      <c r="J135">
        <f>IF([1]Calculation!DE23="",0,ROUND([1]Calculation!DE23*100,1))</f>
        <v>16.2</v>
      </c>
      <c r="K135">
        <f>IF([1]Calculation!DF23="",0,ROUND([1]Calculation!DF23*100,1))</f>
        <v>4.9000000000000004</v>
      </c>
      <c r="L135" s="35">
        <f>[1]Calculation!$EL23</f>
        <v>59.2</v>
      </c>
    </row>
    <row r="136" spans="1:12">
      <c r="A136" t="s">
        <v>35</v>
      </c>
      <c r="B136" t="s">
        <v>171</v>
      </c>
      <c r="C136">
        <f>IF([1]Calculation!CX24="",0,ROUND([1]Calculation!CX24*100,1))</f>
        <v>28.7</v>
      </c>
      <c r="D136">
        <f>IF([1]Calculation!CY24="",0,ROUND([1]Calculation!CY24*100,1))</f>
        <v>8.5</v>
      </c>
      <c r="E136">
        <f>IF([1]Calculation!CZ24="",0,ROUND([1]Calculation!CZ24*100,1))</f>
        <v>1</v>
      </c>
      <c r="F136">
        <f>IF([1]Calculation!DA24="",0,ROUND([1]Calculation!DA24*100,1))</f>
        <v>7.6</v>
      </c>
      <c r="G136">
        <f>IF([1]Calculation!DB24="",0,ROUND([1]Calculation!DB24*100,1))</f>
        <v>2.9</v>
      </c>
      <c r="H136">
        <f>IF([1]Calculation!DC24="",0,ROUND([1]Calculation!DC24*100,1))</f>
        <v>33.6</v>
      </c>
      <c r="I136">
        <f>IF([1]Calculation!DD24="",0,ROUND([1]Calculation!DD24*100,1))</f>
        <v>3</v>
      </c>
      <c r="J136">
        <f>IF([1]Calculation!DE24="",0,ROUND([1]Calculation!DE24*100,1))</f>
        <v>11.4</v>
      </c>
      <c r="K136">
        <f>IF([1]Calculation!DF24="",0,ROUND([1]Calculation!DF24*100,1))</f>
        <v>4.9000000000000004</v>
      </c>
      <c r="L136" s="35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27</v>
      </c>
      <c r="D137">
        <f>IF([1]Calculation!CY25="",0,ROUND([1]Calculation!CY25*100,1))</f>
        <v>8.4</v>
      </c>
      <c r="E137">
        <f>IF([1]Calculation!CZ25="",0,ROUND([1]Calculation!CZ25*100,1))</f>
        <v>1.2</v>
      </c>
      <c r="F137">
        <f>IF([1]Calculation!DA25="",0,ROUND([1]Calculation!DA25*100,1))</f>
        <v>10.9</v>
      </c>
      <c r="G137">
        <f>IF([1]Calculation!DB25="",0,ROUND([1]Calculation!DB25*100,1))</f>
        <v>5.6</v>
      </c>
      <c r="H137">
        <f>IF([1]Calculation!DC25="",0,ROUND([1]Calculation!DC25*100,1))</f>
        <v>22.5</v>
      </c>
      <c r="I137">
        <f>IF([1]Calculation!DD25="",0,ROUND([1]Calculation!DD25*100,1))</f>
        <v>1</v>
      </c>
      <c r="J137">
        <f>IF([1]Calculation!DE25="",0,ROUND([1]Calculation!DE25*100,1))</f>
        <v>14.9</v>
      </c>
      <c r="K137">
        <f>IF([1]Calculation!DF25="",0,ROUND([1]Calculation!DF25*100,1))</f>
        <v>3.9</v>
      </c>
      <c r="L137" s="35">
        <f>[1]Calculation!$EL25</f>
        <v>42.1</v>
      </c>
    </row>
    <row r="138" spans="1:12">
      <c r="A138" t="s">
        <v>37</v>
      </c>
      <c r="B138" t="s">
        <v>171</v>
      </c>
      <c r="C138">
        <f>IF([1]Calculation!CX26="",0,ROUND([1]Calculation!CX26*100,1))</f>
        <v>42.9</v>
      </c>
      <c r="D138">
        <f>IF([1]Calculation!CY26="",0,ROUND([1]Calculation!CY26*100,1))</f>
        <v>12.2</v>
      </c>
      <c r="E138">
        <f>IF([1]Calculation!CZ26="",0,ROUND([1]Calculation!CZ26*100,1))</f>
        <v>3.9</v>
      </c>
      <c r="F138">
        <f>IF([1]Calculation!DA26="",0,ROUND([1]Calculation!DA26*100,1))</f>
        <v>3.2</v>
      </c>
      <c r="G138">
        <f>IF([1]Calculation!DB26="",0,ROUND([1]Calculation!DB26*100,1))</f>
        <v>2.8</v>
      </c>
      <c r="H138">
        <f>IF([1]Calculation!DC26="",0,ROUND([1]Calculation!DC26*100,1))</f>
        <v>15.8</v>
      </c>
      <c r="I138">
        <f>IF([1]Calculation!DD26="",0,ROUND([1]Calculation!DD26*100,1))</f>
        <v>2.1</v>
      </c>
      <c r="J138">
        <f>IF([1]Calculation!DE26="",0,ROUND([1]Calculation!DE26*100,1))</f>
        <v>10.7</v>
      </c>
      <c r="K138">
        <f>IF([1]Calculation!DF26="",0,ROUND([1]Calculation!DF26*100,1))</f>
        <v>3.5</v>
      </c>
      <c r="L138" s="35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37</v>
      </c>
      <c r="D139">
        <f>IF([1]Calculation!CY27="",0,ROUND([1]Calculation!CY27*100,1))</f>
        <v>18.3</v>
      </c>
      <c r="E139">
        <f>IF([1]Calculation!CZ27="",0,ROUND([1]Calculation!CZ27*100,1))</f>
        <v>3.2</v>
      </c>
      <c r="F139">
        <f>IF([1]Calculation!DA27="",0,ROUND([1]Calculation!DA27*100,1))</f>
        <v>5</v>
      </c>
      <c r="G139">
        <f>IF([1]Calculation!DB27="",0,ROUND([1]Calculation!DB27*100,1))</f>
        <v>3.6</v>
      </c>
      <c r="H139">
        <f>IF([1]Calculation!DC27="",0,ROUND([1]Calculation!DC27*100,1))</f>
        <v>18.600000000000001</v>
      </c>
      <c r="I139">
        <f>IF([1]Calculation!DD27="",0,ROUND([1]Calculation!DD27*100,1))</f>
        <v>2.1</v>
      </c>
      <c r="J139">
        <f>IF([1]Calculation!DE27="",0,ROUND([1]Calculation!DE27*100,1))</f>
        <v>13.4</v>
      </c>
      <c r="K139">
        <f>IF([1]Calculation!DF27="",0,ROUND([1]Calculation!DF27*100,1))</f>
        <v>3.9</v>
      </c>
      <c r="L139" s="35">
        <f>[1]Calculation!$EL27</f>
        <v>51</v>
      </c>
    </row>
    <row r="140" spans="1:12">
      <c r="A140" t="s">
        <v>39</v>
      </c>
      <c r="B140" t="s">
        <v>171</v>
      </c>
      <c r="C140">
        <f>IF([1]Calculation!CX28="",0,ROUND([1]Calculation!CX28*100,1))</f>
        <v>26.1</v>
      </c>
      <c r="D140">
        <f>IF([1]Calculation!CY28="",0,ROUND([1]Calculation!CY28*100,1))</f>
        <v>8.6</v>
      </c>
      <c r="E140">
        <f>IF([1]Calculation!CZ28="",0,ROUND([1]Calculation!CZ28*100,1))</f>
        <v>1</v>
      </c>
      <c r="F140">
        <f>IF([1]Calculation!DA28="",0,ROUND([1]Calculation!DA28*100,1))</f>
        <v>11.6</v>
      </c>
      <c r="G140">
        <f>IF([1]Calculation!DB28="",0,ROUND([1]Calculation!DB28*100,1))</f>
        <v>5.9</v>
      </c>
      <c r="H140">
        <f>IF([1]Calculation!DC28="",0,ROUND([1]Calculation!DC28*100,1))</f>
        <v>30.1</v>
      </c>
      <c r="I140">
        <f>IF([1]Calculation!DD28="",0,ROUND([1]Calculation!DD28*100,1))</f>
        <v>1</v>
      </c>
      <c r="J140">
        <f>IF([1]Calculation!DE28="",0,ROUND([1]Calculation!DE28*100,1))</f>
        <v>15.1</v>
      </c>
      <c r="K140">
        <f>IF([1]Calculation!DF28="",0,ROUND([1]Calculation!DF28*100,1))</f>
        <v>3.9</v>
      </c>
      <c r="L140" s="35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26.7</v>
      </c>
      <c r="D141">
        <f>IF([1]Calculation!CY29="",0,ROUND([1]Calculation!CY29*100,1))</f>
        <v>8.1999999999999993</v>
      </c>
      <c r="E141">
        <f>IF([1]Calculation!CZ29="",0,ROUND([1]Calculation!CZ29*100,1))</f>
        <v>1.2</v>
      </c>
      <c r="F141">
        <f>IF([1]Calculation!DA29="",0,ROUND([1]Calculation!DA29*100,1))</f>
        <v>10.9</v>
      </c>
      <c r="G141">
        <f>IF([1]Calculation!DB29="",0,ROUND([1]Calculation!DB29*100,1))</f>
        <v>5.6</v>
      </c>
      <c r="H141">
        <f>IF([1]Calculation!DC29="",0,ROUND([1]Calculation!DC29*100,1))</f>
        <v>21.8</v>
      </c>
      <c r="I141">
        <f>IF([1]Calculation!DD29="",0,ROUND([1]Calculation!DD29*100,1))</f>
        <v>1</v>
      </c>
      <c r="J141">
        <f>IF([1]Calculation!DE29="",0,ROUND([1]Calculation!DE29*100,1))</f>
        <v>14.7</v>
      </c>
      <c r="K141">
        <f>IF([1]Calculation!DF29="",0,ROUND([1]Calculation!DF29*100,1))</f>
        <v>3.8</v>
      </c>
      <c r="L141" s="35">
        <f>[1]Calculation!$EL29</f>
        <v>47.7</v>
      </c>
    </row>
    <row r="142" spans="1:12">
      <c r="A142" t="s">
        <v>40</v>
      </c>
      <c r="B142" t="s">
        <v>171</v>
      </c>
      <c r="C142">
        <f>IF([1]Calculation!CX30="",0,ROUND([1]Calculation!CX30*100,1))</f>
        <v>23.4</v>
      </c>
      <c r="D142">
        <f>IF([1]Calculation!CY30="",0,ROUND([1]Calculation!CY30*100,1))</f>
        <v>8</v>
      </c>
      <c r="E142">
        <f>IF([1]Calculation!CZ30="",0,ROUND([1]Calculation!CZ30*100,1))</f>
        <v>1</v>
      </c>
      <c r="F142">
        <f>IF([1]Calculation!DA30="",0,ROUND([1]Calculation!DA30*100,1))</f>
        <v>7.3</v>
      </c>
      <c r="G142">
        <f>IF([1]Calculation!DB30="",0,ROUND([1]Calculation!DB30*100,1))</f>
        <v>2.8</v>
      </c>
      <c r="H142">
        <f>IF([1]Calculation!DC30="",0,ROUND([1]Calculation!DC30*100,1))</f>
        <v>24.9</v>
      </c>
      <c r="I142">
        <f>IF([1]Calculation!DD30="",0,ROUND([1]Calculation!DD30*100,1))</f>
        <v>3</v>
      </c>
      <c r="J142">
        <f>IF([1]Calculation!DE30="",0,ROUND([1]Calculation!DE30*100,1))</f>
        <v>16.100000000000001</v>
      </c>
      <c r="K142">
        <f>IF([1]Calculation!DF30="",0,ROUND([1]Calculation!DF30*100,1))</f>
        <v>5.0999999999999996</v>
      </c>
      <c r="L142" s="35">
        <f>[1]Calculation!$EL30</f>
        <v>33.200000000000003</v>
      </c>
    </row>
    <row r="143" spans="1:12">
      <c r="A143" t="s">
        <v>41</v>
      </c>
      <c r="B143" t="s">
        <v>171</v>
      </c>
      <c r="C143">
        <f>IF([1]Calculation!CX31="",0,ROUND([1]Calculation!CX31*100,1))</f>
        <v>28.2</v>
      </c>
      <c r="D143">
        <f>IF([1]Calculation!CY31="",0,ROUND([1]Calculation!CY31*100,1))</f>
        <v>8.6</v>
      </c>
      <c r="E143">
        <f>IF([1]Calculation!CZ31="",0,ROUND([1]Calculation!CZ31*100,1))</f>
        <v>2.2999999999999998</v>
      </c>
      <c r="F143">
        <f>IF([1]Calculation!DA31="",0,ROUND([1]Calculation!DA31*100,1))</f>
        <v>7.1</v>
      </c>
      <c r="G143">
        <f>IF([1]Calculation!DB31="",0,ROUND([1]Calculation!DB31*100,1))</f>
        <v>3.3</v>
      </c>
      <c r="H143">
        <f>IF([1]Calculation!DC31="",0,ROUND([1]Calculation!DC31*100,1))</f>
        <v>22.1</v>
      </c>
      <c r="I143">
        <f>IF([1]Calculation!DD31="",0,ROUND([1]Calculation!DD31*100,1))</f>
        <v>2</v>
      </c>
      <c r="J143">
        <f>IF([1]Calculation!DE31="",0,ROUND([1]Calculation!DE31*100,1))</f>
        <v>14.8</v>
      </c>
      <c r="K143">
        <f>IF([1]Calculation!DF31="",0,ROUND([1]Calculation!DF31*100,1))</f>
        <v>4</v>
      </c>
      <c r="L143" s="35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39.799999999999997</v>
      </c>
      <c r="D144">
        <f>IF([1]Calculation!CY32="",0,ROUND([1]Calculation!CY32*100,1))</f>
        <v>8.3000000000000007</v>
      </c>
      <c r="E144">
        <f>IF([1]Calculation!CZ32="",0,ROUND([1]Calculation!CZ32*100,1))</f>
        <v>1.1000000000000001</v>
      </c>
      <c r="F144">
        <f>IF([1]Calculation!DA32="",0,ROUND([1]Calculation!DA32*100,1))</f>
        <v>7</v>
      </c>
      <c r="G144">
        <f>IF([1]Calculation!DB32="",0,ROUND([1]Calculation!DB32*100,1))</f>
        <v>2.7</v>
      </c>
      <c r="H144">
        <f>IF([1]Calculation!DC32="",0,ROUND([1]Calculation!DC32*100,1))</f>
        <v>23.5</v>
      </c>
      <c r="I144">
        <f>IF([1]Calculation!DD32="",0,ROUND([1]Calculation!DD32*100,1))</f>
        <v>3</v>
      </c>
      <c r="J144">
        <f>IF([1]Calculation!DE32="",0,ROUND([1]Calculation!DE32*100,1))</f>
        <v>15</v>
      </c>
      <c r="K144">
        <f>IF([1]Calculation!DF32="",0,ROUND([1]Calculation!DF32*100,1))</f>
        <v>4.9000000000000004</v>
      </c>
      <c r="L144" s="35">
        <f>[1]Calculation!$EL32</f>
        <v>46.9</v>
      </c>
    </row>
    <row r="145" spans="1:12">
      <c r="A145" t="s">
        <v>44</v>
      </c>
      <c r="B145" t="s">
        <v>171</v>
      </c>
      <c r="C145">
        <f>IF([1]Calculation!CX33="",0,ROUND([1]Calculation!CX33*100,1))</f>
        <v>34.6</v>
      </c>
      <c r="D145">
        <f>IF([1]Calculation!CY33="",0,ROUND([1]Calculation!CY33*100,1))</f>
        <v>15</v>
      </c>
      <c r="E145">
        <f>IF([1]Calculation!CZ33="",0,ROUND([1]Calculation!CZ33*100,1))</f>
        <v>3.4</v>
      </c>
      <c r="F145">
        <f>IF([1]Calculation!DA33="",0,ROUND([1]Calculation!DA33*100,1))</f>
        <v>4.0999999999999996</v>
      </c>
      <c r="G145">
        <f>IF([1]Calculation!DB33="",0,ROUND([1]Calculation!DB33*100,1))</f>
        <v>3.4</v>
      </c>
      <c r="H145">
        <f>IF([1]Calculation!DC33="",0,ROUND([1]Calculation!DC33*100,1))</f>
        <v>17.8</v>
      </c>
      <c r="I145">
        <f>IF([1]Calculation!DD33="",0,ROUND([1]Calculation!DD33*100,1))</f>
        <v>2</v>
      </c>
      <c r="J145">
        <f>IF([1]Calculation!DE33="",0,ROUND([1]Calculation!DE33*100,1))</f>
        <v>19.100000000000001</v>
      </c>
      <c r="K145">
        <f>IF([1]Calculation!DF33="",0,ROUND([1]Calculation!DF33*100,1))</f>
        <v>3.9</v>
      </c>
      <c r="L145" s="35">
        <f>[1]Calculation!$EL33</f>
        <v>26.5</v>
      </c>
    </row>
    <row r="146" spans="1:12">
      <c r="A146" t="s">
        <v>45</v>
      </c>
      <c r="B146" t="s">
        <v>171</v>
      </c>
      <c r="C146">
        <f>IF([1]Calculation!CX34="",0,ROUND([1]Calculation!CX34*100,1))</f>
        <v>27.5</v>
      </c>
      <c r="D146">
        <f>IF([1]Calculation!CY34="",0,ROUND([1]Calculation!CY34*100,1))</f>
        <v>8.1</v>
      </c>
      <c r="E146">
        <f>IF([1]Calculation!CZ34="",0,ROUND([1]Calculation!CZ34*100,1))</f>
        <v>1.4</v>
      </c>
      <c r="F146">
        <f>IF([1]Calculation!DA34="",0,ROUND([1]Calculation!DA34*100,1))</f>
        <v>10.5</v>
      </c>
      <c r="G146">
        <f>IF([1]Calculation!DB34="",0,ROUND([1]Calculation!DB34*100,1))</f>
        <v>5.4</v>
      </c>
      <c r="H146">
        <f>IF([1]Calculation!DC34="",0,ROUND([1]Calculation!DC34*100,1))</f>
        <v>22.2</v>
      </c>
      <c r="I146">
        <f>IF([1]Calculation!DD34="",0,ROUND([1]Calculation!DD34*100,1))</f>
        <v>1.1000000000000001</v>
      </c>
      <c r="J146">
        <f>IF([1]Calculation!DE34="",0,ROUND([1]Calculation!DE34*100,1))</f>
        <v>14.8</v>
      </c>
      <c r="K146">
        <f>IF([1]Calculation!DF34="",0,ROUND([1]Calculation!DF34*100,1))</f>
        <v>3.9</v>
      </c>
      <c r="L146" s="35">
        <f>[1]Calculation!$EL34</f>
        <v>57.3</v>
      </c>
    </row>
    <row r="147" spans="1:12">
      <c r="A147" t="s">
        <v>46</v>
      </c>
      <c r="B147" t="s">
        <v>171</v>
      </c>
      <c r="C147">
        <f>IF([1]Calculation!CX35="",0,ROUND([1]Calculation!CX35*100,1))</f>
        <v>40.5</v>
      </c>
      <c r="D147">
        <f>IF([1]Calculation!CY35="",0,ROUND([1]Calculation!CY35*100,1))</f>
        <v>12.1</v>
      </c>
      <c r="E147">
        <f>IF([1]Calculation!CZ35="",0,ROUND([1]Calculation!CZ35*100,1))</f>
        <v>3.7</v>
      </c>
      <c r="F147">
        <f>IF([1]Calculation!DA35="",0,ROUND([1]Calculation!DA35*100,1))</f>
        <v>3.8</v>
      </c>
      <c r="G147">
        <f>IF([1]Calculation!DB35="",0,ROUND([1]Calculation!DB35*100,1))</f>
        <v>3.1</v>
      </c>
      <c r="H147">
        <f>IF([1]Calculation!DC35="",0,ROUND([1]Calculation!DC35*100,1))</f>
        <v>16.600000000000001</v>
      </c>
      <c r="I147">
        <f>IF([1]Calculation!DD35="",0,ROUND([1]Calculation!DD35*100,1))</f>
        <v>2.1</v>
      </c>
      <c r="J147">
        <f>IF([1]Calculation!DE35="",0,ROUND([1]Calculation!DE35*100,1))</f>
        <v>11.7</v>
      </c>
      <c r="K147">
        <f>IF([1]Calculation!DF35="",0,ROUND([1]Calculation!DF35*100,1))</f>
        <v>3.7</v>
      </c>
      <c r="L147" s="35">
        <f>[1]Calculation!$EL35</f>
        <v>47</v>
      </c>
    </row>
    <row r="148" spans="1:12">
      <c r="A148" t="s">
        <v>48</v>
      </c>
      <c r="B148" t="s">
        <v>171</v>
      </c>
      <c r="C148">
        <f>IF([1]Calculation!CX36="",0,ROUND([1]Calculation!CX36*100,1))</f>
        <v>33.700000000000003</v>
      </c>
      <c r="D148">
        <f>IF([1]Calculation!CY36="",0,ROUND([1]Calculation!CY36*100,1))</f>
        <v>8.1999999999999993</v>
      </c>
      <c r="E148">
        <f>IF([1]Calculation!CZ36="",0,ROUND([1]Calculation!CZ36*100,1))</f>
        <v>1</v>
      </c>
      <c r="F148">
        <f>IF([1]Calculation!DA36="",0,ROUND([1]Calculation!DA36*100,1))</f>
        <v>7.6</v>
      </c>
      <c r="G148">
        <f>IF([1]Calculation!DB36="",0,ROUND([1]Calculation!DB36*100,1))</f>
        <v>2.9</v>
      </c>
      <c r="H148">
        <f>IF([1]Calculation!DC36="",0,ROUND([1]Calculation!DC36*100,1))</f>
        <v>24.9</v>
      </c>
      <c r="I148">
        <f>IF([1]Calculation!DD36="",0,ROUND([1]Calculation!DD36*100,1))</f>
        <v>3.1</v>
      </c>
      <c r="J148">
        <f>IF([1]Calculation!DE36="",0,ROUND([1]Calculation!DE36*100,1))</f>
        <v>16.5</v>
      </c>
      <c r="K148">
        <f>IF([1]Calculation!DF36="",0,ROUND([1]Calculation!DF36*100,1))</f>
        <v>5.0999999999999996</v>
      </c>
      <c r="L148" s="35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21.5</v>
      </c>
      <c r="D149">
        <f>IF([1]Calculation!CY37="",0,ROUND([1]Calculation!CY37*100,1))</f>
        <v>7.4</v>
      </c>
      <c r="E149">
        <f>IF([1]Calculation!CZ37="",0,ROUND([1]Calculation!CZ37*100,1))</f>
        <v>1.2</v>
      </c>
      <c r="F149">
        <f>IF([1]Calculation!DA37="",0,ROUND([1]Calculation!DA37*100,1))</f>
        <v>5.6</v>
      </c>
      <c r="G149">
        <f>IF([1]Calculation!DB37="",0,ROUND([1]Calculation!DB37*100,1))</f>
        <v>2.2999999999999998</v>
      </c>
      <c r="H149">
        <f>IF([1]Calculation!DC37="",0,ROUND([1]Calculation!DC37*100,1))</f>
        <v>24</v>
      </c>
      <c r="I149">
        <f>IF([1]Calculation!DD37="",0,ROUND([1]Calculation!DD37*100,1))</f>
        <v>2.9</v>
      </c>
      <c r="J149">
        <f>IF([1]Calculation!DE37="",0,ROUND([1]Calculation!DE37*100,1))</f>
        <v>15.1</v>
      </c>
      <c r="K149">
        <f>IF([1]Calculation!DF37="",0,ROUND([1]Calculation!DF37*100,1))</f>
        <v>5.5</v>
      </c>
      <c r="L149" s="35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41.6</v>
      </c>
      <c r="D150">
        <f>IF([1]Calculation!CY38="",0,ROUND([1]Calculation!CY38*100,1))</f>
        <v>12.3</v>
      </c>
      <c r="E150">
        <f>IF([1]Calculation!CZ38="",0,ROUND([1]Calculation!CZ38*100,1))</f>
        <v>3.8</v>
      </c>
      <c r="F150">
        <f>IF([1]Calculation!DA38="",0,ROUND([1]Calculation!DA38*100,1))</f>
        <v>3.6</v>
      </c>
      <c r="G150">
        <f>IF([1]Calculation!DB38="",0,ROUND([1]Calculation!DB38*100,1))</f>
        <v>3</v>
      </c>
      <c r="H150">
        <f>IF([1]Calculation!DC38="",0,ROUND([1]Calculation!DC38*100,1))</f>
        <v>16.5</v>
      </c>
      <c r="I150">
        <f>IF([1]Calculation!DD38="",0,ROUND([1]Calculation!DD38*100,1))</f>
        <v>2.1</v>
      </c>
      <c r="J150">
        <f>IF([1]Calculation!DE38="",0,ROUND([1]Calculation!DE38*100,1))</f>
        <v>11.1</v>
      </c>
      <c r="K150">
        <f>IF([1]Calculation!DF38="",0,ROUND([1]Calculation!DF38*100,1))</f>
        <v>3.6</v>
      </c>
      <c r="L150" s="35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35.1</v>
      </c>
      <c r="D151">
        <f>IF([1]Calculation!CY39="",0,ROUND([1]Calculation!CY39*100,1))</f>
        <v>8.6</v>
      </c>
      <c r="E151">
        <f>IF([1]Calculation!CZ39="",0,ROUND([1]Calculation!CZ39*100,1))</f>
        <v>1</v>
      </c>
      <c r="F151">
        <f>IF([1]Calculation!DA39="",0,ROUND([1]Calculation!DA39*100,1))</f>
        <v>7.6</v>
      </c>
      <c r="G151">
        <f>IF([1]Calculation!DB39="",0,ROUND([1]Calculation!DB39*100,1))</f>
        <v>2.9</v>
      </c>
      <c r="H151">
        <f>IF([1]Calculation!DC39="",0,ROUND([1]Calculation!DC39*100,1))</f>
        <v>29.1</v>
      </c>
      <c r="I151">
        <f>IF([1]Calculation!DD39="",0,ROUND([1]Calculation!DD39*100,1))</f>
        <v>3</v>
      </c>
      <c r="J151">
        <f>IF([1]Calculation!DE39="",0,ROUND([1]Calculation!DE39*100,1))</f>
        <v>15.1</v>
      </c>
      <c r="K151">
        <f>IF([1]Calculation!DF39="",0,ROUND([1]Calculation!DF39*100,1))</f>
        <v>4.9000000000000004</v>
      </c>
      <c r="L151" s="35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25.7</v>
      </c>
      <c r="D152">
        <f>IF([1]Calculation!CY40="",0,ROUND([1]Calculation!CY40*100,1))</f>
        <v>8.4</v>
      </c>
      <c r="E152">
        <f>IF([1]Calculation!CZ40="",0,ROUND([1]Calculation!CZ40*100,1))</f>
        <v>1.1000000000000001</v>
      </c>
      <c r="F152">
        <f>IF([1]Calculation!DA40="",0,ROUND([1]Calculation!DA40*100,1))</f>
        <v>11.4</v>
      </c>
      <c r="G152">
        <f>IF([1]Calculation!DB40="",0,ROUND([1]Calculation!DB40*100,1))</f>
        <v>5.8</v>
      </c>
      <c r="H152">
        <f>IF([1]Calculation!DC40="",0,ROUND([1]Calculation!DC40*100,1))</f>
        <v>23.3</v>
      </c>
      <c r="I152">
        <f>IF([1]Calculation!DD40="",0,ROUND([1]Calculation!DD40*100,1))</f>
        <v>1.1000000000000001</v>
      </c>
      <c r="J152">
        <f>IF([1]Calculation!DE40="",0,ROUND([1]Calculation!DE40*100,1))</f>
        <v>15.9</v>
      </c>
      <c r="K152">
        <f>IF([1]Calculation!DF40="",0,ROUND([1]Calculation!DF40*100,1))</f>
        <v>4</v>
      </c>
      <c r="L152" s="35">
        <f>[1]Calculation!$EL40</f>
        <v>27.5</v>
      </c>
    </row>
    <row r="153" spans="1:12">
      <c r="A153" t="s">
        <v>53</v>
      </c>
      <c r="B153" t="s">
        <v>171</v>
      </c>
      <c r="C153">
        <f>IF([1]Calculation!CX41="",0,ROUND([1]Calculation!CX41*100,1))</f>
        <v>25.2</v>
      </c>
      <c r="D153">
        <f>IF([1]Calculation!CY41="",0,ROUND([1]Calculation!CY41*100,1))</f>
        <v>10.199999999999999</v>
      </c>
      <c r="E153">
        <f>IF([1]Calculation!CZ41="",0,ROUND([1]Calculation!CZ41*100,1))</f>
        <v>2.2000000000000002</v>
      </c>
      <c r="F153">
        <f>IF([1]Calculation!DA41="",0,ROUND([1]Calculation!DA41*100,1))</f>
        <v>9.1</v>
      </c>
      <c r="G153">
        <f>IF([1]Calculation!DB41="",0,ROUND([1]Calculation!DB41*100,1))</f>
        <v>2.7</v>
      </c>
      <c r="H153">
        <f>IF([1]Calculation!DC41="",0,ROUND([1]Calculation!DC41*100,1))</f>
        <v>24</v>
      </c>
      <c r="I153">
        <f>IF([1]Calculation!DD41="",0,ROUND([1]Calculation!DD41*100,1))</f>
        <v>3.1</v>
      </c>
      <c r="J153">
        <f>IF([1]Calculation!DE41="",0,ROUND([1]Calculation!DE41*100,1))</f>
        <v>17.8</v>
      </c>
      <c r="K153">
        <f>IF([1]Calculation!DF41="",0,ROUND([1]Calculation!DF41*100,1))</f>
        <v>4</v>
      </c>
      <c r="L153" s="35">
        <f>[1]Calculation!$EL41</f>
        <v>60.6</v>
      </c>
    </row>
    <row r="154" spans="1:12">
      <c r="A154" t="s">
        <v>54</v>
      </c>
      <c r="B154" t="s">
        <v>171</v>
      </c>
      <c r="C154">
        <f>IF([1]Calculation!CX42="",0,ROUND([1]Calculation!CX42*100,1))</f>
        <v>45.6</v>
      </c>
      <c r="D154">
        <f>IF([1]Calculation!CY42="",0,ROUND([1]Calculation!CY42*100,1))</f>
        <v>10.4</v>
      </c>
      <c r="E154">
        <f>IF([1]Calculation!CZ42="",0,ROUND([1]Calculation!CZ42*100,1))</f>
        <v>2.2000000000000002</v>
      </c>
      <c r="F154">
        <f>IF([1]Calculation!DA42="",0,ROUND([1]Calculation!DA42*100,1))</f>
        <v>9.1999999999999993</v>
      </c>
      <c r="G154">
        <f>IF([1]Calculation!DB42="",0,ROUND([1]Calculation!DB42*100,1))</f>
        <v>2.7</v>
      </c>
      <c r="H154">
        <f>IF([1]Calculation!DC42="",0,ROUND([1]Calculation!DC42*100,1))</f>
        <v>23.5</v>
      </c>
      <c r="I154">
        <f>IF([1]Calculation!DD42="",0,ROUND([1]Calculation!DD42*100,1))</f>
        <v>3.1</v>
      </c>
      <c r="J154">
        <f>IF([1]Calculation!DE42="",0,ROUND([1]Calculation!DE42*100,1))</f>
        <v>17.5</v>
      </c>
      <c r="K154">
        <f>IF([1]Calculation!DF42="",0,ROUND([1]Calculation!DF42*100,1))</f>
        <v>4</v>
      </c>
      <c r="L154" s="35">
        <f>[1]Calculation!$EL42</f>
        <v>60.2</v>
      </c>
    </row>
    <row r="155" spans="1:12">
      <c r="A155" t="s">
        <v>55</v>
      </c>
      <c r="B155" t="s">
        <v>171</v>
      </c>
      <c r="C155">
        <f>IF([1]Calculation!CX43="",0,ROUND([1]Calculation!CX43*100,1))</f>
        <v>33.6</v>
      </c>
      <c r="D155">
        <f>IF([1]Calculation!CY43="",0,ROUND([1]Calculation!CY43*100,1))</f>
        <v>10.1</v>
      </c>
      <c r="E155">
        <f>IF([1]Calculation!CZ43="",0,ROUND([1]Calculation!CZ43*100,1))</f>
        <v>2.6</v>
      </c>
      <c r="F155">
        <f>IF([1]Calculation!DA43="",0,ROUND([1]Calculation!DA43*100,1))</f>
        <v>7.9</v>
      </c>
      <c r="G155">
        <f>IF([1]Calculation!DB43="",0,ROUND([1]Calculation!DB43*100,1))</f>
        <v>2.2000000000000002</v>
      </c>
      <c r="H155">
        <f>IF([1]Calculation!DC43="",0,ROUND([1]Calculation!DC43*100,1))</f>
        <v>22.2</v>
      </c>
      <c r="I155">
        <f>IF([1]Calculation!DD43="",0,ROUND([1]Calculation!DD43*100,1))</f>
        <v>3.1</v>
      </c>
      <c r="J155">
        <f>IF([1]Calculation!DE43="",0,ROUND([1]Calculation!DE43*100,1))</f>
        <v>16.2</v>
      </c>
      <c r="K155">
        <f>IF([1]Calculation!DF43="",0,ROUND([1]Calculation!DF43*100,1))</f>
        <v>3.8</v>
      </c>
      <c r="L155" s="35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35.6</v>
      </c>
      <c r="D156">
        <f>IF([1]Calculation!CY44="",0,ROUND([1]Calculation!CY44*100,1))</f>
        <v>20</v>
      </c>
      <c r="E156">
        <f>IF([1]Calculation!CZ44="",0,ROUND([1]Calculation!CZ44*100,1))</f>
        <v>2.2999999999999998</v>
      </c>
      <c r="F156">
        <f>IF([1]Calculation!DA44="",0,ROUND([1]Calculation!DA44*100,1))</f>
        <v>8.5</v>
      </c>
      <c r="G156">
        <f>IF([1]Calculation!DB44="",0,ROUND([1]Calculation!DB44*100,1))</f>
        <v>2.5</v>
      </c>
      <c r="H156">
        <f>IF([1]Calculation!DC44="",0,ROUND([1]Calculation!DC44*100,1))</f>
        <v>23.7</v>
      </c>
      <c r="I156">
        <f>IF([1]Calculation!DD44="",0,ROUND([1]Calculation!DD44*100,1))</f>
        <v>3</v>
      </c>
      <c r="J156">
        <f>IF([1]Calculation!DE44="",0,ROUND([1]Calculation!DE44*100,1))</f>
        <v>17.100000000000001</v>
      </c>
      <c r="K156">
        <f>IF([1]Calculation!DF44="",0,ROUND([1]Calculation!DF44*100,1))</f>
        <v>4</v>
      </c>
      <c r="L156" s="35">
        <f>[1]Calculation!$EL44</f>
        <v>47.7</v>
      </c>
    </row>
    <row r="157" spans="1:12">
      <c r="A157" t="s">
        <v>57</v>
      </c>
      <c r="B157" t="s">
        <v>171</v>
      </c>
      <c r="C157">
        <f>IF([1]Calculation!CX45="",0,ROUND([1]Calculation!CX45*100,1))</f>
        <v>31.9</v>
      </c>
      <c r="D157">
        <f>IF([1]Calculation!CY45="",0,ROUND([1]Calculation!CY45*100,1))</f>
        <v>8.1</v>
      </c>
      <c r="E157">
        <f>IF([1]Calculation!CZ45="",0,ROUND([1]Calculation!CZ45*100,1))</f>
        <v>1.2</v>
      </c>
      <c r="F157">
        <f>IF([1]Calculation!DA45="",0,ROUND([1]Calculation!DA45*100,1))</f>
        <v>10.8</v>
      </c>
      <c r="G157">
        <f>IF([1]Calculation!DB45="",0,ROUND([1]Calculation!DB45*100,1))</f>
        <v>5.6</v>
      </c>
      <c r="H157">
        <f>IF([1]Calculation!DC45="",0,ROUND([1]Calculation!DC45*100,1))</f>
        <v>22.6</v>
      </c>
      <c r="I157">
        <f>IF([1]Calculation!DD45="",0,ROUND([1]Calculation!DD45*100,1))</f>
        <v>1.1000000000000001</v>
      </c>
      <c r="J157">
        <f>IF([1]Calculation!DE45="",0,ROUND([1]Calculation!DE45*100,1))</f>
        <v>15.2</v>
      </c>
      <c r="K157">
        <f>IF([1]Calculation!DF45="",0,ROUND([1]Calculation!DF45*100,1))</f>
        <v>3.9</v>
      </c>
      <c r="L157" s="35">
        <f>[1]Calculation!$EL45</f>
        <v>36.9</v>
      </c>
    </row>
    <row r="158" spans="1:12">
      <c r="A158" t="s">
        <v>58</v>
      </c>
      <c r="B158" t="s">
        <v>171</v>
      </c>
      <c r="C158">
        <f>IF([1]Calculation!CX46="",0,ROUND([1]Calculation!CX46*100,1))</f>
        <v>24.8</v>
      </c>
      <c r="D158">
        <f>IF([1]Calculation!CY46="",0,ROUND([1]Calculation!CY46*100,1))</f>
        <v>10.5</v>
      </c>
      <c r="E158">
        <f>IF([1]Calculation!CZ46="",0,ROUND([1]Calculation!CZ46*100,1))</f>
        <v>2.1</v>
      </c>
      <c r="F158">
        <f>IF([1]Calculation!DA46="",0,ROUND([1]Calculation!DA46*100,1))</f>
        <v>9.4</v>
      </c>
      <c r="G158">
        <f>IF([1]Calculation!DB46="",0,ROUND([1]Calculation!DB46*100,1))</f>
        <v>2.8</v>
      </c>
      <c r="H158">
        <f>IF([1]Calculation!DC46="",0,ROUND([1]Calculation!DC46*100,1))</f>
        <v>23.8</v>
      </c>
      <c r="I158">
        <f>IF([1]Calculation!DD46="",0,ROUND([1]Calculation!DD46*100,1))</f>
        <v>3</v>
      </c>
      <c r="J158">
        <f>IF([1]Calculation!DE46="",0,ROUND([1]Calculation!DE46*100,1))</f>
        <v>17.7</v>
      </c>
      <c r="K158">
        <f>IF([1]Calculation!DF46="",0,ROUND([1]Calculation!DF46*100,1))</f>
        <v>4</v>
      </c>
      <c r="L158" s="35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28.2</v>
      </c>
      <c r="D159">
        <f>IF([1]Calculation!CY47="",0,ROUND([1]Calculation!CY47*100,1))</f>
        <v>8.6</v>
      </c>
      <c r="E159">
        <f>IF([1]Calculation!CZ47="",0,ROUND([1]Calculation!CZ47*100,1))</f>
        <v>2.2999999999999998</v>
      </c>
      <c r="F159">
        <f>IF([1]Calculation!DA47="",0,ROUND([1]Calculation!DA47*100,1))</f>
        <v>7.1</v>
      </c>
      <c r="G159">
        <f>IF([1]Calculation!DB47="",0,ROUND([1]Calculation!DB47*100,1))</f>
        <v>3.3</v>
      </c>
      <c r="H159">
        <f>IF([1]Calculation!DC47="",0,ROUND([1]Calculation!DC47*100,1))</f>
        <v>22.1</v>
      </c>
      <c r="I159">
        <f>IF([1]Calculation!DD47="",0,ROUND([1]Calculation!DD47*100,1))</f>
        <v>2</v>
      </c>
      <c r="J159">
        <f>IF([1]Calculation!DE47="",0,ROUND([1]Calculation!DE47*100,1))</f>
        <v>14.8</v>
      </c>
      <c r="K159">
        <f>IF([1]Calculation!DF47="",0,ROUND([1]Calculation!DF47*100,1))</f>
        <v>4</v>
      </c>
      <c r="L159" s="35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25.7</v>
      </c>
      <c r="D160">
        <f>IF([1]Calculation!CY48="",0,ROUND([1]Calculation!CY48*100,1))</f>
        <v>8.4</v>
      </c>
      <c r="E160">
        <f>IF([1]Calculation!CZ48="",0,ROUND([1]Calculation!CZ48*100,1))</f>
        <v>1</v>
      </c>
      <c r="F160">
        <f>IF([1]Calculation!DA48="",0,ROUND([1]Calculation!DA48*100,1))</f>
        <v>11.6</v>
      </c>
      <c r="G160">
        <f>IF([1]Calculation!DB48="",0,ROUND([1]Calculation!DB48*100,1))</f>
        <v>5.9</v>
      </c>
      <c r="H160">
        <f>IF([1]Calculation!DC48="",0,ROUND([1]Calculation!DC48*100,1))</f>
        <v>28.6</v>
      </c>
      <c r="I160">
        <f>IF([1]Calculation!DD48="",0,ROUND([1]Calculation!DD48*100,1))</f>
        <v>1.1000000000000001</v>
      </c>
      <c r="J160">
        <f>IF([1]Calculation!DE48="",0,ROUND([1]Calculation!DE48*100,1))</f>
        <v>16.100000000000001</v>
      </c>
      <c r="K160">
        <f>IF([1]Calculation!DF48="",0,ROUND([1]Calculation!DF48*100,1))</f>
        <v>4</v>
      </c>
      <c r="L160" s="35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26.6</v>
      </c>
      <c r="D161">
        <f>IF([1]Calculation!CY49="",0,ROUND([1]Calculation!CY49*100,1))</f>
        <v>8.3000000000000007</v>
      </c>
      <c r="E161">
        <f>IF([1]Calculation!CZ49="",0,ROUND([1]Calculation!CZ49*100,1))</f>
        <v>1.2</v>
      </c>
      <c r="F161">
        <f>IF([1]Calculation!DA49="",0,ROUND([1]Calculation!DA49*100,1))</f>
        <v>15.9</v>
      </c>
      <c r="G161">
        <f>IF([1]Calculation!DB49="",0,ROUND([1]Calculation!DB49*100,1))</f>
        <v>5.6</v>
      </c>
      <c r="H161">
        <f>IF([1]Calculation!DC49="",0,ROUND([1]Calculation!DC49*100,1))</f>
        <v>23.1</v>
      </c>
      <c r="I161">
        <f>IF([1]Calculation!DD49="",0,ROUND([1]Calculation!DD49*100,1))</f>
        <v>1.1000000000000001</v>
      </c>
      <c r="J161">
        <f>IF([1]Calculation!DE49="",0,ROUND([1]Calculation!DE49*100,1))</f>
        <v>15.5</v>
      </c>
      <c r="K161">
        <f>IF([1]Calculation!DF49="",0,ROUND([1]Calculation!DF49*100,1))</f>
        <v>4</v>
      </c>
      <c r="L161" s="35">
        <f>[1]Calculation!$EL49</f>
        <v>65.7</v>
      </c>
    </row>
    <row r="162" spans="1:22">
      <c r="A162" t="s">
        <v>62</v>
      </c>
      <c r="B162" t="s">
        <v>171</v>
      </c>
      <c r="C162">
        <f>IF([1]Calculation!CX50="",0,ROUND([1]Calculation!CX50*100,1))</f>
        <v>26.4</v>
      </c>
      <c r="D162">
        <f>IF([1]Calculation!CY50="",0,ROUND([1]Calculation!CY50*100,1))</f>
        <v>8.6</v>
      </c>
      <c r="E162">
        <f>IF([1]Calculation!CZ50="",0,ROUND([1]Calculation!CZ50*100,1))</f>
        <v>1.1000000000000001</v>
      </c>
      <c r="F162">
        <f>IF([1]Calculation!DA50="",0,ROUND([1]Calculation!DA50*100,1))</f>
        <v>11.6</v>
      </c>
      <c r="G162">
        <f>IF([1]Calculation!DB50="",0,ROUND([1]Calculation!DB50*100,1))</f>
        <v>5.9</v>
      </c>
      <c r="H162">
        <f>IF([1]Calculation!DC50="",0,ROUND([1]Calculation!DC50*100,1))</f>
        <v>28</v>
      </c>
      <c r="I162">
        <f>IF([1]Calculation!DD50="",0,ROUND([1]Calculation!DD50*100,1))</f>
        <v>1.1000000000000001</v>
      </c>
      <c r="J162">
        <f>IF([1]Calculation!DE50="",0,ROUND([1]Calculation!DE50*100,1))</f>
        <v>15.7</v>
      </c>
      <c r="K162">
        <f>IF([1]Calculation!DF50="",0,ROUND([1]Calculation!DF50*100,1))</f>
        <v>4</v>
      </c>
      <c r="L162" s="35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36.200000000000003</v>
      </c>
      <c r="D163">
        <f>IF([1]Calculation!CY51="",0,ROUND([1]Calculation!CY51*100,1))</f>
        <v>12.8</v>
      </c>
      <c r="E163">
        <f>IF([1]Calculation!CZ51="",0,ROUND([1]Calculation!CZ51*100,1))</f>
        <v>3</v>
      </c>
      <c r="F163">
        <f>IF([1]Calculation!DA51="",0,ROUND([1]Calculation!DA51*100,1))</f>
        <v>5.9</v>
      </c>
      <c r="G163">
        <f>IF([1]Calculation!DB51="",0,ROUND([1]Calculation!DB51*100,1))</f>
        <v>4</v>
      </c>
      <c r="H163">
        <f>IF([1]Calculation!DC51="",0,ROUND([1]Calculation!DC51*100,1))</f>
        <v>30.6</v>
      </c>
      <c r="I163">
        <f>IF([1]Calculation!DD51="",0,ROUND([1]Calculation!DD51*100,1))</f>
        <v>2</v>
      </c>
      <c r="J163">
        <f>IF([1]Calculation!DE51="",0,ROUND([1]Calculation!DE51*100,1))</f>
        <v>7.4</v>
      </c>
      <c r="K163">
        <f>IF([1]Calculation!DF51="",0,ROUND([1]Calculation!DF51*100,1))</f>
        <v>3.9</v>
      </c>
      <c r="L163" s="35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31.9</v>
      </c>
      <c r="D164">
        <f>IF([1]Calculation!CY52="",0,ROUND([1]Calculation!CY52*100,1))</f>
        <v>12.6</v>
      </c>
      <c r="E164">
        <f>IF([1]Calculation!CZ52="",0,ROUND([1]Calculation!CZ52*100,1))</f>
        <v>3.2</v>
      </c>
      <c r="F164">
        <f>IF([1]Calculation!DA52="",0,ROUND([1]Calculation!DA52*100,1))</f>
        <v>5.5</v>
      </c>
      <c r="G164">
        <f>IF([1]Calculation!DB52="",0,ROUND([1]Calculation!DB52*100,1))</f>
        <v>3.8</v>
      </c>
      <c r="H164">
        <f>IF([1]Calculation!DC52="",0,ROUND([1]Calculation!DC52*100,1))</f>
        <v>26.1</v>
      </c>
      <c r="I164">
        <f>IF([1]Calculation!DD52="",0,ROUND([1]Calculation!DD52*100,1))</f>
        <v>2.1</v>
      </c>
      <c r="J164">
        <f>IF([1]Calculation!DE52="",0,ROUND([1]Calculation!DE52*100,1))</f>
        <v>14</v>
      </c>
      <c r="K164">
        <f>IF([1]Calculation!DF52="",0,ROUND([1]Calculation!DF52*100,1))</f>
        <v>4</v>
      </c>
      <c r="L164" s="35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28.6</v>
      </c>
      <c r="D165">
        <f>IF([1]Calculation!CY53="",0,ROUND([1]Calculation!CY53*100,1))</f>
        <v>8.1</v>
      </c>
      <c r="E165">
        <f>IF([1]Calculation!CZ53="",0,ROUND([1]Calculation!CZ53*100,1))</f>
        <v>1</v>
      </c>
      <c r="F165">
        <f>IF([1]Calculation!DA53="",0,ROUND([1]Calculation!DA53*100,1))</f>
        <v>7.3</v>
      </c>
      <c r="G165">
        <f>IF([1]Calculation!DB53="",0,ROUND([1]Calculation!DB53*100,1))</f>
        <v>2.8</v>
      </c>
      <c r="H165">
        <f>IF([1]Calculation!DC53="",0,ROUND([1]Calculation!DC53*100,1))</f>
        <v>24.7</v>
      </c>
      <c r="I165">
        <f>IF([1]Calculation!DD53="",0,ROUND([1]Calculation!DD53*100,1))</f>
        <v>3</v>
      </c>
      <c r="J165">
        <f>IF([1]Calculation!DE53="",0,ROUND([1]Calculation!DE53*100,1))</f>
        <v>16</v>
      </c>
      <c r="K165">
        <f>IF([1]Calculation!DF53="",0,ROUND([1]Calculation!DF53*100,1))</f>
        <v>5</v>
      </c>
      <c r="L165" s="35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41.2</v>
      </c>
      <c r="D166">
        <f>IF([1]Calculation!CY54="",0,ROUND([1]Calculation!CY54*100,1))</f>
        <v>11.5</v>
      </c>
      <c r="E166">
        <f>IF([1]Calculation!CZ54="",0,ROUND([1]Calculation!CZ54*100,1))</f>
        <v>3.9</v>
      </c>
      <c r="F166">
        <f>IF([1]Calculation!DA54="",0,ROUND([1]Calculation!DA54*100,1))</f>
        <v>2.7</v>
      </c>
      <c r="G166">
        <f>IF([1]Calculation!DB54="",0,ROUND([1]Calculation!DB54*100,1))</f>
        <v>2.7</v>
      </c>
      <c r="H166">
        <f>IF([1]Calculation!DC54="",0,ROUND([1]Calculation!DC54*100,1))</f>
        <v>17.399999999999999</v>
      </c>
      <c r="I166">
        <f>IF([1]Calculation!DD54="",0,ROUND([1]Calculation!DD54*100,1))</f>
        <v>2.1</v>
      </c>
      <c r="J166">
        <f>IF([1]Calculation!DE54="",0,ROUND([1]Calculation!DE54*100,1))</f>
        <v>11.2</v>
      </c>
      <c r="K166">
        <f>IF([1]Calculation!DF54="",0,ROUND([1]Calculation!DF54*100,1))</f>
        <v>3.7</v>
      </c>
      <c r="L166" s="35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35.6</v>
      </c>
      <c r="D167">
        <f>IF([1]Calculation!CY55="",0,ROUND([1]Calculation!CY55*100,1))</f>
        <v>8.8000000000000007</v>
      </c>
      <c r="E167">
        <f>IF([1]Calculation!CZ55="",0,ROUND([1]Calculation!CZ55*100,1))</f>
        <v>1.1000000000000001</v>
      </c>
      <c r="F167">
        <f>IF([1]Calculation!DA55="",0,ROUND([1]Calculation!DA55*100,1))</f>
        <v>7.8</v>
      </c>
      <c r="G167">
        <f>IF([1]Calculation!DB55="",0,ROUND([1]Calculation!DB55*100,1))</f>
        <v>3</v>
      </c>
      <c r="H167">
        <f>IF([1]Calculation!DC55="",0,ROUND([1]Calculation!DC55*100,1))</f>
        <v>23.6</v>
      </c>
      <c r="I167">
        <f>IF([1]Calculation!DD55="",0,ROUND([1]Calculation!DD55*100,1))</f>
        <v>3</v>
      </c>
      <c r="J167">
        <f>IF([1]Calculation!DE55="",0,ROUND([1]Calculation!DE55*100,1))</f>
        <v>15.3</v>
      </c>
      <c r="K167">
        <f>IF([1]Calculation!DF55="",0,ROUND([1]Calculation!DF55*100,1))</f>
        <v>5</v>
      </c>
      <c r="L167" s="35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31.2</v>
      </c>
      <c r="D168">
        <f>IF([1]Calculation!CY56="",0,ROUND([1]Calculation!CY56*100,1))</f>
        <v>10.4</v>
      </c>
      <c r="E168">
        <f>IF([1]Calculation!CZ56="",0,ROUND([1]Calculation!CZ56*100,1))</f>
        <v>7.3</v>
      </c>
      <c r="F168">
        <f>IF([1]Calculation!DA56="",0,ROUND([1]Calculation!DA56*100,1))</f>
        <v>8.9</v>
      </c>
      <c r="G168">
        <f>IF([1]Calculation!DB56="",0,ROUND([1]Calculation!DB56*100,1))</f>
        <v>2.6</v>
      </c>
      <c r="H168">
        <f>IF([1]Calculation!DC56="",0,ROUND([1]Calculation!DC56*100,1))</f>
        <v>23.4</v>
      </c>
      <c r="I168">
        <f>IF([1]Calculation!DD56="",0,ROUND([1]Calculation!DD56*100,1))</f>
        <v>3.1</v>
      </c>
      <c r="J168">
        <f>IF([1]Calculation!DE56="",0,ROUND([1]Calculation!DE56*100,1))</f>
        <v>17.2</v>
      </c>
      <c r="K168">
        <f>IF([1]Calculation!DF56="",0,ROUND([1]Calculation!DF56*100,1))</f>
        <v>4</v>
      </c>
      <c r="L168" s="35">
        <f>[1]Calculation!$EL56</f>
        <v>40.299999999999997</v>
      </c>
    </row>
    <row r="169" spans="1:22">
      <c r="A169" t="s">
        <v>69</v>
      </c>
      <c r="B169" t="s">
        <v>171</v>
      </c>
      <c r="C169">
        <f>IF([1]Calculation!CX57="",0,ROUND([1]Calculation!CX57*100,1))</f>
        <v>23</v>
      </c>
      <c r="D169">
        <f>IF([1]Calculation!CY57="",0,ROUND([1]Calculation!CY57*100,1))</f>
        <v>7.8</v>
      </c>
      <c r="E169">
        <f>IF([1]Calculation!CZ57="",0,ROUND([1]Calculation!CZ57*100,1))</f>
        <v>1.1000000000000001</v>
      </c>
      <c r="F169">
        <f>IF([1]Calculation!DA57="",0,ROUND([1]Calculation!DA57*100,1))</f>
        <v>6.6</v>
      </c>
      <c r="G169">
        <f>IF([1]Calculation!DB57="",0,ROUND([1]Calculation!DB57*100,1))</f>
        <v>2.6</v>
      </c>
      <c r="H169">
        <f>IF([1]Calculation!DC57="",0,ROUND([1]Calculation!DC57*100,1))</f>
        <v>24.1</v>
      </c>
      <c r="I169">
        <f>IF([1]Calculation!DD57="",0,ROUND([1]Calculation!DD57*100,1))</f>
        <v>3</v>
      </c>
      <c r="J169">
        <f>IF([1]Calculation!DE57="",0,ROUND([1]Calculation!DE57*100,1))</f>
        <v>15.1</v>
      </c>
      <c r="K169">
        <f>IF([1]Calculation!DF57="",0,ROUND([1]Calculation!DF57*100,1))</f>
        <v>5.0999999999999996</v>
      </c>
      <c r="L169" s="35">
        <f>[1]Calculation!$EL57</f>
        <v>47.6</v>
      </c>
    </row>
    <row r="170" spans="1:22">
      <c r="A170" t="s">
        <v>70</v>
      </c>
      <c r="B170" t="s">
        <v>171</v>
      </c>
      <c r="C170">
        <f>IF([1]Calculation!CX58="",0,ROUND([1]Calculation!CX58*100,1))</f>
        <v>25.6</v>
      </c>
      <c r="D170">
        <f>IF([1]Calculation!CY58="",0,ROUND([1]Calculation!CY58*100,1))</f>
        <v>8.5</v>
      </c>
      <c r="E170">
        <f>IF([1]Calculation!CZ58="",0,ROUND([1]Calculation!CZ58*100,1))</f>
        <v>1</v>
      </c>
      <c r="F170">
        <f>IF([1]Calculation!DA58="",0,ROUND([1]Calculation!DA58*100,1))</f>
        <v>11.5</v>
      </c>
      <c r="G170">
        <f>IF([1]Calculation!DB58="",0,ROUND([1]Calculation!DB58*100,1))</f>
        <v>5.9</v>
      </c>
      <c r="H170">
        <f>IF([1]Calculation!DC58="",0,ROUND([1]Calculation!DC58*100,1))</f>
        <v>26.8</v>
      </c>
      <c r="I170">
        <f>IF([1]Calculation!DD58="",0,ROUND([1]Calculation!DD58*100,1))</f>
        <v>1</v>
      </c>
      <c r="J170">
        <f>IF([1]Calculation!DE58="",0,ROUND([1]Calculation!DE58*100,1))</f>
        <v>15.4</v>
      </c>
      <c r="K170">
        <f>IF([1]Calculation!DF58="",0,ROUND([1]Calculation!DF58*100,1))</f>
        <v>4</v>
      </c>
      <c r="L170" s="35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28.2</v>
      </c>
      <c r="D171">
        <f>IF([1]Calculation!CY59="",0,ROUND([1]Calculation!CY59*100,1))</f>
        <v>8.6</v>
      </c>
      <c r="E171">
        <f>IF([1]Calculation!CZ59="",0,ROUND([1]Calculation!CZ59*100,1))</f>
        <v>2.2999999999999998</v>
      </c>
      <c r="F171">
        <f>IF([1]Calculation!DA59="",0,ROUND([1]Calculation!DA59*100,1))</f>
        <v>7.1</v>
      </c>
      <c r="G171">
        <f>IF([1]Calculation!DB59="",0,ROUND([1]Calculation!DB59*100,1))</f>
        <v>3.3</v>
      </c>
      <c r="H171">
        <f>IF([1]Calculation!DC59="",0,ROUND([1]Calculation!DC59*100,1))</f>
        <v>22.1</v>
      </c>
      <c r="I171">
        <f>IF([1]Calculation!DD59="",0,ROUND([1]Calculation!DD59*100,1))</f>
        <v>2</v>
      </c>
      <c r="J171">
        <f>IF([1]Calculation!DE59="",0,ROUND([1]Calculation!DE59*100,1))</f>
        <v>14.8</v>
      </c>
      <c r="K171">
        <f>IF([1]Calculation!DF59="",0,ROUND([1]Calculation!DF59*100,1))</f>
        <v>4</v>
      </c>
      <c r="L171" s="35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28.2</v>
      </c>
      <c r="D172">
        <f>IF([1]Calculation!CY60="",0,ROUND([1]Calculation!CY60*100,1))</f>
        <v>8.6</v>
      </c>
      <c r="E172">
        <f>IF([1]Calculation!CZ60="",0,ROUND([1]Calculation!CZ60*100,1))</f>
        <v>2.2999999999999998</v>
      </c>
      <c r="F172">
        <f>IF([1]Calculation!DA60="",0,ROUND([1]Calculation!DA60*100,1))</f>
        <v>7.1</v>
      </c>
      <c r="G172">
        <f>IF([1]Calculation!DB60="",0,ROUND([1]Calculation!DB60*100,1))</f>
        <v>3.3</v>
      </c>
      <c r="H172">
        <f>IF([1]Calculation!DC60="",0,ROUND([1]Calculation!DC60*100,1))</f>
        <v>22.1</v>
      </c>
      <c r="I172">
        <f>IF([1]Calculation!DD60="",0,ROUND([1]Calculation!DD60*100,1))</f>
        <v>2</v>
      </c>
      <c r="J172">
        <f>IF([1]Calculation!DE60="",0,ROUND([1]Calculation!DE60*100,1))</f>
        <v>14.8</v>
      </c>
      <c r="K172">
        <f>IF([1]Calculation!DF60="",0,ROUND([1]Calculation!DF60*100,1))</f>
        <v>4</v>
      </c>
      <c r="L172" s="35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IF([1]Calculation!DI4="",0,ROUND([1]Calculation!DI4*100,1))</f>
        <v>19.899999999999999</v>
      </c>
      <c r="D230">
        <f>IF([1]Calculation!DJ4="",0,ROUND([1]Calculation!DJ4*100,1))</f>
        <v>3.1</v>
      </c>
      <c r="E230">
        <v>0</v>
      </c>
      <c r="F230">
        <f>IF([1]Calculation!DL4="",0,ROUND([1]Calculation!DL4*100,1))</f>
        <v>15.8</v>
      </c>
      <c r="G230">
        <f>IF([1]Calculation!DM4="",0,ROUND([1]Calculation!DM4*100,1))</f>
        <v>9</v>
      </c>
      <c r="H230">
        <f>IF([1]Calculation!DN4="",0,ROUND([1]Calculation!DN4*100,1))</f>
        <v>23.2</v>
      </c>
      <c r="I230">
        <f>IF([1]Calculation!DO4="",0,ROUND([1]Calculation!DO4*100,1))</f>
        <v>3.5</v>
      </c>
      <c r="J230">
        <f>IF([1]Calculation!DP4="",0,ROUND([1]Calculation!DP4*100,1))</f>
        <v>15.5</v>
      </c>
      <c r="K230">
        <f>IF([1]Calculation!DQ4="",0,ROUND([1]Calculation!DQ4*100,1))</f>
        <v>4</v>
      </c>
    </row>
    <row r="231" spans="1:22">
      <c r="A231" t="s">
        <v>16</v>
      </c>
      <c r="B231" t="s">
        <v>170</v>
      </c>
      <c r="C231">
        <f>IF([1]Calculation!DI5="",0,ROUND([1]Calculation!DI5*100,1))</f>
        <v>19.8</v>
      </c>
      <c r="D231">
        <f>IF([1]Calculation!DJ5="",0,ROUND([1]Calculation!DJ5*100,1))</f>
        <v>0</v>
      </c>
      <c r="E231">
        <v>0</v>
      </c>
      <c r="F231">
        <f>IF([1]Calculation!DL5="",0,ROUND([1]Calculation!DL5*100,1))</f>
        <v>13.8</v>
      </c>
      <c r="G231">
        <f>IF([1]Calculation!DM5="",0,ROUND([1]Calculation!DM5*100,1))</f>
        <v>7.5</v>
      </c>
      <c r="H231">
        <f>IF([1]Calculation!DN5="",0,ROUND([1]Calculation!DN5*100,1))</f>
        <v>27.7</v>
      </c>
      <c r="I231">
        <f>IF([1]Calculation!DO5="",0,ROUND([1]Calculation!DO5*100,1))</f>
        <v>3.9</v>
      </c>
      <c r="J231">
        <f>IF([1]Calculation!DP5="",0,ROUND([1]Calculation!DP5*100,1))</f>
        <v>15.6</v>
      </c>
      <c r="K231">
        <f>IF([1]Calculation!DQ5="",0,ROUND([1]Calculation!DQ5*100,1))</f>
        <v>4.3</v>
      </c>
    </row>
    <row r="232" spans="1:22">
      <c r="A232" t="s">
        <v>17</v>
      </c>
      <c r="B232" t="s">
        <v>170</v>
      </c>
      <c r="C232">
        <f>IF([1]Calculation!DI6="",0,ROUND([1]Calculation!DI6*100,1))</f>
        <v>28.3</v>
      </c>
      <c r="D232">
        <f>IF([1]Calculation!DJ6="",0,ROUND([1]Calculation!DJ6*100,1))</f>
        <v>0</v>
      </c>
      <c r="E232">
        <v>0</v>
      </c>
      <c r="F232">
        <f>IF([1]Calculation!DL6="",0,ROUND([1]Calculation!DL6*100,1))</f>
        <v>6.9</v>
      </c>
      <c r="G232">
        <f>IF([1]Calculation!DM6="",0,ROUND([1]Calculation!DM6*100,1))</f>
        <v>3.1</v>
      </c>
      <c r="H232">
        <f>IF([1]Calculation!DN6="",0,ROUND([1]Calculation!DN6*100,1))</f>
        <v>25.1</v>
      </c>
      <c r="I232">
        <f>IF([1]Calculation!DO6="",0,ROUND([1]Calculation!DO6*100,1))</f>
        <v>7.9</v>
      </c>
      <c r="J232">
        <f>IF([1]Calculation!DP6="",0,ROUND([1]Calculation!DP6*100,1))</f>
        <v>14.7</v>
      </c>
      <c r="K232">
        <f>IF([1]Calculation!DQ6="",0,ROUND([1]Calculation!DQ6*100,1))</f>
        <v>5.5</v>
      </c>
    </row>
    <row r="233" spans="1:22">
      <c r="A233" t="s">
        <v>18</v>
      </c>
      <c r="B233" t="s">
        <v>170</v>
      </c>
      <c r="C233">
        <f>IF([1]Calculation!DI7="",0,ROUND([1]Calculation!DI7*100,1))</f>
        <v>40.1</v>
      </c>
      <c r="D233">
        <f>IF([1]Calculation!DJ7="",0,ROUND([1]Calculation!DJ7*100,1))</f>
        <v>0</v>
      </c>
      <c r="E233">
        <v>0</v>
      </c>
      <c r="F233">
        <f>IF([1]Calculation!DL7="",0,ROUND([1]Calculation!DL7*100,1))</f>
        <v>5</v>
      </c>
      <c r="G233">
        <f>IF([1]Calculation!DM7="",0,ROUND([1]Calculation!DM7*100,1))</f>
        <v>2.7</v>
      </c>
      <c r="H233">
        <f>IF([1]Calculation!DN7="",0,ROUND([1]Calculation!DN7*100,1))</f>
        <v>18.100000000000001</v>
      </c>
      <c r="I233">
        <f>IF([1]Calculation!DO7="",0,ROUND([1]Calculation!DO7*100,1))</f>
        <v>10</v>
      </c>
      <c r="J233">
        <f>IF([1]Calculation!DP7="",0,ROUND([1]Calculation!DP7*100,1))</f>
        <v>10.5</v>
      </c>
      <c r="K233">
        <f>IF([1]Calculation!DQ7="",0,ROUND([1]Calculation!DQ7*100,1))</f>
        <v>3.7</v>
      </c>
    </row>
    <row r="234" spans="1:22">
      <c r="A234" t="s">
        <v>19</v>
      </c>
      <c r="B234" t="s">
        <v>170</v>
      </c>
      <c r="C234">
        <f>IF([1]Calculation!DI8="",0,ROUND([1]Calculation!DI8*100,1))</f>
        <v>39.5</v>
      </c>
      <c r="D234">
        <f>IF([1]Calculation!DJ8="",0,ROUND([1]Calculation!DJ8*100,1))</f>
        <v>12</v>
      </c>
      <c r="E234">
        <v>0</v>
      </c>
      <c r="F234">
        <f>IF([1]Calculation!DL8="",0,ROUND([1]Calculation!DL8*100,1))</f>
        <v>4.9000000000000004</v>
      </c>
      <c r="G234">
        <f>IF([1]Calculation!DM8="",0,ROUND([1]Calculation!DM8*100,1))</f>
        <v>3.1</v>
      </c>
      <c r="H234">
        <f>IF([1]Calculation!DN8="",0,ROUND([1]Calculation!DN8*100,1))</f>
        <v>17.100000000000001</v>
      </c>
      <c r="I234">
        <f>IF([1]Calculation!DO8="",0,ROUND([1]Calculation!DO8*100,1))</f>
        <v>2.5</v>
      </c>
      <c r="J234">
        <f>IF([1]Calculation!DP8="",0,ROUND([1]Calculation!DP8*100,1))</f>
        <v>12.2</v>
      </c>
      <c r="K234">
        <f>IF([1]Calculation!DQ8="",0,ROUND([1]Calculation!DQ8*100,1))</f>
        <v>3.7</v>
      </c>
    </row>
    <row r="235" spans="1:22">
      <c r="A235" t="s">
        <v>20</v>
      </c>
      <c r="B235" t="s">
        <v>170</v>
      </c>
      <c r="C235">
        <f>IF([1]Calculation!DI9="",0,ROUND([1]Calculation!DI9*100,1))</f>
        <v>29.7</v>
      </c>
      <c r="D235">
        <f>IF([1]Calculation!DJ9="",0,ROUND([1]Calculation!DJ9*100,1))</f>
        <v>9</v>
      </c>
      <c r="E235">
        <v>0</v>
      </c>
      <c r="F235">
        <f>IF([1]Calculation!DL9="",0,ROUND([1]Calculation!DL9*100,1))</f>
        <v>7.5</v>
      </c>
      <c r="G235">
        <f>IF([1]Calculation!DM9="",0,ROUND([1]Calculation!DM9*100,1))</f>
        <v>3.5</v>
      </c>
      <c r="H235">
        <f>IF([1]Calculation!DN9="",0,ROUND([1]Calculation!DN9*100,1))</f>
        <v>23.3</v>
      </c>
      <c r="I235">
        <f>IF([1]Calculation!DO9="",0,ROUND([1]Calculation!DO9*100,1))</f>
        <v>2.1</v>
      </c>
      <c r="J235">
        <f>IF([1]Calculation!DP9="",0,ROUND([1]Calculation!DP9*100,1))</f>
        <v>15.6</v>
      </c>
      <c r="K235">
        <f>IF([1]Calculation!DQ9="",0,ROUND([1]Calculation!DQ9*100,1))</f>
        <v>4.2</v>
      </c>
    </row>
    <row r="236" spans="1:22">
      <c r="A236" t="s">
        <v>21</v>
      </c>
      <c r="B236" t="s">
        <v>170</v>
      </c>
      <c r="C236">
        <f>IF([1]Calculation!DI10="",0,ROUND([1]Calculation!DI10*100,1))</f>
        <v>36.200000000000003</v>
      </c>
      <c r="D236">
        <f>IF([1]Calculation!DJ10="",0,ROUND([1]Calculation!DJ10*100,1))</f>
        <v>12.1</v>
      </c>
      <c r="E236">
        <v>0</v>
      </c>
      <c r="F236">
        <f>IF([1]Calculation!DL10="",0,ROUND([1]Calculation!DL10*100,1))</f>
        <v>6</v>
      </c>
      <c r="G236">
        <f>IF([1]Calculation!DM10="",0,ROUND([1]Calculation!DM10*100,1))</f>
        <v>3.6</v>
      </c>
      <c r="H236">
        <f>IF([1]Calculation!DN10="",0,ROUND([1]Calculation!DN10*100,1))</f>
        <v>18.3</v>
      </c>
      <c r="I236">
        <f>IF([1]Calculation!DO10="",0,ROUND([1]Calculation!DO10*100,1))</f>
        <v>1.9</v>
      </c>
      <c r="J236">
        <f>IF([1]Calculation!DP10="",0,ROUND([1]Calculation!DP10*100,1))</f>
        <v>13</v>
      </c>
      <c r="K236">
        <f>IF([1]Calculation!DQ10="",0,ROUND([1]Calculation!DQ10*100,1))</f>
        <v>3.8</v>
      </c>
    </row>
    <row r="237" spans="1:22">
      <c r="A237" t="s">
        <v>22</v>
      </c>
      <c r="B237" t="s">
        <v>170</v>
      </c>
      <c r="C237">
        <f>IF([1]Calculation!DI11="",0,ROUND([1]Calculation!DI11*100,1))</f>
        <v>24.6</v>
      </c>
      <c r="D237">
        <f>IF([1]Calculation!DJ11="",0,ROUND([1]Calculation!DJ11*100,1))</f>
        <v>7.9</v>
      </c>
      <c r="E237">
        <v>0</v>
      </c>
      <c r="F237">
        <f>IF([1]Calculation!DL11="",0,ROUND([1]Calculation!DL11*100,1))</f>
        <v>6.7</v>
      </c>
      <c r="G237">
        <f>IF([1]Calculation!DM11="",0,ROUND([1]Calculation!DM11*100,1))</f>
        <v>3.3</v>
      </c>
      <c r="H237">
        <f>IF([1]Calculation!DN11="",0,ROUND([1]Calculation!DN11*100,1))</f>
        <v>26.9</v>
      </c>
      <c r="I237">
        <f>IF([1]Calculation!DO11="",0,ROUND([1]Calculation!DO11*100,1))</f>
        <v>2.5</v>
      </c>
      <c r="J237">
        <f>IF([1]Calculation!DP11="",0,ROUND([1]Calculation!DP11*100,1))</f>
        <v>17.7</v>
      </c>
      <c r="K237">
        <f>IF([1]Calculation!DQ11="",0,ROUND([1]Calculation!DQ11*100,1))</f>
        <v>5.3</v>
      </c>
    </row>
    <row r="238" spans="1:22">
      <c r="A238" t="s">
        <v>23</v>
      </c>
      <c r="B238" t="s">
        <v>170</v>
      </c>
      <c r="C238">
        <f>IF([1]Calculation!DI12="",0,ROUND([1]Calculation!DI12*100,1))</f>
        <v>25.2</v>
      </c>
      <c r="D238">
        <f>IF([1]Calculation!DJ12="",0,ROUND([1]Calculation!DJ12*100,1))</f>
        <v>9</v>
      </c>
      <c r="E238">
        <v>0</v>
      </c>
      <c r="F238">
        <f>IF([1]Calculation!DL12="",0,ROUND([1]Calculation!DL12*100,1))</f>
        <v>7.7</v>
      </c>
      <c r="G238">
        <f>IF([1]Calculation!DM12="",0,ROUND([1]Calculation!DM12*100,1))</f>
        <v>3.2</v>
      </c>
      <c r="H238">
        <f>IF([1]Calculation!DN12="",0,ROUND([1]Calculation!DN12*100,1))</f>
        <v>27</v>
      </c>
      <c r="I238">
        <f>IF([1]Calculation!DO12="",0,ROUND([1]Calculation!DO12*100,1))</f>
        <v>2.6</v>
      </c>
      <c r="J238">
        <f>IF([1]Calculation!DP12="",0,ROUND([1]Calculation!DP12*100,1))</f>
        <v>15.1</v>
      </c>
      <c r="K238">
        <f>IF([1]Calculation!DQ12="",0,ROUND([1]Calculation!DQ12*100,1))</f>
        <v>5.2</v>
      </c>
    </row>
    <row r="239" spans="1:22">
      <c r="A239" t="s">
        <v>24</v>
      </c>
      <c r="B239" t="s">
        <v>170</v>
      </c>
      <c r="C239">
        <f>IF([1]Calculation!DI13="",0,ROUND([1]Calculation!DI13*100,1))</f>
        <v>29.7</v>
      </c>
      <c r="D239">
        <f>IF([1]Calculation!DJ13="",0,ROUND([1]Calculation!DJ13*100,1))</f>
        <v>9</v>
      </c>
      <c r="E239">
        <v>0</v>
      </c>
      <c r="F239">
        <f>IF([1]Calculation!DL13="",0,ROUND([1]Calculation!DL13*100,1))</f>
        <v>7.5</v>
      </c>
      <c r="G239">
        <f>IF([1]Calculation!DM13="",0,ROUND([1]Calculation!DM13*100,1))</f>
        <v>3.5</v>
      </c>
      <c r="H239">
        <f>IF([1]Calculation!DN13="",0,ROUND([1]Calculation!DN13*100,1))</f>
        <v>23.3</v>
      </c>
      <c r="I239">
        <f>IF([1]Calculation!DO13="",0,ROUND([1]Calculation!DO13*100,1))</f>
        <v>2.1</v>
      </c>
      <c r="J239">
        <f>IF([1]Calculation!DP13="",0,ROUND([1]Calculation!DP13*100,1))</f>
        <v>15.6</v>
      </c>
      <c r="K239">
        <f>IF([1]Calculation!DQ13="",0,ROUND([1]Calculation!DQ13*100,1))</f>
        <v>4.2</v>
      </c>
    </row>
    <row r="240" spans="1:22">
      <c r="A240" t="s">
        <v>25</v>
      </c>
      <c r="B240" t="s">
        <v>170</v>
      </c>
      <c r="C240">
        <f>IF([1]Calculation!DI14="",0,ROUND([1]Calculation!DI14*100,1))</f>
        <v>24.7</v>
      </c>
      <c r="D240">
        <f>IF([1]Calculation!DJ14="",0,ROUND([1]Calculation!DJ14*100,1))</f>
        <v>10.199999999999999</v>
      </c>
      <c r="E240">
        <v>0</v>
      </c>
      <c r="F240">
        <f>IF([1]Calculation!DL14="",0,ROUND([1]Calculation!DL14*100,1))</f>
        <v>9.8000000000000007</v>
      </c>
      <c r="G240">
        <f>IF([1]Calculation!DM14="",0,ROUND([1]Calculation!DM14*100,1))</f>
        <v>2.7</v>
      </c>
      <c r="H240">
        <f>IF([1]Calculation!DN14="",0,ROUND([1]Calculation!DN14*100,1))</f>
        <v>21.9</v>
      </c>
      <c r="I240">
        <f>IF([1]Calculation!DO14="",0,ROUND([1]Calculation!DO14*100,1))</f>
        <v>2.6</v>
      </c>
      <c r="J240">
        <f>IF([1]Calculation!DP14="",0,ROUND([1]Calculation!DP14*100,1))</f>
        <v>19</v>
      </c>
      <c r="K240">
        <f>IF([1]Calculation!DQ14="",0,ROUND([1]Calculation!DQ14*100,1))</f>
        <v>4</v>
      </c>
    </row>
    <row r="241" spans="1:11">
      <c r="A241" t="s">
        <v>26</v>
      </c>
      <c r="B241" t="s">
        <v>170</v>
      </c>
      <c r="C241">
        <f>IF([1]Calculation!DI15="",0,ROUND([1]Calculation!DI15*100,1))</f>
        <v>23.4</v>
      </c>
      <c r="D241">
        <f>IF([1]Calculation!DJ15="",0,ROUND([1]Calculation!DJ15*100,1))</f>
        <v>9.4</v>
      </c>
      <c r="E241">
        <v>0</v>
      </c>
      <c r="F241">
        <f>IF([1]Calculation!DL15="",0,ROUND([1]Calculation!DL15*100,1))</f>
        <v>9.6999999999999993</v>
      </c>
      <c r="G241">
        <f>IF([1]Calculation!DM15="",0,ROUND([1]Calculation!DM15*100,1))</f>
        <v>3.7</v>
      </c>
      <c r="H241">
        <f>IF([1]Calculation!DN15="",0,ROUND([1]Calculation!DN15*100,1))</f>
        <v>22.1</v>
      </c>
      <c r="I241">
        <f>IF([1]Calculation!DO15="",0,ROUND([1]Calculation!DO15*100,1))</f>
        <v>2.2999999999999998</v>
      </c>
      <c r="J241">
        <f>IF([1]Calculation!DP15="",0,ROUND([1]Calculation!DP15*100,1))</f>
        <v>20.399999999999999</v>
      </c>
      <c r="K241">
        <f>IF([1]Calculation!DQ15="",0,ROUND([1]Calculation!DQ15*100,1))</f>
        <v>4</v>
      </c>
    </row>
    <row r="242" spans="1:11">
      <c r="A242" t="s">
        <v>27</v>
      </c>
      <c r="B242" t="s">
        <v>170</v>
      </c>
      <c r="C242">
        <f>IF([1]Calculation!DI16="",0,ROUND([1]Calculation!DI16*100,1))</f>
        <v>22.3</v>
      </c>
      <c r="D242">
        <f>IF([1]Calculation!DJ16="",0,ROUND([1]Calculation!DJ16*100,1))</f>
        <v>7.5</v>
      </c>
      <c r="E242">
        <v>0</v>
      </c>
      <c r="F242">
        <f>IF([1]Calculation!DL16="",0,ROUND([1]Calculation!DL16*100,1))</f>
        <v>10.1</v>
      </c>
      <c r="G242">
        <f>IF([1]Calculation!DM16="",0,ROUND([1]Calculation!DM16*100,1))</f>
        <v>17</v>
      </c>
      <c r="H242">
        <f>IF([1]Calculation!DN16="",0,ROUND([1]Calculation!DN16*100,1))</f>
        <v>19.3</v>
      </c>
      <c r="I242">
        <f>IF([1]Calculation!DO16="",0,ROUND([1]Calculation!DO16*100,1))</f>
        <v>1.1000000000000001</v>
      </c>
      <c r="J242">
        <f>IF([1]Calculation!DP16="",0,ROUND([1]Calculation!DP16*100,1))</f>
        <v>14.2</v>
      </c>
      <c r="K242">
        <f>IF([1]Calculation!DQ16="",0,ROUND([1]Calculation!DQ16*100,1))</f>
        <v>3.5</v>
      </c>
    </row>
    <row r="243" spans="1:11">
      <c r="A243" t="s">
        <v>28</v>
      </c>
      <c r="B243" t="s">
        <v>170</v>
      </c>
      <c r="C243">
        <f>IF([1]Calculation!DI17="",0,ROUND([1]Calculation!DI17*100,1))</f>
        <v>35.700000000000003</v>
      </c>
      <c r="D243">
        <f>IF([1]Calculation!DJ17="",0,ROUND([1]Calculation!DJ17*100,1))</f>
        <v>11.6</v>
      </c>
      <c r="E243">
        <v>0</v>
      </c>
      <c r="F243">
        <f>IF([1]Calculation!DL17="",0,ROUND([1]Calculation!DL17*100,1))</f>
        <v>5.4</v>
      </c>
      <c r="G243">
        <f>IF([1]Calculation!DM17="",0,ROUND([1]Calculation!DM17*100,1))</f>
        <v>3.2</v>
      </c>
      <c r="H243">
        <f>IF([1]Calculation!DN17="",0,ROUND([1]Calculation!DN17*100,1))</f>
        <v>20.3</v>
      </c>
      <c r="I243">
        <f>IF([1]Calculation!DO17="",0,ROUND([1]Calculation!DO17*100,1))</f>
        <v>2.2000000000000002</v>
      </c>
      <c r="J243">
        <f>IF([1]Calculation!DP17="",0,ROUND([1]Calculation!DP17*100,1))</f>
        <v>12.6</v>
      </c>
      <c r="K243">
        <f>IF([1]Calculation!DQ17="",0,ROUND([1]Calculation!DQ17*100,1))</f>
        <v>4.0999999999999996</v>
      </c>
    </row>
    <row r="244" spans="1:11">
      <c r="A244" t="s">
        <v>29</v>
      </c>
      <c r="B244" t="s">
        <v>170</v>
      </c>
      <c r="C244">
        <f>IF([1]Calculation!DI18="",0,ROUND([1]Calculation!DI18*100,1))</f>
        <v>28.7</v>
      </c>
      <c r="D244">
        <f>IF([1]Calculation!DJ18="",0,ROUND([1]Calculation!DJ18*100,1))</f>
        <v>12.2</v>
      </c>
      <c r="E244">
        <v>0</v>
      </c>
      <c r="F244">
        <f>IF([1]Calculation!DL18="",0,ROUND([1]Calculation!DL18*100,1))</f>
        <v>5.8</v>
      </c>
      <c r="G244">
        <f>IF([1]Calculation!DM18="",0,ROUND([1]Calculation!DM18*100,1))</f>
        <v>3.7</v>
      </c>
      <c r="H244">
        <f>IF([1]Calculation!DN18="",0,ROUND([1]Calculation!DN18*100,1))</f>
        <v>24.6</v>
      </c>
      <c r="I244">
        <f>IF([1]Calculation!DO18="",0,ROUND([1]Calculation!DO18*100,1))</f>
        <v>4</v>
      </c>
      <c r="J244">
        <f>IF([1]Calculation!DP18="",0,ROUND([1]Calculation!DP18*100,1))</f>
        <v>12.1</v>
      </c>
      <c r="K244">
        <f>IF([1]Calculation!DQ18="",0,ROUND([1]Calculation!DQ18*100,1))</f>
        <v>3.7</v>
      </c>
    </row>
    <row r="245" spans="1:11">
      <c r="A245" t="s">
        <v>30</v>
      </c>
      <c r="B245" t="s">
        <v>170</v>
      </c>
      <c r="C245">
        <f>IF([1]Calculation!DI19="",0,ROUND([1]Calculation!DI19*100,1))</f>
        <v>36.200000000000003</v>
      </c>
      <c r="D245">
        <f>IF([1]Calculation!DJ19="",0,ROUND([1]Calculation!DJ19*100,1))</f>
        <v>12</v>
      </c>
      <c r="E245">
        <v>0</v>
      </c>
      <c r="F245">
        <f>IF([1]Calculation!DL19="",0,ROUND([1]Calculation!DL19*100,1))</f>
        <v>6.3</v>
      </c>
      <c r="G245">
        <f>IF([1]Calculation!DM19="",0,ROUND([1]Calculation!DM19*100,1))</f>
        <v>3.5</v>
      </c>
      <c r="H245">
        <f>IF([1]Calculation!DN19="",0,ROUND([1]Calculation!DN19*100,1))</f>
        <v>18.399999999999999</v>
      </c>
      <c r="I245">
        <f>IF([1]Calculation!DO19="",0,ROUND([1]Calculation!DO19*100,1))</f>
        <v>1.9</v>
      </c>
      <c r="J245">
        <f>IF([1]Calculation!DP19="",0,ROUND([1]Calculation!DP19*100,1))</f>
        <v>12.8</v>
      </c>
      <c r="K245">
        <f>IF([1]Calculation!DQ19="",0,ROUND([1]Calculation!DQ19*100,1))</f>
        <v>3.8</v>
      </c>
    </row>
    <row r="246" spans="1:11">
      <c r="A246" t="s">
        <v>31</v>
      </c>
      <c r="B246" t="s">
        <v>170</v>
      </c>
      <c r="C246">
        <f>IF([1]Calculation!DI20="",0,ROUND([1]Calculation!DI20*100,1))</f>
        <v>30.3</v>
      </c>
      <c r="D246">
        <f>IF([1]Calculation!DJ20="",0,ROUND([1]Calculation!DJ20*100,1))</f>
        <v>11.7</v>
      </c>
      <c r="E246">
        <v>0</v>
      </c>
      <c r="F246">
        <f>IF([1]Calculation!DL20="",0,ROUND([1]Calculation!DL20*100,1))</f>
        <v>6.2</v>
      </c>
      <c r="G246">
        <f>IF([1]Calculation!DM20="",0,ROUND([1]Calculation!DM20*100,1))</f>
        <v>3.4</v>
      </c>
      <c r="H246">
        <f>IF([1]Calculation!DN20="",0,ROUND([1]Calculation!DN20*100,1))</f>
        <v>22</v>
      </c>
      <c r="I246">
        <f>IF([1]Calculation!DO20="",0,ROUND([1]Calculation!DO20*100,1))</f>
        <v>1.9</v>
      </c>
      <c r="J246">
        <f>IF([1]Calculation!DP20="",0,ROUND([1]Calculation!DP20*100,1))</f>
        <v>15.6</v>
      </c>
      <c r="K246">
        <f>IF([1]Calculation!DQ20="",0,ROUND([1]Calculation!DQ20*100,1))</f>
        <v>3.9</v>
      </c>
    </row>
    <row r="247" spans="1:11">
      <c r="A247" t="s">
        <v>32</v>
      </c>
      <c r="B247" t="s">
        <v>170</v>
      </c>
      <c r="C247">
        <f>IF([1]Calculation!DI21="",0,ROUND([1]Calculation!DI21*100,1))</f>
        <v>21.7</v>
      </c>
      <c r="D247">
        <f>IF([1]Calculation!DJ21="",0,ROUND([1]Calculation!DJ21*100,1))</f>
        <v>9.3000000000000007</v>
      </c>
      <c r="E247">
        <v>0</v>
      </c>
      <c r="F247">
        <f>IF([1]Calculation!DL21="",0,ROUND([1]Calculation!DL21*100,1))</f>
        <v>7.8</v>
      </c>
      <c r="G247">
        <f>IF([1]Calculation!DM21="",0,ROUND([1]Calculation!DM21*100,1))</f>
        <v>4.9000000000000004</v>
      </c>
      <c r="H247">
        <f>IF([1]Calculation!DN21="",0,ROUND([1]Calculation!DN21*100,1))</f>
        <v>27.8</v>
      </c>
      <c r="I247">
        <f>IF([1]Calculation!DO21="",0,ROUND([1]Calculation!DO21*100,1))</f>
        <v>2.2999999999999998</v>
      </c>
      <c r="J247">
        <f>IF([1]Calculation!DP21="",0,ROUND([1]Calculation!DP21*100,1))</f>
        <v>15.9</v>
      </c>
      <c r="K247">
        <f>IF([1]Calculation!DQ21="",0,ROUND([1]Calculation!DQ21*100,1))</f>
        <v>5.4</v>
      </c>
    </row>
    <row r="248" spans="1:11">
      <c r="A248" t="s">
        <v>33</v>
      </c>
      <c r="B248" t="s">
        <v>170</v>
      </c>
      <c r="C248">
        <f>IF([1]Calculation!DI22="",0,ROUND([1]Calculation!DI22*100,1))</f>
        <v>18.399999999999999</v>
      </c>
      <c r="D248">
        <f>IF([1]Calculation!DJ22="",0,ROUND([1]Calculation!DJ22*100,1))</f>
        <v>6.9</v>
      </c>
      <c r="E248">
        <v>0</v>
      </c>
      <c r="F248">
        <f>IF([1]Calculation!DL22="",0,ROUND([1]Calculation!DL22*100,1))</f>
        <v>8</v>
      </c>
      <c r="G248">
        <f>IF([1]Calculation!DM22="",0,ROUND([1]Calculation!DM22*100,1))</f>
        <v>3.4</v>
      </c>
      <c r="H248">
        <f>IF([1]Calculation!DN22="",0,ROUND([1]Calculation!DN22*100,1))</f>
        <v>39</v>
      </c>
      <c r="I248">
        <f>IF([1]Calculation!DO22="",0,ROUND([1]Calculation!DO22*100,1))</f>
        <v>2.1</v>
      </c>
      <c r="J248">
        <f>IF([1]Calculation!DP22="",0,ROUND([1]Calculation!DP22*100,1))</f>
        <v>14.1</v>
      </c>
      <c r="K248">
        <f>IF([1]Calculation!DQ22="",0,ROUND([1]Calculation!DQ22*100,1))</f>
        <v>3.1</v>
      </c>
    </row>
    <row r="249" spans="1:11">
      <c r="A249" t="s">
        <v>34</v>
      </c>
      <c r="B249" t="s">
        <v>170</v>
      </c>
      <c r="C249">
        <f>IF([1]Calculation!DI23="",0,ROUND([1]Calculation!DI23*100,1))</f>
        <v>31.9</v>
      </c>
      <c r="D249">
        <f>IF([1]Calculation!DJ23="",0,ROUND([1]Calculation!DJ23*100,1))</f>
        <v>11.2</v>
      </c>
      <c r="E249">
        <v>0</v>
      </c>
      <c r="F249">
        <f>IF([1]Calculation!DL23="",0,ROUND([1]Calculation!DL23*100,1))</f>
        <v>5.9</v>
      </c>
      <c r="G249">
        <f>IF([1]Calculation!DM23="",0,ROUND([1]Calculation!DM23*100,1))</f>
        <v>4.8</v>
      </c>
      <c r="H249">
        <f>IF([1]Calculation!DN23="",0,ROUND([1]Calculation!DN23*100,1))</f>
        <v>21.6</v>
      </c>
      <c r="I249">
        <f>IF([1]Calculation!DO23="",0,ROUND([1]Calculation!DO23*100,1))</f>
        <v>1.8</v>
      </c>
      <c r="J249">
        <f>IF([1]Calculation!DP23="",0,ROUND([1]Calculation!DP23*100,1))</f>
        <v>13.6</v>
      </c>
      <c r="K249">
        <f>IF([1]Calculation!DQ23="",0,ROUND([1]Calculation!DQ23*100,1))</f>
        <v>4.2</v>
      </c>
    </row>
    <row r="250" spans="1:11">
      <c r="A250" t="s">
        <v>35</v>
      </c>
      <c r="B250" t="s">
        <v>170</v>
      </c>
      <c r="C250">
        <f>IF([1]Calculation!DI24="",0,ROUND([1]Calculation!DI24*100,1))</f>
        <v>25.4</v>
      </c>
      <c r="D250">
        <f>IF([1]Calculation!DJ24="",0,ROUND([1]Calculation!DJ24*100,1))</f>
        <v>9.5</v>
      </c>
      <c r="E250">
        <v>0</v>
      </c>
      <c r="F250">
        <f>IF([1]Calculation!DL24="",0,ROUND([1]Calculation!DL24*100,1))</f>
        <v>7.6</v>
      </c>
      <c r="G250">
        <f>IF([1]Calculation!DM24="",0,ROUND([1]Calculation!DM24*100,1))</f>
        <v>2.8</v>
      </c>
      <c r="H250">
        <f>IF([1]Calculation!DN24="",0,ROUND([1]Calculation!DN24*100,1))</f>
        <v>30</v>
      </c>
      <c r="I250">
        <f>IF([1]Calculation!DO24="",0,ROUND([1]Calculation!DO24*100,1))</f>
        <v>2.2999999999999998</v>
      </c>
      <c r="J250">
        <f>IF([1]Calculation!DP24="",0,ROUND([1]Calculation!DP24*100,1))</f>
        <v>12.3</v>
      </c>
      <c r="K250">
        <f>IF([1]Calculation!DQ24="",0,ROUND([1]Calculation!DQ24*100,1))</f>
        <v>5.0999999999999996</v>
      </c>
    </row>
    <row r="251" spans="1:11">
      <c r="A251" t="s">
        <v>36</v>
      </c>
      <c r="B251" t="s">
        <v>170</v>
      </c>
      <c r="C251">
        <f>IF([1]Calculation!DI25="",0,ROUND([1]Calculation!DI25*100,1))</f>
        <v>29.9</v>
      </c>
      <c r="D251">
        <f>IF([1]Calculation!DJ25="",0,ROUND([1]Calculation!DJ25*100,1))</f>
        <v>9.9</v>
      </c>
      <c r="E251">
        <v>0</v>
      </c>
      <c r="F251">
        <f>IF([1]Calculation!DL25="",0,ROUND([1]Calculation!DL25*100,1))</f>
        <v>8.9</v>
      </c>
      <c r="G251">
        <f>IF([1]Calculation!DM25="",0,ROUND([1]Calculation!DM25*100,1))</f>
        <v>4</v>
      </c>
      <c r="H251">
        <f>IF([1]Calculation!DN25="",0,ROUND([1]Calculation!DN25*100,1))</f>
        <v>23.2</v>
      </c>
      <c r="I251">
        <f>IF([1]Calculation!DO25="",0,ROUND([1]Calculation!DO25*100,1))</f>
        <v>1.2</v>
      </c>
      <c r="J251">
        <f>IF([1]Calculation!DP25="",0,ROUND([1]Calculation!DP25*100,1))</f>
        <v>14.2</v>
      </c>
      <c r="K251">
        <f>IF([1]Calculation!DQ25="",0,ROUND([1]Calculation!DQ25*100,1))</f>
        <v>3.8</v>
      </c>
    </row>
    <row r="252" spans="1:11">
      <c r="A252" t="s">
        <v>37</v>
      </c>
      <c r="B252" t="s">
        <v>170</v>
      </c>
      <c r="C252">
        <f>IF([1]Calculation!DI26="",0,ROUND([1]Calculation!DI26*100,1))</f>
        <v>41.7</v>
      </c>
      <c r="D252">
        <f>IF([1]Calculation!DJ26="",0,ROUND([1]Calculation!DJ26*100,1))</f>
        <v>11.9</v>
      </c>
      <c r="E252">
        <v>0</v>
      </c>
      <c r="F252">
        <f>IF([1]Calculation!DL26="",0,ROUND([1]Calculation!DL26*100,1))</f>
        <v>4.3</v>
      </c>
      <c r="G252">
        <f>IF([1]Calculation!DM26="",0,ROUND([1]Calculation!DM26*100,1))</f>
        <v>2.9</v>
      </c>
      <c r="H252">
        <f>IF([1]Calculation!DN26="",0,ROUND([1]Calculation!DN26*100,1))</f>
        <v>16.399999999999999</v>
      </c>
      <c r="I252">
        <f>IF([1]Calculation!DO26="",0,ROUND([1]Calculation!DO26*100,1))</f>
        <v>2.8</v>
      </c>
      <c r="J252">
        <f>IF([1]Calculation!DP26="",0,ROUND([1]Calculation!DP26*100,1))</f>
        <v>11.4</v>
      </c>
      <c r="K252">
        <f>IF([1]Calculation!DQ26="",0,ROUND([1]Calculation!DQ26*100,1))</f>
        <v>3.7</v>
      </c>
    </row>
    <row r="253" spans="1:11">
      <c r="A253" t="s">
        <v>38</v>
      </c>
      <c r="B253" t="s">
        <v>170</v>
      </c>
      <c r="C253">
        <f>IF([1]Calculation!DI27="",0,ROUND([1]Calculation!DI27*100,1))</f>
        <v>34.700000000000003</v>
      </c>
      <c r="D253">
        <f>IF([1]Calculation!DJ27="",0,ROUND([1]Calculation!DJ27*100,1))</f>
        <v>15.3</v>
      </c>
      <c r="E253">
        <v>0</v>
      </c>
      <c r="F253">
        <f>IF([1]Calculation!DL27="",0,ROUND([1]Calculation!DL27*100,1))</f>
        <v>6.5</v>
      </c>
      <c r="G253">
        <f>IF([1]Calculation!DM27="",0,ROUND([1]Calculation!DM27*100,1))</f>
        <v>4.3</v>
      </c>
      <c r="H253">
        <f>IF([1]Calculation!DN27="",0,ROUND([1]Calculation!DN27*100,1))</f>
        <v>16.899999999999999</v>
      </c>
      <c r="I253">
        <f>IF([1]Calculation!DO27="",0,ROUND([1]Calculation!DO27*100,1))</f>
        <v>1.6</v>
      </c>
      <c r="J253">
        <f>IF([1]Calculation!DP27="",0,ROUND([1]Calculation!DP27*100,1))</f>
        <v>12.3</v>
      </c>
      <c r="K253">
        <f>IF([1]Calculation!DQ27="",0,ROUND([1]Calculation!DQ27*100,1))</f>
        <v>3.4</v>
      </c>
    </row>
    <row r="254" spans="1:11">
      <c r="A254" t="s">
        <v>39</v>
      </c>
      <c r="B254" t="s">
        <v>170</v>
      </c>
      <c r="C254">
        <f>IF([1]Calculation!DI28="",0,ROUND([1]Calculation!DI28*100,1))</f>
        <v>25.3</v>
      </c>
      <c r="D254">
        <f>IF([1]Calculation!DJ28="",0,ROUND([1]Calculation!DJ28*100,1))</f>
        <v>6.4</v>
      </c>
      <c r="E254">
        <v>0</v>
      </c>
      <c r="F254">
        <f>IF([1]Calculation!DL28="",0,ROUND([1]Calculation!DL28*100,1))</f>
        <v>11.7</v>
      </c>
      <c r="G254">
        <f>IF([1]Calculation!DM28="",0,ROUND([1]Calculation!DM28*100,1))</f>
        <v>5.4</v>
      </c>
      <c r="H254">
        <f>IF([1]Calculation!DN28="",0,ROUND([1]Calculation!DN28*100,1))</f>
        <v>25.5</v>
      </c>
      <c r="I254">
        <f>IF([1]Calculation!DO28="",0,ROUND([1]Calculation!DO28*100,1))</f>
        <v>1.6</v>
      </c>
      <c r="J254">
        <f>IF([1]Calculation!DP28="",0,ROUND([1]Calculation!DP28*100,1))</f>
        <v>15.1</v>
      </c>
      <c r="K254">
        <f>IF([1]Calculation!DQ28="",0,ROUND([1]Calculation!DQ28*100,1))</f>
        <v>3.9</v>
      </c>
    </row>
    <row r="255" spans="1:11">
      <c r="A255" t="s">
        <v>42</v>
      </c>
      <c r="B255" t="s">
        <v>170</v>
      </c>
      <c r="C255">
        <f>IF([1]Calculation!DI29="",0,ROUND([1]Calculation!DI29*100,1))</f>
        <v>30.4</v>
      </c>
      <c r="D255">
        <f>IF([1]Calculation!DJ29="",0,ROUND([1]Calculation!DJ29*100,1))</f>
        <v>10</v>
      </c>
      <c r="E255">
        <v>0</v>
      </c>
      <c r="F255">
        <f>IF([1]Calculation!DL29="",0,ROUND([1]Calculation!DL29*100,1))</f>
        <v>9.3000000000000007</v>
      </c>
      <c r="G255">
        <f>IF([1]Calculation!DM29="",0,ROUND([1]Calculation!DM29*100,1))</f>
        <v>4.2</v>
      </c>
      <c r="H255">
        <f>IF([1]Calculation!DN29="",0,ROUND([1]Calculation!DN29*100,1))</f>
        <v>22.2</v>
      </c>
      <c r="I255">
        <f>IF([1]Calculation!DO29="",0,ROUND([1]Calculation!DO29*100,1))</f>
        <v>1.4</v>
      </c>
      <c r="J255">
        <f>IF([1]Calculation!DP29="",0,ROUND([1]Calculation!DP29*100,1))</f>
        <v>13.7</v>
      </c>
      <c r="K255">
        <f>IF([1]Calculation!DQ29="",0,ROUND([1]Calculation!DQ29*100,1))</f>
        <v>3.9</v>
      </c>
    </row>
    <row r="256" spans="1:11">
      <c r="A256" t="s">
        <v>40</v>
      </c>
      <c r="B256" t="s">
        <v>170</v>
      </c>
      <c r="C256">
        <f>IF([1]Calculation!DI30="",0,ROUND([1]Calculation!DI30*100,1))</f>
        <v>22</v>
      </c>
      <c r="D256">
        <f>IF([1]Calculation!DJ30="",0,ROUND([1]Calculation!DJ30*100,1))</f>
        <v>11.2</v>
      </c>
      <c r="E256">
        <v>0</v>
      </c>
      <c r="F256">
        <f>IF([1]Calculation!DL30="",0,ROUND([1]Calculation!DL30*100,1))</f>
        <v>8</v>
      </c>
      <c r="G256">
        <f>IF([1]Calculation!DM30="",0,ROUND([1]Calculation!DM30*100,1))</f>
        <v>3.7</v>
      </c>
      <c r="H256">
        <f>IF([1]Calculation!DN30="",0,ROUND([1]Calculation!DN30*100,1))</f>
        <v>26.4</v>
      </c>
      <c r="I256">
        <f>IF([1]Calculation!DO30="",0,ROUND([1]Calculation!DO30*100,1))</f>
        <v>2.2999999999999998</v>
      </c>
      <c r="J256">
        <f>IF([1]Calculation!DP30="",0,ROUND([1]Calculation!DP30*100,1))</f>
        <v>16.600000000000001</v>
      </c>
      <c r="K256">
        <f>IF([1]Calculation!DQ30="",0,ROUND([1]Calculation!DQ30*100,1))</f>
        <v>4.8</v>
      </c>
    </row>
    <row r="257" spans="1:11">
      <c r="A257" t="s">
        <v>41</v>
      </c>
      <c r="B257" t="s">
        <v>170</v>
      </c>
      <c r="C257">
        <f>IF([1]Calculation!DI31="",0,ROUND([1]Calculation!DI31*100,1))</f>
        <v>29.7</v>
      </c>
      <c r="D257">
        <f>IF([1]Calculation!DJ31="",0,ROUND([1]Calculation!DJ31*100,1))</f>
        <v>9</v>
      </c>
      <c r="E257">
        <v>0</v>
      </c>
      <c r="F257">
        <f>IF([1]Calculation!DL31="",0,ROUND([1]Calculation!DL31*100,1))</f>
        <v>7.5</v>
      </c>
      <c r="G257">
        <f>IF([1]Calculation!DM31="",0,ROUND([1]Calculation!DM31*100,1))</f>
        <v>3.5</v>
      </c>
      <c r="H257">
        <f>IF([1]Calculation!DN31="",0,ROUND([1]Calculation!DN31*100,1))</f>
        <v>23.3</v>
      </c>
      <c r="I257">
        <f>IF([1]Calculation!DO31="",0,ROUND([1]Calculation!DO31*100,1))</f>
        <v>2.1</v>
      </c>
      <c r="J257">
        <f>IF([1]Calculation!DP31="",0,ROUND([1]Calculation!DP31*100,1))</f>
        <v>15.6</v>
      </c>
      <c r="K257">
        <f>IF([1]Calculation!DQ31="",0,ROUND([1]Calculation!DQ31*100,1))</f>
        <v>4.2</v>
      </c>
    </row>
    <row r="258" spans="1:11">
      <c r="A258" t="s">
        <v>43</v>
      </c>
      <c r="B258" t="s">
        <v>170</v>
      </c>
      <c r="C258">
        <f>IF([1]Calculation!DI32="",0,ROUND([1]Calculation!DI32*100,1))</f>
        <v>32.200000000000003</v>
      </c>
      <c r="D258">
        <f>IF([1]Calculation!DJ32="",0,ROUND([1]Calculation!DJ32*100,1))</f>
        <v>9.3000000000000007</v>
      </c>
      <c r="E258">
        <v>0</v>
      </c>
      <c r="F258">
        <f>IF([1]Calculation!DL32="",0,ROUND([1]Calculation!DL32*100,1))</f>
        <v>7.6</v>
      </c>
      <c r="G258">
        <f>IF([1]Calculation!DM32="",0,ROUND([1]Calculation!DM32*100,1))</f>
        <v>2.9</v>
      </c>
      <c r="H258">
        <f>IF([1]Calculation!DN32="",0,ROUND([1]Calculation!DN32*100,1))</f>
        <v>22</v>
      </c>
      <c r="I258">
        <f>IF([1]Calculation!DO32="",0,ROUND([1]Calculation!DO32*100,1))</f>
        <v>2.2999999999999998</v>
      </c>
      <c r="J258">
        <f>IF([1]Calculation!DP32="",0,ROUND([1]Calculation!DP32*100,1))</f>
        <v>13.8</v>
      </c>
      <c r="K258">
        <f>IF([1]Calculation!DQ32="",0,ROUND([1]Calculation!DQ32*100,1))</f>
        <v>4.9000000000000004</v>
      </c>
    </row>
    <row r="259" spans="1:11">
      <c r="A259" t="s">
        <v>44</v>
      </c>
      <c r="B259" t="s">
        <v>170</v>
      </c>
      <c r="C259">
        <f>IF([1]Calculation!DI33="",0,ROUND([1]Calculation!DI33*100,1))</f>
        <v>36.4</v>
      </c>
      <c r="D259">
        <f>IF([1]Calculation!DJ33="",0,ROUND([1]Calculation!DJ33*100,1))</f>
        <v>13.7</v>
      </c>
      <c r="E259">
        <v>0</v>
      </c>
      <c r="F259">
        <f>IF([1]Calculation!DL33="",0,ROUND([1]Calculation!DL33*100,1))</f>
        <v>5.2</v>
      </c>
      <c r="G259">
        <f>IF([1]Calculation!DM33="",0,ROUND([1]Calculation!DM33*100,1))</f>
        <v>4.3</v>
      </c>
      <c r="H259">
        <f>IF([1]Calculation!DN33="",0,ROUND([1]Calculation!DN33*100,1))</f>
        <v>16.8</v>
      </c>
      <c r="I259">
        <f>IF([1]Calculation!DO33="",0,ROUND([1]Calculation!DO33*100,1))</f>
        <v>1.9</v>
      </c>
      <c r="J259">
        <f>IF([1]Calculation!DP33="",0,ROUND([1]Calculation!DP33*100,1))</f>
        <v>13.3</v>
      </c>
      <c r="K259">
        <f>IF([1]Calculation!DQ33="",0,ROUND([1]Calculation!DQ33*100,1))</f>
        <v>3.4</v>
      </c>
    </row>
    <row r="260" spans="1:11">
      <c r="A260" t="s">
        <v>45</v>
      </c>
      <c r="B260" t="s">
        <v>170</v>
      </c>
      <c r="C260">
        <f>IF([1]Calculation!DI34="",0,ROUND([1]Calculation!DI34*100,1))</f>
        <v>29.3</v>
      </c>
      <c r="D260">
        <f>IF([1]Calculation!DJ34="",0,ROUND([1]Calculation!DJ34*100,1))</f>
        <v>9.4</v>
      </c>
      <c r="E260">
        <v>0</v>
      </c>
      <c r="F260">
        <f>IF([1]Calculation!DL34="",0,ROUND([1]Calculation!DL34*100,1))</f>
        <v>10.6</v>
      </c>
      <c r="G260">
        <f>IF([1]Calculation!DM34="",0,ROUND([1]Calculation!DM34*100,1))</f>
        <v>4.7</v>
      </c>
      <c r="H260">
        <f>IF([1]Calculation!DN34="",0,ROUND([1]Calculation!DN34*100,1))</f>
        <v>21.4</v>
      </c>
      <c r="I260">
        <f>IF([1]Calculation!DO34="",0,ROUND([1]Calculation!DO34*100,1))</f>
        <v>1.4</v>
      </c>
      <c r="J260">
        <f>IF([1]Calculation!DP34="",0,ROUND([1]Calculation!DP34*100,1))</f>
        <v>14.4</v>
      </c>
      <c r="K260">
        <f>IF([1]Calculation!DQ34="",0,ROUND([1]Calculation!DQ34*100,1))</f>
        <v>3.8</v>
      </c>
    </row>
    <row r="261" spans="1:11">
      <c r="A261" t="s">
        <v>46</v>
      </c>
      <c r="B261" t="s">
        <v>170</v>
      </c>
      <c r="C261">
        <f>IF([1]Calculation!DI35="",0,ROUND([1]Calculation!DI35*100,1))</f>
        <v>38.5</v>
      </c>
      <c r="D261">
        <f>IF([1]Calculation!DJ35="",0,ROUND([1]Calculation!DJ35*100,1))</f>
        <v>12.3</v>
      </c>
      <c r="E261">
        <v>0</v>
      </c>
      <c r="F261">
        <f>IF([1]Calculation!DL35="",0,ROUND([1]Calculation!DL35*100,1))</f>
        <v>5.3</v>
      </c>
      <c r="G261">
        <f>IF([1]Calculation!DM35="",0,ROUND([1]Calculation!DM35*100,1))</f>
        <v>3.1</v>
      </c>
      <c r="H261">
        <f>IF([1]Calculation!DN35="",0,ROUND([1]Calculation!DN35*100,1))</f>
        <v>17.7</v>
      </c>
      <c r="I261">
        <f>IF([1]Calculation!DO35="",0,ROUND([1]Calculation!DO35*100,1))</f>
        <v>2.4</v>
      </c>
      <c r="J261">
        <f>IF([1]Calculation!DP35="",0,ROUND([1]Calculation!DP35*100,1))</f>
        <v>11.9</v>
      </c>
      <c r="K261">
        <f>IF([1]Calculation!DQ35="",0,ROUND([1]Calculation!DQ35*100,1))</f>
        <v>3.8</v>
      </c>
    </row>
    <row r="262" spans="1:11">
      <c r="A262" t="s">
        <v>48</v>
      </c>
      <c r="B262" t="s">
        <v>170</v>
      </c>
      <c r="C262">
        <f>IF([1]Calculation!DI36="",0,ROUND([1]Calculation!DI36*100,1))</f>
        <v>31.4</v>
      </c>
      <c r="D262">
        <f>IF([1]Calculation!DJ36="",0,ROUND([1]Calculation!DJ36*100,1))</f>
        <v>8.4</v>
      </c>
      <c r="E262">
        <v>0</v>
      </c>
      <c r="F262">
        <f>IF([1]Calculation!DL36="",0,ROUND([1]Calculation!DL36*100,1))</f>
        <v>7.2</v>
      </c>
      <c r="G262">
        <f>IF([1]Calculation!DM36="",0,ROUND([1]Calculation!DM36*100,1))</f>
        <v>3</v>
      </c>
      <c r="H262">
        <f>IF([1]Calculation!DN36="",0,ROUND([1]Calculation!DN36*100,1))</f>
        <v>22.9</v>
      </c>
      <c r="I262">
        <f>IF([1]Calculation!DO36="",0,ROUND([1]Calculation!DO36*100,1))</f>
        <v>2.6</v>
      </c>
      <c r="J262">
        <f>IF([1]Calculation!DP36="",0,ROUND([1]Calculation!DP36*100,1))</f>
        <v>15</v>
      </c>
      <c r="K262">
        <f>IF([1]Calculation!DQ36="",0,ROUND([1]Calculation!DQ36*100,1))</f>
        <v>4.5999999999999996</v>
      </c>
    </row>
    <row r="263" spans="1:11">
      <c r="A263" t="s">
        <v>49</v>
      </c>
      <c r="B263" t="s">
        <v>170</v>
      </c>
      <c r="C263">
        <f>IF([1]Calculation!DI37="",0,ROUND([1]Calculation!DI37*100,1))</f>
        <v>25.2</v>
      </c>
      <c r="D263">
        <f>IF([1]Calculation!DJ37="",0,ROUND([1]Calculation!DJ37*100,1))</f>
        <v>9.4</v>
      </c>
      <c r="E263">
        <v>0</v>
      </c>
      <c r="F263">
        <f>IF([1]Calculation!DL37="",0,ROUND([1]Calculation!DL37*100,1))</f>
        <v>6.8</v>
      </c>
      <c r="G263">
        <f>IF([1]Calculation!DM37="",0,ROUND([1]Calculation!DM37*100,1))</f>
        <v>3.2</v>
      </c>
      <c r="H263">
        <f>IF([1]Calculation!DN37="",0,ROUND([1]Calculation!DN37*100,1))</f>
        <v>25.3</v>
      </c>
      <c r="I263">
        <f>IF([1]Calculation!DO37="",0,ROUND([1]Calculation!DO37*100,1))</f>
        <v>3</v>
      </c>
      <c r="J263">
        <f>IF([1]Calculation!DP37="",0,ROUND([1]Calculation!DP37*100,1))</f>
        <v>16.3</v>
      </c>
      <c r="K263">
        <f>IF([1]Calculation!DQ37="",0,ROUND([1]Calculation!DQ37*100,1))</f>
        <v>5.8</v>
      </c>
    </row>
    <row r="264" spans="1:11">
      <c r="A264" t="s">
        <v>50</v>
      </c>
      <c r="B264" t="s">
        <v>170</v>
      </c>
      <c r="C264">
        <f>IF([1]Calculation!DI38="",0,ROUND([1]Calculation!DI38*100,1))</f>
        <v>41.9</v>
      </c>
      <c r="D264">
        <f>IF([1]Calculation!DJ38="",0,ROUND([1]Calculation!DJ38*100,1))</f>
        <v>9.4</v>
      </c>
      <c r="E264">
        <v>0</v>
      </c>
      <c r="F264">
        <f>IF([1]Calculation!DL38="",0,ROUND([1]Calculation!DL38*100,1))</f>
        <v>4.5999999999999996</v>
      </c>
      <c r="G264">
        <f>IF([1]Calculation!DM38="",0,ROUND([1]Calculation!DM38*100,1))</f>
        <v>3.1</v>
      </c>
      <c r="H264">
        <f>IF([1]Calculation!DN38="",0,ROUND([1]Calculation!DN38*100,1))</f>
        <v>17.399999999999999</v>
      </c>
      <c r="I264">
        <f>IF([1]Calculation!DO38="",0,ROUND([1]Calculation!DO38*100,1))</f>
        <v>2.7</v>
      </c>
      <c r="J264">
        <f>IF([1]Calculation!DP38="",0,ROUND([1]Calculation!DP38*100,1))</f>
        <v>12</v>
      </c>
      <c r="K264">
        <f>IF([1]Calculation!DQ38="",0,ROUND([1]Calculation!DQ38*100,1))</f>
        <v>3.8</v>
      </c>
    </row>
    <row r="265" spans="1:11">
      <c r="A265" t="s">
        <v>51</v>
      </c>
      <c r="B265" t="s">
        <v>170</v>
      </c>
      <c r="C265">
        <f>IF([1]Calculation!DI39="",0,ROUND([1]Calculation!DI39*100,1))</f>
        <v>29.6</v>
      </c>
      <c r="D265">
        <f>IF([1]Calculation!DJ39="",0,ROUND([1]Calculation!DJ39*100,1))</f>
        <v>8</v>
      </c>
      <c r="E265">
        <v>0</v>
      </c>
      <c r="F265">
        <f>IF([1]Calculation!DL39="",0,ROUND([1]Calculation!DL39*100,1))</f>
        <v>8.5</v>
      </c>
      <c r="G265">
        <f>IF([1]Calculation!DM39="",0,ROUND([1]Calculation!DM39*100,1))</f>
        <v>3.3</v>
      </c>
      <c r="H265">
        <f>IF([1]Calculation!DN39="",0,ROUND([1]Calculation!DN39*100,1))</f>
        <v>24.3</v>
      </c>
      <c r="I265">
        <f>IF([1]Calculation!DO39="",0,ROUND([1]Calculation!DO39*100,1))</f>
        <v>2.8</v>
      </c>
      <c r="J265">
        <f>IF([1]Calculation!DP39="",0,ROUND([1]Calculation!DP39*100,1))</f>
        <v>13.9</v>
      </c>
      <c r="K265">
        <f>IF([1]Calculation!DQ39="",0,ROUND([1]Calculation!DQ39*100,1))</f>
        <v>4.7</v>
      </c>
    </row>
    <row r="266" spans="1:11">
      <c r="A266" t="s">
        <v>52</v>
      </c>
      <c r="B266" t="s">
        <v>170</v>
      </c>
      <c r="C266">
        <f>IF([1]Calculation!DI40="",0,ROUND([1]Calculation!DI40*100,1))</f>
        <v>24.7</v>
      </c>
      <c r="D266">
        <f>IF([1]Calculation!DJ40="",0,ROUND([1]Calculation!DJ40*100,1))</f>
        <v>9.3000000000000007</v>
      </c>
      <c r="E266">
        <v>0</v>
      </c>
      <c r="F266">
        <f>IF([1]Calculation!DL40="",0,ROUND([1]Calculation!DL40*100,1))</f>
        <v>10.4</v>
      </c>
      <c r="G266">
        <f>IF([1]Calculation!DM40="",0,ROUND([1]Calculation!DM40*100,1))</f>
        <v>5</v>
      </c>
      <c r="H266">
        <f>IF([1]Calculation!DN40="",0,ROUND([1]Calculation!DN40*100,1))</f>
        <v>24.1</v>
      </c>
      <c r="I266">
        <f>IF([1]Calculation!DO40="",0,ROUND([1]Calculation!DO40*100,1))</f>
        <v>1.3</v>
      </c>
      <c r="J266">
        <f>IF([1]Calculation!DP40="",0,ROUND([1]Calculation!DP40*100,1))</f>
        <v>15.8</v>
      </c>
      <c r="K266">
        <f>IF([1]Calculation!DQ40="",0,ROUND([1]Calculation!DQ40*100,1))</f>
        <v>4.3</v>
      </c>
    </row>
    <row r="267" spans="1:11">
      <c r="A267" t="s">
        <v>53</v>
      </c>
      <c r="B267" t="s">
        <v>170</v>
      </c>
      <c r="C267">
        <f>IF([1]Calculation!DI41="",0,ROUND([1]Calculation!DI41*100,1))</f>
        <v>25.2</v>
      </c>
      <c r="D267">
        <f>IF([1]Calculation!DJ41="",0,ROUND([1]Calculation!DJ41*100,1))</f>
        <v>10.4</v>
      </c>
      <c r="E267">
        <v>0</v>
      </c>
      <c r="F267">
        <f>IF([1]Calculation!DL41="",0,ROUND([1]Calculation!DL41*100,1))</f>
        <v>9.1999999999999993</v>
      </c>
      <c r="G267">
        <f>IF([1]Calculation!DM41="",0,ROUND([1]Calculation!DM41*100,1))</f>
        <v>3.6</v>
      </c>
      <c r="H267">
        <f>IF([1]Calculation!DN41="",0,ROUND([1]Calculation!DN41*100,1))</f>
        <v>22.7</v>
      </c>
      <c r="I267">
        <f>IF([1]Calculation!DO41="",0,ROUND([1]Calculation!DO41*100,1))</f>
        <v>2.6</v>
      </c>
      <c r="J267">
        <f>IF([1]Calculation!DP41="",0,ROUND([1]Calculation!DP41*100,1))</f>
        <v>17.2</v>
      </c>
      <c r="K267">
        <f>IF([1]Calculation!DQ41="",0,ROUND([1]Calculation!DQ41*100,1))</f>
        <v>4</v>
      </c>
    </row>
    <row r="268" spans="1:11">
      <c r="A268" t="s">
        <v>54</v>
      </c>
      <c r="B268" t="s">
        <v>170</v>
      </c>
      <c r="C268">
        <f>IF([1]Calculation!DI42="",0,ROUND([1]Calculation!DI42*100,1))</f>
        <v>36.5</v>
      </c>
      <c r="D268">
        <f>IF([1]Calculation!DJ42="",0,ROUND([1]Calculation!DJ42*100,1))</f>
        <v>9.5</v>
      </c>
      <c r="E268">
        <v>0</v>
      </c>
      <c r="F268">
        <f>IF([1]Calculation!DL42="",0,ROUND([1]Calculation!DL42*100,1))</f>
        <v>7.7</v>
      </c>
      <c r="G268">
        <f>IF([1]Calculation!DM42="",0,ROUND([1]Calculation!DM42*100,1))</f>
        <v>2.5</v>
      </c>
      <c r="H268">
        <f>IF([1]Calculation!DN42="",0,ROUND([1]Calculation!DN42*100,1))</f>
        <v>19.8</v>
      </c>
      <c r="I268">
        <f>IF([1]Calculation!DO42="",0,ROUND([1]Calculation!DO42*100,1))</f>
        <v>2.1</v>
      </c>
      <c r="J268">
        <f>IF([1]Calculation!DP42="",0,ROUND([1]Calculation!DP42*100,1))</f>
        <v>13.5</v>
      </c>
      <c r="K268">
        <f>IF([1]Calculation!DQ42="",0,ROUND([1]Calculation!DQ42*100,1))</f>
        <v>3.4</v>
      </c>
    </row>
    <row r="269" spans="1:11">
      <c r="A269" t="s">
        <v>55</v>
      </c>
      <c r="B269" t="s">
        <v>170</v>
      </c>
      <c r="C269">
        <f>IF([1]Calculation!DI43="",0,ROUND([1]Calculation!DI43*100,1))</f>
        <v>33</v>
      </c>
      <c r="D269">
        <f>IF([1]Calculation!DJ43="",0,ROUND([1]Calculation!DJ43*100,1))</f>
        <v>10</v>
      </c>
      <c r="E269">
        <v>0</v>
      </c>
      <c r="F269">
        <f>IF([1]Calculation!DL43="",0,ROUND([1]Calculation!DL43*100,1))</f>
        <v>7.5</v>
      </c>
      <c r="G269">
        <f>IF([1]Calculation!DM43="",0,ROUND([1]Calculation!DM43*100,1))</f>
        <v>2.5</v>
      </c>
      <c r="H269">
        <f>IF([1]Calculation!DN43="",0,ROUND([1]Calculation!DN43*100,1))</f>
        <v>20.6</v>
      </c>
      <c r="I269">
        <f>IF([1]Calculation!DO43="",0,ROUND([1]Calculation!DO43*100,1))</f>
        <v>2.9</v>
      </c>
      <c r="J269">
        <f>IF([1]Calculation!DP43="",0,ROUND([1]Calculation!DP43*100,1))</f>
        <v>14.8</v>
      </c>
      <c r="K269">
        <f>IF([1]Calculation!DQ43="",0,ROUND([1]Calculation!DQ43*100,1))</f>
        <v>3.7</v>
      </c>
    </row>
    <row r="270" spans="1:11">
      <c r="A270" t="s">
        <v>56</v>
      </c>
      <c r="B270" t="s">
        <v>170</v>
      </c>
      <c r="C270">
        <f>IF([1]Calculation!DI44="",0,ROUND([1]Calculation!DI44*100,1))</f>
        <v>30.1</v>
      </c>
      <c r="D270">
        <f>IF([1]Calculation!DJ44="",0,ROUND([1]Calculation!DJ44*100,1))</f>
        <v>16.100000000000001</v>
      </c>
      <c r="E270">
        <v>0</v>
      </c>
      <c r="F270">
        <f>IF([1]Calculation!DL44="",0,ROUND([1]Calculation!DL44*100,1))</f>
        <v>7.2</v>
      </c>
      <c r="G270">
        <f>IF([1]Calculation!DM44="",0,ROUND([1]Calculation!DM44*100,1))</f>
        <v>2.4</v>
      </c>
      <c r="H270">
        <f>IF([1]Calculation!DN44="",0,ROUND([1]Calculation!DN44*100,1))</f>
        <v>19.8</v>
      </c>
      <c r="I270">
        <f>IF([1]Calculation!DO44="",0,ROUND([1]Calculation!DO44*100,1))</f>
        <v>2.2999999999999998</v>
      </c>
      <c r="J270">
        <f>IF([1]Calculation!DP44="",0,ROUND([1]Calculation!DP44*100,1))</f>
        <v>13.5</v>
      </c>
      <c r="K270">
        <f>IF([1]Calculation!DQ44="",0,ROUND([1]Calculation!DQ44*100,1))</f>
        <v>3.7</v>
      </c>
    </row>
    <row r="271" spans="1:11">
      <c r="A271" t="s">
        <v>57</v>
      </c>
      <c r="B271" t="s">
        <v>170</v>
      </c>
      <c r="C271">
        <f>IF([1]Calculation!DI45="",0,ROUND([1]Calculation!DI45*100,1))</f>
        <v>32</v>
      </c>
      <c r="D271">
        <f>IF([1]Calculation!DJ45="",0,ROUND([1]Calculation!DJ45*100,1))</f>
        <v>9</v>
      </c>
      <c r="E271">
        <v>0</v>
      </c>
      <c r="F271">
        <f>IF([1]Calculation!DL45="",0,ROUND([1]Calculation!DL45*100,1))</f>
        <v>9.3000000000000007</v>
      </c>
      <c r="G271">
        <f>IF([1]Calculation!DM45="",0,ROUND([1]Calculation!DM45*100,1))</f>
        <v>4.4000000000000004</v>
      </c>
      <c r="H271">
        <f>IF([1]Calculation!DN45="",0,ROUND([1]Calculation!DN45*100,1))</f>
        <v>21.1</v>
      </c>
      <c r="I271">
        <f>IF([1]Calculation!DO45="",0,ROUND([1]Calculation!DO45*100,1))</f>
        <v>1.2</v>
      </c>
      <c r="J271">
        <f>IF([1]Calculation!DP45="",0,ROUND([1]Calculation!DP45*100,1))</f>
        <v>13.8</v>
      </c>
      <c r="K271">
        <f>IF([1]Calculation!DQ45="",0,ROUND([1]Calculation!DQ45*100,1))</f>
        <v>4.0999999999999996</v>
      </c>
    </row>
    <row r="272" spans="1:11">
      <c r="A272" t="s">
        <v>58</v>
      </c>
      <c r="B272" t="s">
        <v>170</v>
      </c>
      <c r="C272">
        <f>IF([1]Calculation!DI46="",0,ROUND([1]Calculation!DI46*100,1))</f>
        <v>26.4</v>
      </c>
      <c r="D272">
        <f>IF([1]Calculation!DJ46="",0,ROUND([1]Calculation!DJ46*100,1))</f>
        <v>9</v>
      </c>
      <c r="E272">
        <v>0</v>
      </c>
      <c r="F272">
        <f>IF([1]Calculation!DL46="",0,ROUND([1]Calculation!DL46*100,1))</f>
        <v>9.6</v>
      </c>
      <c r="G272">
        <f>IF([1]Calculation!DM46="",0,ROUND([1]Calculation!DM46*100,1))</f>
        <v>3</v>
      </c>
      <c r="H272">
        <f>IF([1]Calculation!DN46="",0,ROUND([1]Calculation!DN46*100,1))</f>
        <v>23.4</v>
      </c>
      <c r="I272">
        <f>IF([1]Calculation!DO46="",0,ROUND([1]Calculation!DO46*100,1))</f>
        <v>2.6</v>
      </c>
      <c r="J272">
        <f>IF([1]Calculation!DP46="",0,ROUND([1]Calculation!DP46*100,1))</f>
        <v>16.899999999999999</v>
      </c>
      <c r="K272">
        <f>IF([1]Calculation!DQ46="",0,ROUND([1]Calculation!DQ46*100,1))</f>
        <v>4</v>
      </c>
    </row>
    <row r="273" spans="1:22">
      <c r="A273" t="s">
        <v>59</v>
      </c>
      <c r="B273" t="s">
        <v>170</v>
      </c>
      <c r="C273">
        <f>IF([1]Calculation!DI47="",0,ROUND([1]Calculation!DI47*100,1))</f>
        <v>29.7</v>
      </c>
      <c r="D273">
        <f>IF([1]Calculation!DJ47="",0,ROUND([1]Calculation!DJ47*100,1))</f>
        <v>9</v>
      </c>
      <c r="E273">
        <v>0</v>
      </c>
      <c r="F273">
        <f>IF([1]Calculation!DL47="",0,ROUND([1]Calculation!DL47*100,1))</f>
        <v>7.5</v>
      </c>
      <c r="G273">
        <f>IF([1]Calculation!DM47="",0,ROUND([1]Calculation!DM47*100,1))</f>
        <v>3.5</v>
      </c>
      <c r="H273">
        <f>IF([1]Calculation!DN47="",0,ROUND([1]Calculation!DN47*100,1))</f>
        <v>23.3</v>
      </c>
      <c r="I273">
        <f>IF([1]Calculation!DO47="",0,ROUND([1]Calculation!DO47*100,1))</f>
        <v>2.1</v>
      </c>
      <c r="J273">
        <f>IF([1]Calculation!DP47="",0,ROUND([1]Calculation!DP47*100,1))</f>
        <v>15.6</v>
      </c>
      <c r="K273">
        <f>IF([1]Calculation!DQ47="",0,ROUND([1]Calculation!DQ47*100,1))</f>
        <v>4.2</v>
      </c>
    </row>
    <row r="274" spans="1:22">
      <c r="A274" t="s">
        <v>60</v>
      </c>
      <c r="B274" t="s">
        <v>170</v>
      </c>
      <c r="C274">
        <f>IF([1]Calculation!DI48="",0,ROUND([1]Calculation!DI48*100,1))</f>
        <v>22.8</v>
      </c>
      <c r="D274">
        <f>IF([1]Calculation!DJ48="",0,ROUND([1]Calculation!DJ48*100,1))</f>
        <v>7.2</v>
      </c>
      <c r="E274">
        <v>0</v>
      </c>
      <c r="F274">
        <f>IF([1]Calculation!DL48="",0,ROUND([1]Calculation!DL48*100,1))</f>
        <v>11.2</v>
      </c>
      <c r="G274">
        <f>IF([1]Calculation!DM48="",0,ROUND([1]Calculation!DM48*100,1))</f>
        <v>7</v>
      </c>
      <c r="H274">
        <f>IF([1]Calculation!DN48="",0,ROUND([1]Calculation!DN48*100,1))</f>
        <v>25.9</v>
      </c>
      <c r="I274">
        <f>IF([1]Calculation!DO48="",0,ROUND([1]Calculation!DO48*100,1))</f>
        <v>1.3</v>
      </c>
      <c r="J274">
        <f>IF([1]Calculation!DP48="",0,ROUND([1]Calculation!DP48*100,1))</f>
        <v>15.2</v>
      </c>
      <c r="K274">
        <f>IF([1]Calculation!DQ48="",0,ROUND([1]Calculation!DQ48*100,1))</f>
        <v>4.4000000000000004</v>
      </c>
    </row>
    <row r="275" spans="1:22">
      <c r="A275" t="s">
        <v>61</v>
      </c>
      <c r="B275" t="s">
        <v>170</v>
      </c>
      <c r="C275">
        <f>IF([1]Calculation!DI49="",0,ROUND([1]Calculation!DI49*100,1))</f>
        <v>27.8</v>
      </c>
      <c r="D275">
        <f>IF([1]Calculation!DJ49="",0,ROUND([1]Calculation!DJ49*100,1))</f>
        <v>6.4</v>
      </c>
      <c r="E275">
        <v>0</v>
      </c>
      <c r="F275">
        <f>IF([1]Calculation!DL49="",0,ROUND([1]Calculation!DL49*100,1))</f>
        <v>13.2</v>
      </c>
      <c r="G275">
        <f>IF([1]Calculation!DM49="",0,ROUND([1]Calculation!DM49*100,1))</f>
        <v>5.4</v>
      </c>
      <c r="H275">
        <f>IF([1]Calculation!DN49="",0,ROUND([1]Calculation!DN49*100,1))</f>
        <v>22.3</v>
      </c>
      <c r="I275">
        <f>IF([1]Calculation!DO49="",0,ROUND([1]Calculation!DO49*100,1))</f>
        <v>1.1000000000000001</v>
      </c>
      <c r="J275">
        <f>IF([1]Calculation!DP49="",0,ROUND([1]Calculation!DP49*100,1))</f>
        <v>14.8</v>
      </c>
      <c r="K275">
        <f>IF([1]Calculation!DQ49="",0,ROUND([1]Calculation!DQ49*100,1))</f>
        <v>4</v>
      </c>
    </row>
    <row r="276" spans="1:22">
      <c r="A276" t="s">
        <v>62</v>
      </c>
      <c r="B276" t="s">
        <v>170</v>
      </c>
      <c r="C276">
        <f>IF([1]Calculation!DI50="",0,ROUND([1]Calculation!DI50*100,1))</f>
        <v>23</v>
      </c>
      <c r="D276">
        <f>IF([1]Calculation!DJ50="",0,ROUND([1]Calculation!DJ50*100,1))</f>
        <v>8.8000000000000007</v>
      </c>
      <c r="E276">
        <v>0</v>
      </c>
      <c r="F276">
        <f>IF([1]Calculation!DL50="",0,ROUND([1]Calculation!DL50*100,1))</f>
        <v>11</v>
      </c>
      <c r="G276">
        <f>IF([1]Calculation!DM50="",0,ROUND([1]Calculation!DM50*100,1))</f>
        <v>6.9</v>
      </c>
      <c r="H276">
        <f>IF([1]Calculation!DN50="",0,ROUND([1]Calculation!DN50*100,1))</f>
        <v>25</v>
      </c>
      <c r="I276">
        <f>IF([1]Calculation!DO50="",0,ROUND([1]Calculation!DO50*100,1))</f>
        <v>1.3</v>
      </c>
      <c r="J276">
        <f>IF([1]Calculation!DP50="",0,ROUND([1]Calculation!DP50*100,1))</f>
        <v>14.7</v>
      </c>
      <c r="K276">
        <f>IF([1]Calculation!DQ50="",0,ROUND([1]Calculation!DQ50*100,1))</f>
        <v>4.3</v>
      </c>
    </row>
    <row r="277" spans="1:22">
      <c r="A277" t="s">
        <v>63</v>
      </c>
      <c r="B277" t="s">
        <v>170</v>
      </c>
      <c r="C277">
        <f>IF([1]Calculation!DI51="",0,ROUND([1]Calculation!DI51*100,1))</f>
        <v>29.1</v>
      </c>
      <c r="D277">
        <f>IF([1]Calculation!DJ51="",0,ROUND([1]Calculation!DJ51*100,1))</f>
        <v>11.6</v>
      </c>
      <c r="E277">
        <v>0</v>
      </c>
      <c r="F277">
        <f>IF([1]Calculation!DL51="",0,ROUND([1]Calculation!DL51*100,1))</f>
        <v>7.7</v>
      </c>
      <c r="G277">
        <f>IF([1]Calculation!DM51="",0,ROUND([1]Calculation!DM51*100,1))</f>
        <v>4.2</v>
      </c>
      <c r="H277">
        <f>IF([1]Calculation!DN51="",0,ROUND([1]Calculation!DN51*100,1))</f>
        <v>26</v>
      </c>
      <c r="I277">
        <f>IF([1]Calculation!DO51="",0,ROUND([1]Calculation!DO51*100,1))</f>
        <v>2.2000000000000002</v>
      </c>
      <c r="J277">
        <f>IF([1]Calculation!DP51="",0,ROUND([1]Calculation!DP51*100,1))</f>
        <v>10.4</v>
      </c>
      <c r="K277">
        <f>IF([1]Calculation!DQ51="",0,ROUND([1]Calculation!DQ51*100,1))</f>
        <v>3.7</v>
      </c>
    </row>
    <row r="278" spans="1:22">
      <c r="A278" t="s">
        <v>64</v>
      </c>
      <c r="B278" t="s">
        <v>170</v>
      </c>
      <c r="C278">
        <f>IF([1]Calculation!DI52="",0,ROUND([1]Calculation!DI52*100,1))</f>
        <v>30.5</v>
      </c>
      <c r="D278">
        <f>IF([1]Calculation!DJ52="",0,ROUND([1]Calculation!DJ52*100,1))</f>
        <v>11.9</v>
      </c>
      <c r="E278">
        <v>0</v>
      </c>
      <c r="F278">
        <f>IF([1]Calculation!DL52="",0,ROUND([1]Calculation!DL52*100,1))</f>
        <v>6.5</v>
      </c>
      <c r="G278">
        <f>IF([1]Calculation!DM52="",0,ROUND([1]Calculation!DM52*100,1))</f>
        <v>4.0999999999999996</v>
      </c>
      <c r="H278">
        <f>IF([1]Calculation!DN52="",0,ROUND([1]Calculation!DN52*100,1))</f>
        <v>23</v>
      </c>
      <c r="I278">
        <f>IF([1]Calculation!DO52="",0,ROUND([1]Calculation!DO52*100,1))</f>
        <v>1.8</v>
      </c>
      <c r="J278">
        <f>IF([1]Calculation!DP52="",0,ROUND([1]Calculation!DP52*100,1))</f>
        <v>13.4</v>
      </c>
      <c r="K278">
        <f>IF([1]Calculation!DQ52="",0,ROUND([1]Calculation!DQ52*100,1))</f>
        <v>3.8</v>
      </c>
    </row>
    <row r="279" spans="1:22">
      <c r="A279" t="s">
        <v>65</v>
      </c>
      <c r="B279" t="s">
        <v>170</v>
      </c>
      <c r="C279">
        <f>IF([1]Calculation!DI53="",0,ROUND([1]Calculation!DI53*100,1))</f>
        <v>25.1</v>
      </c>
      <c r="D279">
        <f>IF([1]Calculation!DJ53="",0,ROUND([1]Calculation!DJ53*100,1))</f>
        <v>9.6</v>
      </c>
      <c r="E279">
        <v>0</v>
      </c>
      <c r="F279">
        <f>IF([1]Calculation!DL53="",0,ROUND([1]Calculation!DL53*100,1))</f>
        <v>7.5</v>
      </c>
      <c r="G279">
        <f>IF([1]Calculation!DM53="",0,ROUND([1]Calculation!DM53*100,1))</f>
        <v>4.0999999999999996</v>
      </c>
      <c r="H279">
        <f>IF([1]Calculation!DN53="",0,ROUND([1]Calculation!DN53*100,1))</f>
        <v>25.1</v>
      </c>
      <c r="I279">
        <f>IF([1]Calculation!DO53="",0,ROUND([1]Calculation!DO53*100,1))</f>
        <v>2.4</v>
      </c>
      <c r="J279">
        <f>IF([1]Calculation!DP53="",0,ROUND([1]Calculation!DP53*100,1))</f>
        <v>16.2</v>
      </c>
      <c r="K279">
        <f>IF([1]Calculation!DQ53="",0,ROUND([1]Calculation!DQ53*100,1))</f>
        <v>5</v>
      </c>
    </row>
    <row r="280" spans="1:22">
      <c r="A280" t="s">
        <v>143</v>
      </c>
      <c r="B280" t="s">
        <v>170</v>
      </c>
      <c r="C280">
        <f>IF([1]Calculation!DI54="",0,ROUND([1]Calculation!DI54*100,1))</f>
        <v>40.299999999999997</v>
      </c>
      <c r="D280">
        <f>IF([1]Calculation!DJ54="",0,ROUND([1]Calculation!DJ54*100,1))</f>
        <v>11.8</v>
      </c>
      <c r="E280">
        <v>0</v>
      </c>
      <c r="F280">
        <f>IF([1]Calculation!DL54="",0,ROUND([1]Calculation!DL54*100,1))</f>
        <v>4</v>
      </c>
      <c r="G280">
        <f>IF([1]Calculation!DM54="",0,ROUND([1]Calculation!DM54*100,1))</f>
        <v>2.8</v>
      </c>
      <c r="H280">
        <f>IF([1]Calculation!DN54="",0,ROUND([1]Calculation!DN54*100,1))</f>
        <v>17.8</v>
      </c>
      <c r="I280">
        <f>IF([1]Calculation!DO54="",0,ROUND([1]Calculation!DO54*100,1))</f>
        <v>2.7</v>
      </c>
      <c r="J280">
        <f>IF([1]Calculation!DP54="",0,ROUND([1]Calculation!DP54*100,1))</f>
        <v>11.7</v>
      </c>
      <c r="K280">
        <f>IF([1]Calculation!DQ54="",0,ROUND([1]Calculation!DQ54*100,1))</f>
        <v>3.9</v>
      </c>
    </row>
    <row r="281" spans="1:22">
      <c r="A281" t="s">
        <v>67</v>
      </c>
      <c r="B281" t="s">
        <v>170</v>
      </c>
      <c r="C281">
        <f>IF([1]Calculation!DI55="",0,ROUND([1]Calculation!DI55*100,1))</f>
        <v>29.7</v>
      </c>
      <c r="D281">
        <f>IF([1]Calculation!DJ55="",0,ROUND([1]Calculation!DJ55*100,1))</f>
        <v>9.3000000000000007</v>
      </c>
      <c r="E281">
        <v>0</v>
      </c>
      <c r="F281">
        <f>IF([1]Calculation!DL55="",0,ROUND([1]Calculation!DL55*100,1))</f>
        <v>7.7</v>
      </c>
      <c r="G281">
        <f>IF([1]Calculation!DM55="",0,ROUND([1]Calculation!DM55*100,1))</f>
        <v>2.8</v>
      </c>
      <c r="H281">
        <f>IF([1]Calculation!DN55="",0,ROUND([1]Calculation!DN55*100,1))</f>
        <v>23.4</v>
      </c>
      <c r="I281">
        <f>IF([1]Calculation!DO55="",0,ROUND([1]Calculation!DO55*100,1))</f>
        <v>2.2999999999999998</v>
      </c>
      <c r="J281">
        <f>IF([1]Calculation!DP55="",0,ROUND([1]Calculation!DP55*100,1))</f>
        <v>14.7</v>
      </c>
      <c r="K281">
        <f>IF([1]Calculation!DQ55="",0,ROUND([1]Calculation!DQ55*100,1))</f>
        <v>5.0999999999999996</v>
      </c>
    </row>
    <row r="282" spans="1:22">
      <c r="A282" t="s">
        <v>68</v>
      </c>
      <c r="B282" t="s">
        <v>170</v>
      </c>
      <c r="C282">
        <f>IF([1]Calculation!DI56="",0,ROUND([1]Calculation!DI56*100,1))</f>
        <v>30.3</v>
      </c>
      <c r="D282">
        <f>IF([1]Calculation!DJ56="",0,ROUND([1]Calculation!DJ56*100,1))</f>
        <v>8.6999999999999993</v>
      </c>
      <c r="E282">
        <v>0</v>
      </c>
      <c r="F282">
        <f>IF([1]Calculation!DL56="",0,ROUND([1]Calculation!DL56*100,1))</f>
        <v>7.7</v>
      </c>
      <c r="G282">
        <f>IF([1]Calculation!DM56="",0,ROUND([1]Calculation!DM56*100,1))</f>
        <v>3.1</v>
      </c>
      <c r="H282">
        <f>IF([1]Calculation!DN56="",0,ROUND([1]Calculation!DN56*100,1))</f>
        <v>23.6</v>
      </c>
      <c r="I282">
        <f>IF([1]Calculation!DO56="",0,ROUND([1]Calculation!DO56*100,1))</f>
        <v>1.7</v>
      </c>
      <c r="J282">
        <f>IF([1]Calculation!DP56="",0,ROUND([1]Calculation!DP56*100,1))</f>
        <v>15.6</v>
      </c>
      <c r="K282">
        <f>IF([1]Calculation!DQ56="",0,ROUND([1]Calculation!DQ56*100,1))</f>
        <v>4.4000000000000004</v>
      </c>
    </row>
    <row r="283" spans="1:22">
      <c r="A283" t="s">
        <v>69</v>
      </c>
      <c r="B283" t="s">
        <v>170</v>
      </c>
      <c r="C283">
        <f>IF([1]Calculation!DI57="",0,ROUND([1]Calculation!DI57*100,1))</f>
        <v>27.2</v>
      </c>
      <c r="D283">
        <f>IF([1]Calculation!DJ57="",0,ROUND([1]Calculation!DJ57*100,1))</f>
        <v>7.7</v>
      </c>
      <c r="E283">
        <v>0</v>
      </c>
      <c r="F283">
        <f>IF([1]Calculation!DL57="",0,ROUND([1]Calculation!DL57*100,1))</f>
        <v>6.7</v>
      </c>
      <c r="G283">
        <f>IF([1]Calculation!DM57="",0,ROUND([1]Calculation!DM57*100,1))</f>
        <v>3</v>
      </c>
      <c r="H283">
        <f>IF([1]Calculation!DN57="",0,ROUND([1]Calculation!DN57*100,1))</f>
        <v>27.1</v>
      </c>
      <c r="I283">
        <f>IF([1]Calculation!DO57="",0,ROUND([1]Calculation!DO57*100,1))</f>
        <v>2.5</v>
      </c>
      <c r="J283">
        <f>IF([1]Calculation!DP57="",0,ROUND([1]Calculation!DP57*100,1))</f>
        <v>13.8</v>
      </c>
      <c r="K283">
        <f>IF([1]Calculation!DQ57="",0,ROUND([1]Calculation!DQ57*100,1))</f>
        <v>7</v>
      </c>
    </row>
    <row r="284" spans="1:22">
      <c r="A284" t="s">
        <v>70</v>
      </c>
      <c r="B284" t="s">
        <v>170</v>
      </c>
      <c r="C284">
        <f>IF([1]Calculation!DI58="",0,ROUND([1]Calculation!DI58*100,1))</f>
        <v>23</v>
      </c>
      <c r="D284">
        <f>IF([1]Calculation!DJ58="",0,ROUND([1]Calculation!DJ58*100,1))</f>
        <v>8.1999999999999993</v>
      </c>
      <c r="E284">
        <v>0</v>
      </c>
      <c r="F284">
        <f>IF([1]Calculation!DL58="",0,ROUND([1]Calculation!DL58*100,1))</f>
        <v>11.4</v>
      </c>
      <c r="G284">
        <f>IF([1]Calculation!DM58="",0,ROUND([1]Calculation!DM58*100,1))</f>
        <v>6.9</v>
      </c>
      <c r="H284">
        <f>IF([1]Calculation!DN58="",0,ROUND([1]Calculation!DN58*100,1))</f>
        <v>24.5</v>
      </c>
      <c r="I284">
        <f>IF([1]Calculation!DO58="",0,ROUND([1]Calculation!DO58*100,1))</f>
        <v>1.4</v>
      </c>
      <c r="J284">
        <f>IF([1]Calculation!DP58="",0,ROUND([1]Calculation!DP58*100,1))</f>
        <v>15.2</v>
      </c>
      <c r="K284">
        <f>IF([1]Calculation!DQ58="",0,ROUND([1]Calculation!DQ58*100,1))</f>
        <v>4.5</v>
      </c>
    </row>
    <row r="285" spans="1:22">
      <c r="A285" t="s">
        <v>71</v>
      </c>
      <c r="B285" t="s">
        <v>170</v>
      </c>
      <c r="C285">
        <f>IF([1]Calculation!DI59="",0,ROUND([1]Calculation!DI59*100,1))</f>
        <v>29.7</v>
      </c>
      <c r="D285">
        <f>IF([1]Calculation!DJ59="",0,ROUND([1]Calculation!DJ59*100,1))</f>
        <v>9</v>
      </c>
      <c r="E285">
        <v>0</v>
      </c>
      <c r="F285">
        <f>IF([1]Calculation!DL59="",0,ROUND([1]Calculation!DL59*100,1))</f>
        <v>7.5</v>
      </c>
      <c r="G285">
        <f>IF([1]Calculation!DM59="",0,ROUND([1]Calculation!DM59*100,1))</f>
        <v>3.5</v>
      </c>
      <c r="H285">
        <f>IF([1]Calculation!DN59="",0,ROUND([1]Calculation!DN59*100,1))</f>
        <v>23.3</v>
      </c>
      <c r="I285">
        <f>IF([1]Calculation!DO59="",0,ROUND([1]Calculation!DO59*100,1))</f>
        <v>2.1</v>
      </c>
      <c r="J285">
        <f>IF([1]Calculation!DP59="",0,ROUND([1]Calculation!DP59*100,1))</f>
        <v>15.6</v>
      </c>
      <c r="K285">
        <f>IF([1]Calculation!DQ59="",0,ROUND([1]Calculation!DQ59*100,1))</f>
        <v>4.2</v>
      </c>
    </row>
    <row r="286" spans="1:22">
      <c r="A286" t="s">
        <v>47</v>
      </c>
      <c r="B286" t="s">
        <v>170</v>
      </c>
      <c r="C286">
        <f>IF([1]Calculation!DI60="",0,ROUND([1]Calculation!DI60*100,1))</f>
        <v>29.7</v>
      </c>
      <c r="D286">
        <f>IF([1]Calculation!DJ60="",0,ROUND([1]Calculation!DJ60*100,1))</f>
        <v>9</v>
      </c>
      <c r="E286">
        <v>0</v>
      </c>
      <c r="F286">
        <f>IF([1]Calculation!DL60="",0,ROUND([1]Calculation!DL60*100,1))</f>
        <v>7.5</v>
      </c>
      <c r="G286">
        <f>IF([1]Calculation!DM60="",0,ROUND([1]Calculation!DM60*100,1))</f>
        <v>3.5</v>
      </c>
      <c r="H286">
        <f>IF([1]Calculation!DN60="",0,ROUND([1]Calculation!DN60*100,1))</f>
        <v>23.3</v>
      </c>
      <c r="I286">
        <f>IF([1]Calculation!DO60="",0,ROUND([1]Calculation!DO60*100,1))</f>
        <v>2.1</v>
      </c>
      <c r="J286">
        <f>IF([1]Calculation!DP60="",0,ROUND([1]Calculation!DP60*100,1))</f>
        <v>15.6</v>
      </c>
      <c r="K286">
        <f>IF([1]Calculation!DQ60="",0,ROUND([1]Calculation!DQ60*100,1))</f>
        <v>4.2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 ca="1">ROUND([1]Simulations!O66*100,1)</f>
        <v>25.5</v>
      </c>
      <c r="D344">
        <f ca="1">ROUND([1]Simulations!P66*100,1)</f>
        <v>0</v>
      </c>
      <c r="E344">
        <f ca="1">ROUND([1]Simulations!Q66*100,1)</f>
        <v>0</v>
      </c>
      <c r="F344">
        <f ca="1">ROUND([1]Simulations!R66*100,1)</f>
        <v>13.5</v>
      </c>
      <c r="G344">
        <f ca="1">ROUND([1]Simulations!S66*100,1)</f>
        <v>4.4000000000000004</v>
      </c>
      <c r="H344">
        <f ca="1">ROUND([1]Simulations!T66*100,1)</f>
        <v>39.5</v>
      </c>
      <c r="I344">
        <f ca="1">ROUND([1]Simulations!U66*100,1)</f>
        <v>1.4</v>
      </c>
      <c r="J344">
        <f ca="1">ROUND([1]Simulations!V66*100,1)</f>
        <v>14</v>
      </c>
      <c r="K344">
        <f ca="1">ROUND([1]Simulations!W66*100,1)</f>
        <v>1.6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ROUND([1]Simulations!O67*100,1)</f>
        <v>20.2</v>
      </c>
      <c r="D345">
        <f ca="1">ROUND([1]Simulations!P67*100,1)</f>
        <v>0</v>
      </c>
      <c r="E345">
        <f ca="1">ROUND([1]Simulations!Q67*100,1)</f>
        <v>0</v>
      </c>
      <c r="F345">
        <f ca="1">ROUND([1]Simulations!R67*100,1)</f>
        <v>8.4</v>
      </c>
      <c r="G345">
        <f ca="1">ROUND([1]Simulations!S67*100,1)</f>
        <v>2.9</v>
      </c>
      <c r="H345">
        <f ca="1">ROUND([1]Simulations!T67*100,1)</f>
        <v>54.1</v>
      </c>
      <c r="I345">
        <f ca="1">ROUND([1]Simulations!U67*100,1)</f>
        <v>1.4</v>
      </c>
      <c r="J345">
        <f ca="1">ROUND([1]Simulations!V67*100,1)</f>
        <v>11.4</v>
      </c>
      <c r="K345">
        <f ca="1">ROUND([1]Simulations!W67*100,1)</f>
        <v>1.7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ROUND([1]Simulations!O68*100,1)</f>
        <v>47.9</v>
      </c>
      <c r="D346">
        <f ca="1">ROUND([1]Simulations!P68*100,1)</f>
        <v>0</v>
      </c>
      <c r="E346">
        <f ca="1">ROUND([1]Simulations!Q68*100,1)</f>
        <v>0</v>
      </c>
      <c r="F346">
        <f ca="1">ROUND([1]Simulations!R68*100,1)</f>
        <v>2.6</v>
      </c>
      <c r="G346">
        <f ca="1">ROUND([1]Simulations!S68*100,1)</f>
        <v>1.1000000000000001</v>
      </c>
      <c r="H346">
        <f ca="1">ROUND([1]Simulations!T68*100,1)</f>
        <v>34.700000000000003</v>
      </c>
      <c r="I346">
        <f ca="1">ROUND([1]Simulations!U68*100,1)</f>
        <v>2.7</v>
      </c>
      <c r="J346">
        <f ca="1">ROUND([1]Simulations!V68*100,1)</f>
        <v>9</v>
      </c>
      <c r="K346">
        <f ca="1">ROUND([1]Simulations!W68*100,1)</f>
        <v>2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ROUND([1]Simulations!O69*100,1)</f>
        <v>85.6</v>
      </c>
      <c r="D347">
        <f ca="1">ROUND([1]Simulations!P69*100,1)</f>
        <v>0</v>
      </c>
      <c r="E347">
        <f ca="1">ROUND([1]Simulations!Q69*100,1)</f>
        <v>0</v>
      </c>
      <c r="F347">
        <f ca="1">ROUND([1]Simulations!R69*100,1)</f>
        <v>0.9</v>
      </c>
      <c r="G347">
        <f ca="1">ROUND([1]Simulations!S69*100,1)</f>
        <v>0.6</v>
      </c>
      <c r="H347">
        <f ca="1">ROUND([1]Simulations!T69*100,1)</f>
        <v>7.8</v>
      </c>
      <c r="I347">
        <f ca="1">ROUND([1]Simulations!U69*100,1)</f>
        <v>2.2999999999999998</v>
      </c>
      <c r="J347">
        <f ca="1">ROUND([1]Simulations!V69*100,1)</f>
        <v>2</v>
      </c>
      <c r="K347">
        <f ca="1">ROUND([1]Simulations!W69*100,1)</f>
        <v>0.8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ROUND([1]Simulations!O70*100,1)</f>
        <v>83.1</v>
      </c>
      <c r="D348">
        <f ca="1">ROUND([1]Simulations!P70*100,1)</f>
        <v>3.5</v>
      </c>
      <c r="E348">
        <f ca="1">ROUND([1]Simulations!Q70*100,1)</f>
        <v>0</v>
      </c>
      <c r="F348">
        <f ca="1">ROUND([1]Simulations!R70*100,1)</f>
        <v>0.9</v>
      </c>
      <c r="G348">
        <f ca="1">ROUND([1]Simulations!S70*100,1)</f>
        <v>0.6</v>
      </c>
      <c r="H348">
        <f ca="1">ROUND([1]Simulations!T70*100,1)</f>
        <v>7.3</v>
      </c>
      <c r="I348">
        <f ca="1">ROUND([1]Simulations!U70*100,1)</f>
        <v>0.6</v>
      </c>
      <c r="J348">
        <f ca="1">ROUND([1]Simulations!V70*100,1)</f>
        <v>3.1</v>
      </c>
      <c r="K348">
        <f ca="1">ROUND([1]Simulations!W70*100,1)</f>
        <v>0.9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ROUND([1]Simulations!O71*100,1)</f>
        <v>51.8</v>
      </c>
      <c r="D349">
        <f ca="1">ROUND([1]Simulations!P71*100,1)</f>
        <v>3.9</v>
      </c>
      <c r="E349">
        <f ca="1">ROUND([1]Simulations!Q71*100,1)</f>
        <v>0</v>
      </c>
      <c r="F349">
        <f ca="1">ROUND([1]Simulations!R71*100,1)</f>
        <v>2.7</v>
      </c>
      <c r="G349">
        <f ca="1">ROUND([1]Simulations!S71*100,1)</f>
        <v>1.2</v>
      </c>
      <c r="H349">
        <f ca="1">ROUND([1]Simulations!T71*100,1)</f>
        <v>27.5</v>
      </c>
      <c r="I349">
        <f ca="1">ROUND([1]Simulations!U71*100,1)</f>
        <v>1.1000000000000001</v>
      </c>
      <c r="J349">
        <f ca="1">ROUND([1]Simulations!V71*100,1)</f>
        <v>10.199999999999999</v>
      </c>
      <c r="K349">
        <f ca="1">ROUND([1]Simulations!W71*100,1)</f>
        <v>1.6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ROUND([1]Simulations!O72*100,1)</f>
        <v>75.099999999999994</v>
      </c>
      <c r="D350">
        <f ca="1">ROUND([1]Simulations!P72*100,1)</f>
        <v>4.5</v>
      </c>
      <c r="E350">
        <f ca="1">ROUND([1]Simulations!Q72*100,1)</f>
        <v>0</v>
      </c>
      <c r="F350">
        <f ca="1">ROUND([1]Simulations!R72*100,1)</f>
        <v>1.3</v>
      </c>
      <c r="G350">
        <f ca="1">ROUND([1]Simulations!S72*100,1)</f>
        <v>1.2</v>
      </c>
      <c r="H350">
        <f ca="1">ROUND([1]Simulations!T72*100,1)</f>
        <v>11.2</v>
      </c>
      <c r="I350">
        <f ca="1">ROUND([1]Simulations!U72*100,1)</f>
        <v>0.8</v>
      </c>
      <c r="J350">
        <f ca="1">ROUND([1]Simulations!V72*100,1)</f>
        <v>5</v>
      </c>
      <c r="K350">
        <f ca="1">ROUND([1]Simulations!W72*100,1)</f>
        <v>0.9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ROUND([1]Simulations!O73*100,1)</f>
        <v>32.6</v>
      </c>
      <c r="D351">
        <f ca="1">ROUND([1]Simulations!P73*100,1)</f>
        <v>3.1</v>
      </c>
      <c r="E351">
        <f ca="1">ROUND([1]Simulations!Q73*100,1)</f>
        <v>0</v>
      </c>
      <c r="F351">
        <f ca="1">ROUND([1]Simulations!R73*100,1)</f>
        <v>2.5</v>
      </c>
      <c r="G351">
        <f ca="1">ROUND([1]Simulations!S73*100,1)</f>
        <v>1.1000000000000001</v>
      </c>
      <c r="H351">
        <f ca="1">ROUND([1]Simulations!T73*100,1)</f>
        <v>42.6</v>
      </c>
      <c r="I351">
        <f ca="1">ROUND([1]Simulations!U73*100,1)</f>
        <v>1.5</v>
      </c>
      <c r="J351">
        <f ca="1">ROUND([1]Simulations!V73*100,1)</f>
        <v>14.5</v>
      </c>
      <c r="K351">
        <f ca="1">ROUND([1]Simulations!W73*100,1)</f>
        <v>2.1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ROUND([1]Simulations!O74*100,1)</f>
        <v>34.5</v>
      </c>
      <c r="D352">
        <f ca="1">ROUND([1]Simulations!P74*100,1)</f>
        <v>4.0999999999999996</v>
      </c>
      <c r="E352">
        <f ca="1">ROUND([1]Simulations!Q74*100,1)</f>
        <v>0</v>
      </c>
      <c r="F352">
        <f ca="1">ROUND([1]Simulations!R74*100,1)</f>
        <v>2.9</v>
      </c>
      <c r="G352">
        <f ca="1">ROUND([1]Simulations!S74*100,1)</f>
        <v>1.4</v>
      </c>
      <c r="H352">
        <f ca="1">ROUND([1]Simulations!T74*100,1)</f>
        <v>43.6</v>
      </c>
      <c r="I352">
        <f ca="1">ROUND([1]Simulations!U74*100,1)</f>
        <v>1.3</v>
      </c>
      <c r="J352">
        <f ca="1">ROUND([1]Simulations!V74*100,1)</f>
        <v>10.3</v>
      </c>
      <c r="K352">
        <f ca="1">ROUND([1]Simulations!W74*100,1)</f>
        <v>2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ROUND([1]Simulations!O75*100,1)</f>
        <v>52.1</v>
      </c>
      <c r="D353">
        <f ca="1">ROUND([1]Simulations!P75*100,1)</f>
        <v>3.8</v>
      </c>
      <c r="E353">
        <f ca="1">ROUND([1]Simulations!Q75*100,1)</f>
        <v>0</v>
      </c>
      <c r="F353">
        <f ca="1">ROUND([1]Simulations!R75*100,1)</f>
        <v>2.7</v>
      </c>
      <c r="G353">
        <f ca="1">ROUND([1]Simulations!S75*100,1)</f>
        <v>1.3</v>
      </c>
      <c r="H353">
        <f ca="1">ROUND([1]Simulations!T75*100,1)</f>
        <v>27.3</v>
      </c>
      <c r="I353">
        <f ca="1">ROUND([1]Simulations!U75*100,1)</f>
        <v>1</v>
      </c>
      <c r="J353">
        <f ca="1">ROUND([1]Simulations!V75*100,1)</f>
        <v>10.4</v>
      </c>
      <c r="K353">
        <f ca="1">ROUND([1]Simulations!W75*100,1)</f>
        <v>1.5</v>
      </c>
    </row>
    <row r="354" spans="1:11">
      <c r="A354" s="25" t="s">
        <v>25</v>
      </c>
      <c r="B354" t="str">
        <f t="shared" si="2"/>
        <v>Chance of winning Maine--&gt;</v>
      </c>
      <c r="C354">
        <f ca="1">ROUND([1]Simulations!O76*100,1)</f>
        <v>36.4</v>
      </c>
      <c r="D354">
        <f ca="1">ROUND([1]Simulations!P76*100,1)</f>
        <v>5.6</v>
      </c>
      <c r="E354">
        <f ca="1">ROUND([1]Simulations!Q76*100,1)</f>
        <v>0</v>
      </c>
      <c r="F354">
        <f ca="1">ROUND([1]Simulations!R76*100,1)</f>
        <v>4.9000000000000004</v>
      </c>
      <c r="G354">
        <f ca="1">ROUND([1]Simulations!S76*100,1)</f>
        <v>1.4</v>
      </c>
      <c r="H354">
        <f ca="1">ROUND([1]Simulations!T76*100,1)</f>
        <v>28.4</v>
      </c>
      <c r="I354">
        <f ca="1">ROUND([1]Simulations!U76*100,1)</f>
        <v>1.4</v>
      </c>
      <c r="J354">
        <f ca="1">ROUND([1]Simulations!V76*100,1)</f>
        <v>20.100000000000001</v>
      </c>
      <c r="K354">
        <f ca="1">ROUND([1]Simulations!W76*100,1)</f>
        <v>1.8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ROUND([1]Simulations!O77*100,1)</f>
        <v>32.6</v>
      </c>
      <c r="D355">
        <f ca="1">ROUND([1]Simulations!P77*100,1)</f>
        <v>5.3</v>
      </c>
      <c r="E355">
        <f ca="1">ROUND([1]Simulations!Q77*100,1)</f>
        <v>0</v>
      </c>
      <c r="F355">
        <f ca="1">ROUND([1]Simulations!R77*100,1)</f>
        <v>5</v>
      </c>
      <c r="G355">
        <f ca="1">ROUND([1]Simulations!S77*100,1)</f>
        <v>1.8</v>
      </c>
      <c r="H355">
        <f ca="1">ROUND([1]Simulations!T77*100,1)</f>
        <v>28.7</v>
      </c>
      <c r="I355">
        <f ca="1">ROUND([1]Simulations!U77*100,1)</f>
        <v>1.2</v>
      </c>
      <c r="J355">
        <f ca="1">ROUND([1]Simulations!V77*100,1)</f>
        <v>23.5</v>
      </c>
      <c r="K355">
        <f ca="1">ROUND([1]Simulations!W77*100,1)</f>
        <v>2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ROUND([1]Simulations!O78*100,1)</f>
        <v>32.700000000000003</v>
      </c>
      <c r="D356">
        <f ca="1">ROUND([1]Simulations!P78*100,1)</f>
        <v>4.3</v>
      </c>
      <c r="E356">
        <f ca="1">ROUND([1]Simulations!Q78*100,1)</f>
        <v>0</v>
      </c>
      <c r="F356">
        <f ca="1">ROUND([1]Simulations!R78*100,1)</f>
        <v>6.3</v>
      </c>
      <c r="G356">
        <f ca="1">ROUND([1]Simulations!S78*100,1)</f>
        <v>17.8</v>
      </c>
      <c r="H356">
        <f ca="1">ROUND([1]Simulations!T78*100,1)</f>
        <v>23.6</v>
      </c>
      <c r="I356">
        <f ca="1">ROUND([1]Simulations!U78*100,1)</f>
        <v>1.4</v>
      </c>
      <c r="J356">
        <f ca="1">ROUND([1]Simulations!V78*100,1)</f>
        <v>12</v>
      </c>
      <c r="K356">
        <f ca="1">ROUND([1]Simulations!W78*100,1)</f>
        <v>2.1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ROUND([1]Simulations!O79*100,1)</f>
        <v>72.5</v>
      </c>
      <c r="D357">
        <f ca="1">ROUND([1]Simulations!P79*100,1)</f>
        <v>4.5</v>
      </c>
      <c r="E357">
        <f ca="1">ROUND([1]Simulations!Q79*100,1)</f>
        <v>0</v>
      </c>
      <c r="F357">
        <f ca="1">ROUND([1]Simulations!R79*100,1)</f>
        <v>1.2</v>
      </c>
      <c r="G357">
        <f ca="1">ROUND([1]Simulations!S79*100,1)</f>
        <v>0.8</v>
      </c>
      <c r="H357">
        <f ca="1">ROUND([1]Simulations!T79*100,1)</f>
        <v>14.5</v>
      </c>
      <c r="I357">
        <f ca="1">ROUND([1]Simulations!U79*100,1)</f>
        <v>0.8</v>
      </c>
      <c r="J357">
        <f ca="1">ROUND([1]Simulations!V79*100,1)</f>
        <v>4.5</v>
      </c>
      <c r="K357">
        <f ca="1">ROUND([1]Simulations!W79*100,1)</f>
        <v>1.2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ROUND([1]Simulations!O80*100,1)</f>
        <v>48.3</v>
      </c>
      <c r="D358">
        <f ca="1">ROUND([1]Simulations!P80*100,1)</f>
        <v>6.6</v>
      </c>
      <c r="E358">
        <f ca="1">ROUND([1]Simulations!Q80*100,1)</f>
        <v>0</v>
      </c>
      <c r="F358">
        <f ca="1">ROUND([1]Simulations!R80*100,1)</f>
        <v>2</v>
      </c>
      <c r="G358">
        <f ca="1">ROUND([1]Simulations!S80*100,1)</f>
        <v>1.3</v>
      </c>
      <c r="H358">
        <f ca="1">ROUND([1]Simulations!T80*100,1)</f>
        <v>32.299999999999997</v>
      </c>
      <c r="I358">
        <f ca="1">ROUND([1]Simulations!U80*100,1)</f>
        <v>1.4</v>
      </c>
      <c r="J358">
        <f ca="1">ROUND([1]Simulations!V80*100,1)</f>
        <v>6.3</v>
      </c>
      <c r="K358">
        <f ca="1">ROUND([1]Simulations!W80*100,1)</f>
        <v>1.8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ROUND([1]Simulations!O81*100,1)</f>
        <v>75</v>
      </c>
      <c r="D359">
        <f ca="1">ROUND([1]Simulations!P81*100,1)</f>
        <v>4.5</v>
      </c>
      <c r="E359">
        <f ca="1">ROUND([1]Simulations!Q81*100,1)</f>
        <v>0</v>
      </c>
      <c r="F359">
        <f ca="1">ROUND([1]Simulations!R81*100,1)</f>
        <v>1.7</v>
      </c>
      <c r="G359">
        <f ca="1">ROUND([1]Simulations!S81*100,1)</f>
        <v>1</v>
      </c>
      <c r="H359">
        <f ca="1">ROUND([1]Simulations!T81*100,1)</f>
        <v>11.7</v>
      </c>
      <c r="I359">
        <f ca="1">ROUND([1]Simulations!U81*100,1)</f>
        <v>0.6</v>
      </c>
      <c r="J359">
        <f ca="1">ROUND([1]Simulations!V81*100,1)</f>
        <v>4.5999999999999996</v>
      </c>
      <c r="K359">
        <f ca="1">ROUND([1]Simulations!W81*100,1)</f>
        <v>0.9</v>
      </c>
    </row>
    <row r="360" spans="1:11">
      <c r="A360" s="25" t="s">
        <v>31</v>
      </c>
      <c r="B360" t="str">
        <f t="shared" si="2"/>
        <v>Chance of winning Texas--&gt;</v>
      </c>
      <c r="C360">
        <f ca="1">ROUND([1]Simulations!O82*100,1)</f>
        <v>54.5</v>
      </c>
      <c r="D360">
        <f ca="1">ROUND([1]Simulations!P82*100,1)</f>
        <v>5.6</v>
      </c>
      <c r="E360">
        <f ca="1">ROUND([1]Simulations!Q82*100,1)</f>
        <v>0</v>
      </c>
      <c r="F360">
        <f ca="1">ROUND([1]Simulations!R82*100,1)</f>
        <v>2.2000000000000002</v>
      </c>
      <c r="G360">
        <f ca="1">ROUND([1]Simulations!S82*100,1)</f>
        <v>1.2</v>
      </c>
      <c r="H360">
        <f ca="1">ROUND([1]Simulations!T82*100,1)</f>
        <v>23.7</v>
      </c>
      <c r="I360">
        <f ca="1">ROUND([1]Simulations!U82*100,1)</f>
        <v>1.2</v>
      </c>
      <c r="J360">
        <f ca="1">ROUND([1]Simulations!V82*100,1)</f>
        <v>10.199999999999999</v>
      </c>
      <c r="K360">
        <f ca="1">ROUND([1]Simulations!W82*100,1)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 ca="1">ROUND([1]Simulations!O83*100,1)</f>
        <v>25.1</v>
      </c>
      <c r="D361">
        <f ca="1">ROUND([1]Simulations!P83*100,1)</f>
        <v>4.7</v>
      </c>
      <c r="E361">
        <f ca="1">ROUND([1]Simulations!Q83*100,1)</f>
        <v>0</v>
      </c>
      <c r="F361">
        <f ca="1">ROUND([1]Simulations!R83*100,1)</f>
        <v>3.3</v>
      </c>
      <c r="G361">
        <f ca="1">ROUND([1]Simulations!S83*100,1)</f>
        <v>1.9</v>
      </c>
      <c r="H361">
        <f ca="1">ROUND([1]Simulations!T83*100,1)</f>
        <v>49.6</v>
      </c>
      <c r="I361">
        <f ca="1">ROUND([1]Simulations!U83*100,1)</f>
        <v>1.3</v>
      </c>
      <c r="J361">
        <f ca="1">ROUND([1]Simulations!V83*100,1)</f>
        <v>12.2</v>
      </c>
      <c r="K361">
        <f ca="1">ROUND([1]Simulations!W83*100,1)</f>
        <v>2.1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ROUND([1]Simulations!O84*100,1)</f>
        <v>8.5</v>
      </c>
      <c r="D362">
        <f ca="1">ROUND([1]Simulations!P84*100,1)</f>
        <v>1.4</v>
      </c>
      <c r="E362">
        <f ca="1">ROUND([1]Simulations!Q84*100,1)</f>
        <v>0</v>
      </c>
      <c r="F362">
        <f ca="1">ROUND([1]Simulations!R84*100,1)</f>
        <v>1.3</v>
      </c>
      <c r="G362">
        <f ca="1">ROUND([1]Simulations!S84*100,1)</f>
        <v>0.6</v>
      </c>
      <c r="H362">
        <f ca="1">ROUND([1]Simulations!T84*100,1)</f>
        <v>82.5</v>
      </c>
      <c r="I362">
        <f ca="1">ROUND([1]Simulations!U84*100,1)</f>
        <v>0.5</v>
      </c>
      <c r="J362">
        <f ca="1">ROUND([1]Simulations!V84*100,1)</f>
        <v>4.5999999999999996</v>
      </c>
      <c r="K362">
        <f ca="1">ROUND([1]Simulations!W84*100,1)</f>
        <v>0.7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ROUND([1]Simulations!O85*100,1)</f>
        <v>60.6</v>
      </c>
      <c r="D363">
        <f ca="1">ROUND([1]Simulations!P85*100,1)</f>
        <v>5</v>
      </c>
      <c r="E363">
        <f ca="1">ROUND([1]Simulations!Q85*100,1)</f>
        <v>0</v>
      </c>
      <c r="F363">
        <f ca="1">ROUND([1]Simulations!R85*100,1)</f>
        <v>1.9</v>
      </c>
      <c r="G363">
        <f ca="1">ROUND([1]Simulations!S85*100,1)</f>
        <v>1.7</v>
      </c>
      <c r="H363">
        <f ca="1">ROUND([1]Simulations!T85*100,1)</f>
        <v>21.4</v>
      </c>
      <c r="I363">
        <f ca="1">ROUND([1]Simulations!U85*100,1)</f>
        <v>0.9</v>
      </c>
      <c r="J363">
        <f ca="1">ROUND([1]Simulations!V85*100,1)</f>
        <v>7.1</v>
      </c>
      <c r="K363">
        <f ca="1">ROUND([1]Simulations!W85*100,1)</f>
        <v>1.4</v>
      </c>
    </row>
    <row r="364" spans="1:11">
      <c r="A364" s="25" t="s">
        <v>35</v>
      </c>
      <c r="B364" t="str">
        <f t="shared" si="2"/>
        <v>Chance of winning Idaho--&gt;</v>
      </c>
      <c r="C364">
        <f ca="1">ROUND([1]Simulations!O86*100,1)</f>
        <v>31.3</v>
      </c>
      <c r="D364">
        <f ca="1">ROUND([1]Simulations!P86*100,1)</f>
        <v>4.0999999999999996</v>
      </c>
      <c r="E364">
        <f ca="1">ROUND([1]Simulations!Q86*100,1)</f>
        <v>0</v>
      </c>
      <c r="F364">
        <f ca="1">ROUND([1]Simulations!R86*100,1)</f>
        <v>2.5</v>
      </c>
      <c r="G364">
        <f ca="1">ROUND([1]Simulations!S86*100,1)</f>
        <v>1.2</v>
      </c>
      <c r="H364">
        <f ca="1">ROUND([1]Simulations!T86*100,1)</f>
        <v>51.6</v>
      </c>
      <c r="I364">
        <f ca="1">ROUND([1]Simulations!U86*100,1)</f>
        <v>1.2</v>
      </c>
      <c r="J364">
        <f ca="1">ROUND([1]Simulations!V86*100,1)</f>
        <v>6.3</v>
      </c>
      <c r="K364">
        <f ca="1">ROUND([1]Simulations!W86*100,1)</f>
        <v>1.8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ROUND([1]Simulations!O87*100,1)</f>
        <v>52.1</v>
      </c>
      <c r="D365">
        <f ca="1">ROUND([1]Simulations!P87*100,1)</f>
        <v>4.3</v>
      </c>
      <c r="E365">
        <f ca="1">ROUND([1]Simulations!Q87*100,1)</f>
        <v>0</v>
      </c>
      <c r="F365">
        <f ca="1">ROUND([1]Simulations!R87*100,1)</f>
        <v>3.6</v>
      </c>
      <c r="G365">
        <f ca="1">ROUND([1]Simulations!S87*100,1)</f>
        <v>1.4</v>
      </c>
      <c r="H365">
        <f ca="1">ROUND([1]Simulations!T87*100,1)</f>
        <v>27</v>
      </c>
      <c r="I365">
        <f ca="1">ROUND([1]Simulations!U87*100,1)</f>
        <v>1</v>
      </c>
      <c r="J365">
        <f ca="1">ROUND([1]Simulations!V87*100,1)</f>
        <v>9</v>
      </c>
      <c r="K365">
        <f ca="1">ROUND([1]Simulations!W87*100,1)</f>
        <v>1.5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ROUND([1]Simulations!O88*100,1)</f>
        <v>86.4</v>
      </c>
      <c r="D366">
        <f ca="1">ROUND([1]Simulations!P88*100,1)</f>
        <v>3</v>
      </c>
      <c r="E366">
        <f ca="1">ROUND([1]Simulations!Q88*100,1)</f>
        <v>0</v>
      </c>
      <c r="F366">
        <f ca="1">ROUND([1]Simulations!R88*100,1)</f>
        <v>0.7</v>
      </c>
      <c r="G366">
        <f ca="1">ROUND([1]Simulations!S88*100,1)</f>
        <v>0.6</v>
      </c>
      <c r="H366">
        <f ca="1">ROUND([1]Simulations!T88*100,1)</f>
        <v>5.6</v>
      </c>
      <c r="I366">
        <f ca="1">ROUND([1]Simulations!U88*100,1)</f>
        <v>0.6</v>
      </c>
      <c r="J366">
        <f ca="1">ROUND([1]Simulations!V88*100,1)</f>
        <v>2.4</v>
      </c>
      <c r="K366">
        <f ca="1">ROUND([1]Simulations!W88*100,1)</f>
        <v>0.8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ROUND([1]Simulations!O89*100,1)</f>
        <v>69.900000000000006</v>
      </c>
      <c r="D367">
        <f ca="1">ROUND([1]Simulations!P89*100,1)</f>
        <v>8.5</v>
      </c>
      <c r="E367">
        <f ca="1">ROUND([1]Simulations!Q89*100,1)</f>
        <v>0</v>
      </c>
      <c r="F367">
        <f ca="1">ROUND([1]Simulations!R89*100,1)</f>
        <v>2.1</v>
      </c>
      <c r="G367">
        <f ca="1">ROUND([1]Simulations!S89*100,1)</f>
        <v>1.3</v>
      </c>
      <c r="H367">
        <f ca="1">ROUND([1]Simulations!T89*100,1)</f>
        <v>10.7</v>
      </c>
      <c r="I367">
        <f ca="1">ROUND([1]Simulations!U89*100,1)</f>
        <v>0.8</v>
      </c>
      <c r="J367">
        <f ca="1">ROUND([1]Simulations!V89*100,1)</f>
        <v>5.3</v>
      </c>
      <c r="K367">
        <f ca="1">ROUND([1]Simulations!W89*100,1)</f>
        <v>1.3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ROUND([1]Simulations!O90*100,1)</f>
        <v>36.200000000000003</v>
      </c>
      <c r="D368">
        <f ca="1">ROUND([1]Simulations!P90*100,1)</f>
        <v>2.8</v>
      </c>
      <c r="E368">
        <f ca="1">ROUND([1]Simulations!Q90*100,1)</f>
        <v>0</v>
      </c>
      <c r="F368">
        <f ca="1">ROUND([1]Simulations!R90*100,1)</f>
        <v>6.7</v>
      </c>
      <c r="G368">
        <f ca="1">ROUND([1]Simulations!S90*100,1)</f>
        <v>2.2000000000000002</v>
      </c>
      <c r="H368">
        <f ca="1">ROUND([1]Simulations!T90*100,1)</f>
        <v>37.9</v>
      </c>
      <c r="I368">
        <f ca="1">ROUND([1]Simulations!U90*100,1)</f>
        <v>1.2</v>
      </c>
      <c r="J368">
        <f ca="1">ROUND([1]Simulations!V90*100,1)</f>
        <v>11.3</v>
      </c>
      <c r="K368">
        <f ca="1">ROUND([1]Simulations!W90*100,1)</f>
        <v>1.7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ROUND([1]Simulations!O91*100,1)</f>
        <v>54.8</v>
      </c>
      <c r="D369">
        <f ca="1">ROUND([1]Simulations!P91*100,1)</f>
        <v>4.7</v>
      </c>
      <c r="E369">
        <f ca="1">ROUND([1]Simulations!Q91*100,1)</f>
        <v>0</v>
      </c>
      <c r="F369">
        <f ca="1">ROUND([1]Simulations!R91*100,1)</f>
        <v>4.0999999999999996</v>
      </c>
      <c r="G369">
        <f ca="1">ROUND([1]Simulations!S91*100,1)</f>
        <v>1.5</v>
      </c>
      <c r="H369">
        <f ca="1">ROUND([1]Simulations!T91*100,1)</f>
        <v>24.4</v>
      </c>
      <c r="I369">
        <f ca="1">ROUND([1]Simulations!U91*100,1)</f>
        <v>1</v>
      </c>
      <c r="J369">
        <f ca="1">ROUND([1]Simulations!V91*100,1)</f>
        <v>8.1</v>
      </c>
      <c r="K369">
        <f ca="1">ROUND([1]Simulations!W91*100,1)</f>
        <v>1.6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ROUND([1]Simulations!O92*100,1)</f>
        <v>26.2</v>
      </c>
      <c r="D370">
        <f ca="1">ROUND([1]Simulations!P92*100,1)</f>
        <v>6.6</v>
      </c>
      <c r="E370">
        <f ca="1">ROUND([1]Simulations!Q92*100,1)</f>
        <v>0</v>
      </c>
      <c r="F370">
        <f ca="1">ROUND([1]Simulations!R92*100,1)</f>
        <v>3.8</v>
      </c>
      <c r="G370">
        <f ca="1">ROUND([1]Simulations!S92*100,1)</f>
        <v>1.9</v>
      </c>
      <c r="H370">
        <f ca="1">ROUND([1]Simulations!T92*100,1)</f>
        <v>43.5</v>
      </c>
      <c r="I370">
        <f ca="1">ROUND([1]Simulations!U92*100,1)</f>
        <v>1.5</v>
      </c>
      <c r="J370">
        <f ca="1">ROUND([1]Simulations!V92*100,1)</f>
        <v>14.2</v>
      </c>
      <c r="K370">
        <f ca="1">ROUND([1]Simulations!W92*100,1)</f>
        <v>2.2999999999999998</v>
      </c>
    </row>
    <row r="371" spans="1:11">
      <c r="A371" s="25" t="s">
        <v>42</v>
      </c>
      <c r="B371" t="str">
        <f t="shared" si="2"/>
        <v>Chance of winning Ohio--&gt;</v>
      </c>
      <c r="C371">
        <f ca="1">ROUND([1]Simulations!O93*100,1)</f>
        <v>50.1</v>
      </c>
      <c r="D371">
        <f ca="1">ROUND([1]Simulations!P93*100,1)</f>
        <v>4</v>
      </c>
      <c r="E371">
        <f ca="1">ROUND([1]Simulations!Q93*100,1)</f>
        <v>0</v>
      </c>
      <c r="F371">
        <f ca="1">ROUND([1]Simulations!R93*100,1)</f>
        <v>3.2</v>
      </c>
      <c r="G371">
        <f ca="1">ROUND([1]Simulations!S93*100,1)</f>
        <v>1.6</v>
      </c>
      <c r="H371">
        <f ca="1">ROUND([1]Simulations!T93*100,1)</f>
        <v>27.4</v>
      </c>
      <c r="I371">
        <f ca="1">ROUND([1]Simulations!U93*100,1)</f>
        <v>1.3</v>
      </c>
      <c r="J371">
        <f ca="1">ROUND([1]Simulations!V93*100,1)</f>
        <v>10.5</v>
      </c>
      <c r="K371">
        <f ca="1">ROUND([1]Simulations!W93*100,1)</f>
        <v>1.9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ROUND([1]Simulations!O94*100,1)</f>
        <v>58.8</v>
      </c>
      <c r="D372">
        <f ca="1">ROUND([1]Simulations!P94*100,1)</f>
        <v>4.0999999999999996</v>
      </c>
      <c r="E372">
        <f ca="1">ROUND([1]Simulations!Q94*100,1)</f>
        <v>0</v>
      </c>
      <c r="F372">
        <f ca="1">ROUND([1]Simulations!R94*100,1)</f>
        <v>2.8</v>
      </c>
      <c r="G372">
        <f ca="1">ROUND([1]Simulations!S94*100,1)</f>
        <v>1.2</v>
      </c>
      <c r="H372">
        <f ca="1">ROUND([1]Simulations!T94*100,1)</f>
        <v>22.3</v>
      </c>
      <c r="I372">
        <f ca="1">ROUND([1]Simulations!U94*100,1)</f>
        <v>1.2</v>
      </c>
      <c r="J372">
        <f ca="1">ROUND([1]Simulations!V94*100,1)</f>
        <v>7.6</v>
      </c>
      <c r="K372">
        <f ca="1">ROUND([1]Simulations!W94*100,1)</f>
        <v>2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ROUND([1]Simulations!O95*100,1)</f>
        <v>73.3</v>
      </c>
      <c r="D373">
        <f ca="1">ROUND([1]Simulations!P95*100,1)</f>
        <v>6.5</v>
      </c>
      <c r="E373">
        <f ca="1">ROUND([1]Simulations!Q95*100,1)</f>
        <v>0</v>
      </c>
      <c r="F373">
        <f ca="1">ROUND([1]Simulations!R95*100,1)</f>
        <v>1.5</v>
      </c>
      <c r="G373">
        <f ca="1">ROUND([1]Simulations!S95*100,1)</f>
        <v>1.2</v>
      </c>
      <c r="H373">
        <f ca="1">ROUND([1]Simulations!T95*100,1)</f>
        <v>9.6999999999999993</v>
      </c>
      <c r="I373">
        <f ca="1">ROUND([1]Simulations!U95*100,1)</f>
        <v>0.8</v>
      </c>
      <c r="J373">
        <f ca="1">ROUND([1]Simulations!V95*100,1)</f>
        <v>5.7</v>
      </c>
      <c r="K373">
        <f ca="1">ROUND([1]Simulations!W95*100,1)</f>
        <v>1.3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ROUND([1]Simulations!O96*100,1)</f>
        <v>51</v>
      </c>
      <c r="D374">
        <f ca="1">ROUND([1]Simulations!P96*100,1)</f>
        <v>4.5999999999999996</v>
      </c>
      <c r="E374">
        <f ca="1">ROUND([1]Simulations!Q96*100,1)</f>
        <v>0</v>
      </c>
      <c r="F374">
        <f ca="1">ROUND([1]Simulations!R96*100,1)</f>
        <v>5.6</v>
      </c>
      <c r="G374">
        <f ca="1">ROUND([1]Simulations!S96*100,1)</f>
        <v>2.2000000000000002</v>
      </c>
      <c r="H374">
        <f ca="1">ROUND([1]Simulations!T96*100,1)</f>
        <v>23.4</v>
      </c>
      <c r="I374">
        <f ca="1">ROUND([1]Simulations!U96*100,1)</f>
        <v>1.4</v>
      </c>
      <c r="J374">
        <f ca="1">ROUND([1]Simulations!V96*100,1)</f>
        <v>10</v>
      </c>
      <c r="K374">
        <f ca="1">ROUND([1]Simulations!W96*100,1)</f>
        <v>1.9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ROUND([1]Simulations!O97*100,1)</f>
        <v>76.8</v>
      </c>
      <c r="D375">
        <f ca="1">ROUND([1]Simulations!P97*100,1)</f>
        <v>4.7</v>
      </c>
      <c r="E375">
        <f ca="1">ROUND([1]Simulations!Q97*100,1)</f>
        <v>0</v>
      </c>
      <c r="F375">
        <f ca="1">ROUND([1]Simulations!R97*100,1)</f>
        <v>1.6</v>
      </c>
      <c r="G375">
        <f ca="1">ROUND([1]Simulations!S97*100,1)</f>
        <v>1</v>
      </c>
      <c r="H375">
        <f ca="1">ROUND([1]Simulations!T97*100,1)</f>
        <v>10</v>
      </c>
      <c r="I375">
        <f ca="1">ROUND([1]Simulations!U97*100,1)</f>
        <v>1</v>
      </c>
      <c r="J375">
        <f ca="1">ROUND([1]Simulations!V97*100,1)</f>
        <v>4</v>
      </c>
      <c r="K375">
        <f ca="1">ROUND([1]Simulations!W97*100,1)</f>
        <v>1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ROUND([1]Simulations!O98*100,1)</f>
        <v>54.2</v>
      </c>
      <c r="D376">
        <f ca="1">ROUND([1]Simulations!P98*100,1)</f>
        <v>4</v>
      </c>
      <c r="E376">
        <f ca="1">ROUND([1]Simulations!Q98*100,1)</f>
        <v>0</v>
      </c>
      <c r="F376">
        <f ca="1">ROUND([1]Simulations!R98*100,1)</f>
        <v>2.8</v>
      </c>
      <c r="G376">
        <f ca="1">ROUND([1]Simulations!S98*100,1)</f>
        <v>1.5</v>
      </c>
      <c r="H376">
        <f ca="1">ROUND([1]Simulations!T98*100,1)</f>
        <v>24.6</v>
      </c>
      <c r="I376">
        <f ca="1">ROUND([1]Simulations!U98*100,1)</f>
        <v>1.5</v>
      </c>
      <c r="J376">
        <f ca="1">ROUND([1]Simulations!V98*100,1)</f>
        <v>9.5</v>
      </c>
      <c r="K376">
        <f ca="1">ROUND([1]Simulations!W98*100,1)</f>
        <v>2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ROUND([1]Simulations!O99*100,1)</f>
        <v>34.4</v>
      </c>
      <c r="D377">
        <f ca="1">ROUND([1]Simulations!P99*100,1)</f>
        <v>5.5</v>
      </c>
      <c r="E377">
        <f ca="1">ROUND([1]Simulations!Q99*100,1)</f>
        <v>0</v>
      </c>
      <c r="F377">
        <f ca="1">ROUND([1]Simulations!R99*100,1)</f>
        <v>3.2</v>
      </c>
      <c r="G377">
        <f ca="1">ROUND([1]Simulations!S99*100,1)</f>
        <v>1.8</v>
      </c>
      <c r="H377">
        <f ca="1">ROUND([1]Simulations!T99*100,1)</f>
        <v>36.4</v>
      </c>
      <c r="I377">
        <f ca="1">ROUND([1]Simulations!U99*100,1)</f>
        <v>2.1</v>
      </c>
      <c r="J377">
        <f ca="1">ROUND([1]Simulations!V99*100,1)</f>
        <v>13.5</v>
      </c>
      <c r="K377">
        <f ca="1">ROUND([1]Simulations!W99*100,1)</f>
        <v>3.2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ROUND([1]Simulations!O100*100,1)</f>
        <v>82.2</v>
      </c>
      <c r="D378">
        <f ca="1">ROUND([1]Simulations!P100*100,1)</f>
        <v>2.5</v>
      </c>
      <c r="E378">
        <f ca="1">ROUND([1]Simulations!Q100*100,1)</f>
        <v>0</v>
      </c>
      <c r="F378">
        <f ca="1">ROUND([1]Simulations!R100*100,1)</f>
        <v>1</v>
      </c>
      <c r="G378">
        <f ca="1">ROUND([1]Simulations!S100*100,1)</f>
        <v>0.9</v>
      </c>
      <c r="H378">
        <f ca="1">ROUND([1]Simulations!T100*100,1)</f>
        <v>7.8</v>
      </c>
      <c r="I378">
        <f ca="1">ROUND([1]Simulations!U100*100,1)</f>
        <v>0.9</v>
      </c>
      <c r="J378">
        <f ca="1">ROUND([1]Simulations!V100*100,1)</f>
        <v>3.6</v>
      </c>
      <c r="K378">
        <f ca="1">ROUND([1]Simulations!W100*100,1)</f>
        <v>1.1000000000000001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ROUND([1]Simulations!O101*100,1)</f>
        <v>47.2</v>
      </c>
      <c r="D379">
        <f ca="1">ROUND([1]Simulations!P101*100,1)</f>
        <v>3.9</v>
      </c>
      <c r="E379">
        <f ca="1">ROUND([1]Simulations!Q101*100,1)</f>
        <v>0</v>
      </c>
      <c r="F379">
        <f ca="1">ROUND([1]Simulations!R101*100,1)</f>
        <v>3.8</v>
      </c>
      <c r="G379">
        <f ca="1">ROUND([1]Simulations!S101*100,1)</f>
        <v>1.7</v>
      </c>
      <c r="H379">
        <f ca="1">ROUND([1]Simulations!T101*100,1)</f>
        <v>30.4</v>
      </c>
      <c r="I379">
        <f ca="1">ROUND([1]Simulations!U101*100,1)</f>
        <v>1.8</v>
      </c>
      <c r="J379">
        <f ca="1">ROUND([1]Simulations!V101*100,1)</f>
        <v>9.1</v>
      </c>
      <c r="K379">
        <f ca="1">ROUND([1]Simulations!W101*100,1)</f>
        <v>2.2000000000000002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ROUND([1]Simulations!O102*100,1)</f>
        <v>34.4</v>
      </c>
      <c r="D380">
        <f ca="1">ROUND([1]Simulations!P102*100,1)</f>
        <v>5.6</v>
      </c>
      <c r="E380">
        <f ca="1">ROUND([1]Simulations!Q102*100,1)</f>
        <v>0</v>
      </c>
      <c r="F380">
        <f ca="1">ROUND([1]Simulations!R102*100,1)</f>
        <v>6.2</v>
      </c>
      <c r="G380">
        <f ca="1">ROUND([1]Simulations!S102*100,1)</f>
        <v>2.8</v>
      </c>
      <c r="H380">
        <f ca="1">ROUND([1]Simulations!T102*100,1)</f>
        <v>33.4</v>
      </c>
      <c r="I380">
        <f ca="1">ROUND([1]Simulations!U102*100,1)</f>
        <v>1.6</v>
      </c>
      <c r="J380">
        <f ca="1">ROUND([1]Simulations!V102*100,1)</f>
        <v>13.5</v>
      </c>
      <c r="K380">
        <f ca="1">ROUND([1]Simulations!W102*100,1)</f>
        <v>2.5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ROUND([1]Simulations!O103*100,1)</f>
        <v>35.6</v>
      </c>
      <c r="D381">
        <f ca="1">ROUND([1]Simulations!P103*100,1)</f>
        <v>6.5</v>
      </c>
      <c r="E381">
        <f ca="1">ROUND([1]Simulations!Q103*100,1)</f>
        <v>0</v>
      </c>
      <c r="F381">
        <f ca="1">ROUND([1]Simulations!R103*100,1)</f>
        <v>5.5</v>
      </c>
      <c r="G381">
        <f ca="1">ROUND([1]Simulations!S103*100,1)</f>
        <v>2.4</v>
      </c>
      <c r="H381">
        <f ca="1">ROUND([1]Simulations!T103*100,1)</f>
        <v>30.2</v>
      </c>
      <c r="I381">
        <f ca="1">ROUND([1]Simulations!U103*100,1)</f>
        <v>2.1</v>
      </c>
      <c r="J381">
        <f ca="1">ROUND([1]Simulations!V103*100,1)</f>
        <v>15.5</v>
      </c>
      <c r="K381">
        <f ca="1">ROUND([1]Simulations!W103*100,1)</f>
        <v>2.2999999999999998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ROUND([1]Simulations!O104*100,1)</f>
        <v>64.8</v>
      </c>
      <c r="D382">
        <f ca="1">ROUND([1]Simulations!P104*100,1)</f>
        <v>4.2</v>
      </c>
      <c r="E382">
        <f ca="1">ROUND([1]Simulations!Q104*100,1)</f>
        <v>0</v>
      </c>
      <c r="F382">
        <f ca="1">ROUND([1]Simulations!R104*100,1)</f>
        <v>3.2</v>
      </c>
      <c r="G382">
        <f ca="1">ROUND([1]Simulations!S104*100,1)</f>
        <v>1.6</v>
      </c>
      <c r="H382">
        <f ca="1">ROUND([1]Simulations!T104*100,1)</f>
        <v>15.6</v>
      </c>
      <c r="I382">
        <f ca="1">ROUND([1]Simulations!U104*100,1)</f>
        <v>1.6</v>
      </c>
      <c r="J382">
        <f ca="1">ROUND([1]Simulations!V104*100,1)</f>
        <v>7.4</v>
      </c>
      <c r="K382">
        <f ca="1">ROUND([1]Simulations!W104*100,1)</f>
        <v>1.8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ROUND([1]Simulations!O105*100,1)</f>
        <v>55.6</v>
      </c>
      <c r="D383">
        <f ca="1">ROUND([1]Simulations!P105*100,1)</f>
        <v>5.7</v>
      </c>
      <c r="E383">
        <f ca="1">ROUND([1]Simulations!Q105*100,1)</f>
        <v>0</v>
      </c>
      <c r="F383">
        <f ca="1">ROUND([1]Simulations!R105*100,1)</f>
        <v>3.8</v>
      </c>
      <c r="G383">
        <f ca="1">ROUND([1]Simulations!S105*100,1)</f>
        <v>2</v>
      </c>
      <c r="H383">
        <f ca="1">ROUND([1]Simulations!T105*100,1)</f>
        <v>18.8</v>
      </c>
      <c r="I383">
        <f ca="1">ROUND([1]Simulations!U105*100,1)</f>
        <v>1.8</v>
      </c>
      <c r="J383">
        <f ca="1">ROUND([1]Simulations!V105*100,1)</f>
        <v>10.3</v>
      </c>
      <c r="K383">
        <f ca="1">ROUND([1]Simulations!W105*100,1)</f>
        <v>2.1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ROUND([1]Simulations!O106*100,1)</f>
        <v>47.8</v>
      </c>
      <c r="D384">
        <f ca="1">ROUND([1]Simulations!P106*100,1)</f>
        <v>12.6</v>
      </c>
      <c r="E384">
        <f ca="1">ROUND([1]Simulations!Q106*100,1)</f>
        <v>0</v>
      </c>
      <c r="F384">
        <f ca="1">ROUND([1]Simulations!R106*100,1)</f>
        <v>4</v>
      </c>
      <c r="G384">
        <f ca="1">ROUND([1]Simulations!S106*100,1)</f>
        <v>1.9</v>
      </c>
      <c r="H384">
        <f ca="1">ROUND([1]Simulations!T106*100,1)</f>
        <v>19.2</v>
      </c>
      <c r="I384">
        <f ca="1">ROUND([1]Simulations!U106*100,1)</f>
        <v>2.2999999999999998</v>
      </c>
      <c r="J384">
        <f ca="1">ROUND([1]Simulations!V106*100,1)</f>
        <v>9.6999999999999993</v>
      </c>
      <c r="K384">
        <f ca="1">ROUND([1]Simulations!W106*100,1)</f>
        <v>2.6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ROUND([1]Simulations!O107*100,1)</f>
        <v>53.3</v>
      </c>
      <c r="D385">
        <f ca="1">ROUND([1]Simulations!P107*100,1)</f>
        <v>5.2</v>
      </c>
      <c r="E385">
        <f ca="1">ROUND([1]Simulations!Q107*100,1)</f>
        <v>0</v>
      </c>
      <c r="F385">
        <f ca="1">ROUND([1]Simulations!R107*100,1)</f>
        <v>5.3</v>
      </c>
      <c r="G385">
        <f ca="1">ROUND([1]Simulations!S107*100,1)</f>
        <v>2.8</v>
      </c>
      <c r="H385">
        <f ca="1">ROUND([1]Simulations!T107*100,1)</f>
        <v>20.5</v>
      </c>
      <c r="I385">
        <f ca="1">ROUND([1]Simulations!U107*100,1)</f>
        <v>1.7</v>
      </c>
      <c r="J385">
        <f ca="1">ROUND([1]Simulations!V107*100,1)</f>
        <v>8.6999999999999993</v>
      </c>
      <c r="K385">
        <f ca="1">ROUND([1]Simulations!W107*100,1)</f>
        <v>2.6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ROUND([1]Simulations!O108*100,1)</f>
        <v>37.1</v>
      </c>
      <c r="D386">
        <f ca="1">ROUND([1]Simulations!P108*100,1)</f>
        <v>5.8</v>
      </c>
      <c r="E386">
        <f ca="1">ROUND([1]Simulations!Q108*100,1)</f>
        <v>0</v>
      </c>
      <c r="F386">
        <f ca="1">ROUND([1]Simulations!R108*100,1)</f>
        <v>5.9</v>
      </c>
      <c r="G386">
        <f ca="1">ROUND([1]Simulations!S108*100,1)</f>
        <v>2.2000000000000002</v>
      </c>
      <c r="H386">
        <f ca="1">ROUND([1]Simulations!T108*100,1)</f>
        <v>29.3</v>
      </c>
      <c r="I386">
        <f ca="1">ROUND([1]Simulations!U108*100,1)</f>
        <v>2.2000000000000002</v>
      </c>
      <c r="J386">
        <f ca="1">ROUND([1]Simulations!V108*100,1)</f>
        <v>14.7</v>
      </c>
      <c r="K386">
        <f ca="1">ROUND([1]Simulations!W108*100,1)</f>
        <v>2.8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ROUND([1]Simulations!O109*100,1)</f>
        <v>45.3</v>
      </c>
      <c r="D387">
        <f ca="1">ROUND([1]Simulations!P109*100,1)</f>
        <v>5.0999999999999996</v>
      </c>
      <c r="E387">
        <f ca="1">ROUND([1]Simulations!Q109*100,1)</f>
        <v>0</v>
      </c>
      <c r="F387">
        <f ca="1">ROUND([1]Simulations!R109*100,1)</f>
        <v>3.9</v>
      </c>
      <c r="G387">
        <f ca="1">ROUND([1]Simulations!S109*100,1)</f>
        <v>2.2000000000000002</v>
      </c>
      <c r="H387">
        <f ca="1">ROUND([1]Simulations!T109*100,1)</f>
        <v>27.1</v>
      </c>
      <c r="I387">
        <f ca="1">ROUND([1]Simulations!U109*100,1)</f>
        <v>1.9</v>
      </c>
      <c r="J387">
        <f ca="1">ROUND([1]Simulations!V109*100,1)</f>
        <v>11.8</v>
      </c>
      <c r="K387">
        <f ca="1">ROUND([1]Simulations!W109*100,1)</f>
        <v>2.7</v>
      </c>
    </row>
    <row r="388" spans="1:11">
      <c r="A388" s="25" t="s">
        <v>59</v>
      </c>
      <c r="B388" t="str">
        <f t="shared" si="2"/>
        <v>Chance of winning Guam--&gt;</v>
      </c>
      <c r="C388">
        <f ca="1">ROUND([1]Simulations!O110*100,1)</f>
        <v>27.5</v>
      </c>
      <c r="D388">
        <f ca="1">ROUND([1]Simulations!P110*100,1)</f>
        <v>4.8</v>
      </c>
      <c r="E388">
        <f ca="1">ROUND([1]Simulations!Q110*100,1)</f>
        <v>0</v>
      </c>
      <c r="F388">
        <f ca="1">ROUND([1]Simulations!R110*100,1)</f>
        <v>7.6</v>
      </c>
      <c r="G388">
        <f ca="1">ROUND([1]Simulations!S110*100,1)</f>
        <v>4.5999999999999996</v>
      </c>
      <c r="H388">
        <f ca="1">ROUND([1]Simulations!T110*100,1)</f>
        <v>37.299999999999997</v>
      </c>
      <c r="I388">
        <f ca="1">ROUND([1]Simulations!U110*100,1)</f>
        <v>2.2000000000000002</v>
      </c>
      <c r="J388">
        <f ca="1">ROUND([1]Simulations!V110*100,1)</f>
        <v>12.6</v>
      </c>
      <c r="K388">
        <f ca="1">ROUND([1]Simulations!W110*100,1)</f>
        <v>3.5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ROUND([1]Simulations!O111*100,1)</f>
        <v>40.799999999999997</v>
      </c>
      <c r="D389">
        <f ca="1">ROUND([1]Simulations!P111*100,1)</f>
        <v>4</v>
      </c>
      <c r="E389">
        <f ca="1">ROUND([1]Simulations!Q111*100,1)</f>
        <v>0</v>
      </c>
      <c r="F389">
        <f ca="1">ROUND([1]Simulations!R111*100,1)</f>
        <v>9.4</v>
      </c>
      <c r="G389">
        <f ca="1">ROUND([1]Simulations!S111*100,1)</f>
        <v>3.5</v>
      </c>
      <c r="H389">
        <f ca="1">ROUND([1]Simulations!T111*100,1)</f>
        <v>26</v>
      </c>
      <c r="I389">
        <f ca="1">ROUND([1]Simulations!U111*100,1)</f>
        <v>1.8</v>
      </c>
      <c r="J389">
        <f ca="1">ROUND([1]Simulations!V111*100,1)</f>
        <v>11.4</v>
      </c>
      <c r="K389">
        <f ca="1">ROUND([1]Simulations!W111*100,1)</f>
        <v>3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ROUND([1]Simulations!O112*100,1)</f>
        <v>28.8</v>
      </c>
      <c r="D390">
        <f ca="1">ROUND([1]Simulations!P112*100,1)</f>
        <v>6</v>
      </c>
      <c r="E390">
        <f ca="1">ROUND([1]Simulations!Q112*100,1)</f>
        <v>0</v>
      </c>
      <c r="F390">
        <f ca="1">ROUND([1]Simulations!R112*100,1)</f>
        <v>7.5</v>
      </c>
      <c r="G390">
        <f ca="1">ROUND([1]Simulations!S112*100,1)</f>
        <v>4.7</v>
      </c>
      <c r="H390">
        <f ca="1">ROUND([1]Simulations!T112*100,1)</f>
        <v>35.1</v>
      </c>
      <c r="I390">
        <f ca="1">ROUND([1]Simulations!U112*100,1)</f>
        <v>2.2000000000000002</v>
      </c>
      <c r="J390">
        <f ca="1">ROUND([1]Simulations!V112*100,1)</f>
        <v>12.5</v>
      </c>
      <c r="K390">
        <f ca="1">ROUND([1]Simulations!W112*100,1)</f>
        <v>3.3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ROUND([1]Simulations!O113*100,1)</f>
        <v>41.6</v>
      </c>
      <c r="D391">
        <f ca="1">ROUND([1]Simulations!P113*100,1)</f>
        <v>7.7</v>
      </c>
      <c r="E391">
        <f ca="1">ROUND([1]Simulations!Q113*100,1)</f>
        <v>0</v>
      </c>
      <c r="F391">
        <f ca="1">ROUND([1]Simulations!R113*100,1)</f>
        <v>4.3</v>
      </c>
      <c r="G391">
        <f ca="1">ROUND([1]Simulations!S113*100,1)</f>
        <v>2.9</v>
      </c>
      <c r="H391">
        <f ca="1">ROUND([1]Simulations!T113*100,1)</f>
        <v>32.4</v>
      </c>
      <c r="I391">
        <f ca="1">ROUND([1]Simulations!U113*100,1)</f>
        <v>2.1</v>
      </c>
      <c r="J391">
        <f ca="1">ROUND([1]Simulations!V113*100,1)</f>
        <v>6.4</v>
      </c>
      <c r="K391">
        <f ca="1">ROUND([1]Simulations!W113*100,1)</f>
        <v>2.7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ROUND([1]Simulations!O114*100,1)</f>
        <v>46.3</v>
      </c>
      <c r="D392">
        <f ca="1">ROUND([1]Simulations!P114*100,1)</f>
        <v>7.7</v>
      </c>
      <c r="E392">
        <f ca="1">ROUND([1]Simulations!Q114*100,1)</f>
        <v>0</v>
      </c>
      <c r="F392">
        <f ca="1">ROUND([1]Simulations!R114*100,1)</f>
        <v>3.8</v>
      </c>
      <c r="G392">
        <f ca="1">ROUND([1]Simulations!S114*100,1)</f>
        <v>2.7</v>
      </c>
      <c r="H392">
        <f ca="1">ROUND([1]Simulations!T114*100,1)</f>
        <v>25.6</v>
      </c>
      <c r="I392">
        <f ca="1">ROUND([1]Simulations!U114*100,1)</f>
        <v>2</v>
      </c>
      <c r="J392">
        <f ca="1">ROUND([1]Simulations!V114*100,1)</f>
        <v>9.1999999999999993</v>
      </c>
      <c r="K392">
        <f ca="1">ROUND([1]Simulations!W114*100,1)</f>
        <v>2.7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ROUND([1]Simulations!O115*100,1)</f>
        <v>31.9</v>
      </c>
      <c r="D393">
        <f ca="1">ROUND([1]Simulations!P115*100,1)</f>
        <v>6.6</v>
      </c>
      <c r="E393">
        <f ca="1">ROUND([1]Simulations!Q115*100,1)</f>
        <v>0</v>
      </c>
      <c r="F393">
        <f ca="1">ROUND([1]Simulations!R115*100,1)</f>
        <v>5</v>
      </c>
      <c r="G393">
        <f ca="1">ROUND([1]Simulations!S115*100,1)</f>
        <v>3.2</v>
      </c>
      <c r="H393">
        <f ca="1">ROUND([1]Simulations!T115*100,1)</f>
        <v>32.9</v>
      </c>
      <c r="I393">
        <f ca="1">ROUND([1]Simulations!U115*100,1)</f>
        <v>2.8</v>
      </c>
      <c r="J393">
        <f ca="1">ROUND([1]Simulations!V115*100,1)</f>
        <v>14</v>
      </c>
      <c r="K393">
        <f ca="1">ROUND([1]Simulations!W115*100,1)</f>
        <v>3.6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ROUND([1]Simulations!O116*100,1)</f>
        <v>71.400000000000006</v>
      </c>
      <c r="D394">
        <f ca="1">ROUND([1]Simulations!P116*100,1)</f>
        <v>5.4</v>
      </c>
      <c r="E394">
        <f ca="1">ROUND([1]Simulations!Q116*100,1)</f>
        <v>0</v>
      </c>
      <c r="F394">
        <f ca="1">ROUND([1]Simulations!R116*100,1)</f>
        <v>1.8</v>
      </c>
      <c r="G394">
        <f ca="1">ROUND([1]Simulations!S116*100,1)</f>
        <v>1.6</v>
      </c>
      <c r="H394">
        <f ca="1">ROUND([1]Simulations!T116*100,1)</f>
        <v>10.7</v>
      </c>
      <c r="I394">
        <f ca="1">ROUND([1]Simulations!U116*100,1)</f>
        <v>1.7</v>
      </c>
      <c r="J394">
        <f ca="1">ROUND([1]Simulations!V116*100,1)</f>
        <v>5.4</v>
      </c>
      <c r="K394">
        <f ca="1">ROUND([1]Simulations!W116*100,1)</f>
        <v>2.1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ROUND([1]Simulations!O117*100,1)</f>
        <v>42.5</v>
      </c>
      <c r="D395">
        <f ca="1">ROUND([1]Simulations!P117*100,1)</f>
        <v>6.4</v>
      </c>
      <c r="E395">
        <f ca="1">ROUND([1]Simulations!Q117*100,1)</f>
        <v>0</v>
      </c>
      <c r="F395">
        <f ca="1">ROUND([1]Simulations!R117*100,1)</f>
        <v>4.5999999999999996</v>
      </c>
      <c r="G395">
        <f ca="1">ROUND([1]Simulations!S117*100,1)</f>
        <v>2.7</v>
      </c>
      <c r="H395">
        <f ca="1">ROUND([1]Simulations!T117*100,1)</f>
        <v>26.6</v>
      </c>
      <c r="I395">
        <f ca="1">ROUND([1]Simulations!U117*100,1)</f>
        <v>2.6</v>
      </c>
      <c r="J395">
        <f ca="1">ROUND([1]Simulations!V117*100,1)</f>
        <v>11</v>
      </c>
      <c r="K395">
        <f ca="1">ROUND([1]Simulations!W117*100,1)</f>
        <v>3.6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ROUND([1]Simulations!O118*100,1)</f>
        <v>43.5</v>
      </c>
      <c r="D396">
        <f ca="1">ROUND([1]Simulations!P118*100,1)</f>
        <v>5.9</v>
      </c>
      <c r="E396">
        <f ca="1">ROUND([1]Simulations!Q118*100,1)</f>
        <v>0</v>
      </c>
      <c r="F396">
        <f ca="1">ROUND([1]Simulations!R118*100,1)</f>
        <v>4.5</v>
      </c>
      <c r="G396">
        <f ca="1">ROUND([1]Simulations!S118*100,1)</f>
        <v>2.8</v>
      </c>
      <c r="H396">
        <f ca="1">ROUND([1]Simulations!T118*100,1)</f>
        <v>26.3</v>
      </c>
      <c r="I396">
        <f ca="1">ROUND([1]Simulations!U118*100,1)</f>
        <v>2.2999999999999998</v>
      </c>
      <c r="J396">
        <f ca="1">ROUND([1]Simulations!V118*100,1)</f>
        <v>11.8</v>
      </c>
      <c r="K396">
        <f ca="1">ROUND([1]Simulations!W118*100,1)</f>
        <v>3.1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ROUND([1]Simulations!O119*100,1)</f>
        <v>34.5</v>
      </c>
      <c r="D397">
        <f ca="1">ROUND([1]Simulations!P119*100,1)</f>
        <v>5.2</v>
      </c>
      <c r="E397">
        <f ca="1">ROUND([1]Simulations!Q119*100,1)</f>
        <v>0</v>
      </c>
      <c r="F397">
        <f ca="1">ROUND([1]Simulations!R119*100,1)</f>
        <v>4.0999999999999996</v>
      </c>
      <c r="G397">
        <f ca="1">ROUND([1]Simulations!S119*100,1)</f>
        <v>2.7</v>
      </c>
      <c r="H397">
        <f ca="1">ROUND([1]Simulations!T119*100,1)</f>
        <v>36</v>
      </c>
      <c r="I397">
        <f ca="1">ROUND([1]Simulations!U119*100,1)</f>
        <v>2.9</v>
      </c>
      <c r="J397">
        <f ca="1">ROUND([1]Simulations!V119*100,1)</f>
        <v>10</v>
      </c>
      <c r="K397">
        <f ca="1">ROUND([1]Simulations!W119*100,1)</f>
        <v>4.5999999999999996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ROUND([1]Simulations!O120*100,1)</f>
        <v>27.8</v>
      </c>
      <c r="D398">
        <f ca="1">ROUND([1]Simulations!P120*100,1)</f>
        <v>6.5</v>
      </c>
      <c r="E398">
        <f ca="1">ROUND([1]Simulations!Q120*100,1)</f>
        <v>0</v>
      </c>
      <c r="F398">
        <f ca="1">ROUND([1]Simulations!R120*100,1)</f>
        <v>8.3000000000000007</v>
      </c>
      <c r="G398">
        <f ca="1">ROUND([1]Simulations!S120*100,1)</f>
        <v>5.2</v>
      </c>
      <c r="H398">
        <f ca="1">ROUND([1]Simulations!T120*100,1)</f>
        <v>32.299999999999997</v>
      </c>
      <c r="I398">
        <f ca="1">ROUND([1]Simulations!U120*100,1)</f>
        <v>2.7</v>
      </c>
      <c r="J398">
        <f ca="1">ROUND([1]Simulations!V120*100,1)</f>
        <v>13.5</v>
      </c>
      <c r="K398">
        <f ca="1">ROUND([1]Simulations!W120*100,1)</f>
        <v>3.8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ROUND([1]Simulations!O121*100,1)</f>
        <v>42.7</v>
      </c>
      <c r="D399">
        <f ca="1">ROUND([1]Simulations!P121*100,1)</f>
        <v>5.8</v>
      </c>
      <c r="E399">
        <f ca="1">ROUND([1]Simulations!Q121*100,1)</f>
        <v>0</v>
      </c>
      <c r="F399">
        <f ca="1">ROUND([1]Simulations!R121*100,1)</f>
        <v>4.8</v>
      </c>
      <c r="G399">
        <f ca="1">ROUND([1]Simulations!S121*100,1)</f>
        <v>3</v>
      </c>
      <c r="H399">
        <f ca="1">ROUND([1]Simulations!T121*100,1)</f>
        <v>25.7</v>
      </c>
      <c r="I399">
        <f ca="1">ROUND([1]Simulations!U121*100,1)</f>
        <v>2.5</v>
      </c>
      <c r="J399">
        <f ca="1">ROUND([1]Simulations!V121*100,1)</f>
        <v>12.4</v>
      </c>
      <c r="K399">
        <f ca="1">ROUND([1]Simulations!W121*100,1)</f>
        <v>3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ROUND([1]Simulations!O122*100,1)</f>
        <v>42.1</v>
      </c>
      <c r="D400">
        <f ca="1">ROUND([1]Simulations!P122*100,1)</f>
        <v>6.1</v>
      </c>
      <c r="E400">
        <f ca="1">ROUND([1]Simulations!Q122*100,1)</f>
        <v>0</v>
      </c>
      <c r="F400">
        <f ca="1">ROUND([1]Simulations!R122*100,1)</f>
        <v>4.5999999999999996</v>
      </c>
      <c r="G400">
        <f ca="1">ROUND([1]Simulations!S122*100,1)</f>
        <v>3.1</v>
      </c>
      <c r="H400">
        <f ca="1">ROUND([1]Simulations!T122*100,1)</f>
        <v>25.8</v>
      </c>
      <c r="I400">
        <f ca="1">ROUND([1]Simulations!U122*100,1)</f>
        <v>2.4</v>
      </c>
      <c r="J400">
        <f ca="1">ROUND([1]Simulations!V122*100,1)</f>
        <v>12.7</v>
      </c>
      <c r="K400">
        <f ca="1">ROUND([1]Simulations!W122*100,1)</f>
        <v>3.3</v>
      </c>
    </row>
    <row r="401" spans="1:23">
      <c r="A401" s="34" t="e">
        <f>'[3]Delegate Counter'!#REF!</f>
        <v>#REF!</v>
      </c>
      <c r="B401" t="s">
        <v>175</v>
      </c>
      <c r="M401" s="2">
        <f>[1]Simulations!E3</f>
        <v>11</v>
      </c>
      <c r="N401" s="2">
        <f>[1]Simulations!F3</f>
        <v>0</v>
      </c>
      <c r="O401" s="2">
        <f>[1]Simulations!G3</f>
        <v>0</v>
      </c>
      <c r="P401" s="2">
        <f>[1]Simulations!H3</f>
        <v>9</v>
      </c>
      <c r="Q401" s="2">
        <f>[1]Simulations!I3</f>
        <v>1</v>
      </c>
      <c r="R401" s="2">
        <f>[1]Simulations!J3</f>
        <v>12</v>
      </c>
      <c r="S401" s="2">
        <f>[1]Simulations!K3</f>
        <v>0</v>
      </c>
      <c r="T401" s="2">
        <f>[1]Simulations!L3</f>
        <v>8</v>
      </c>
      <c r="U401" s="2">
        <f>[1]Simulations!M3</f>
        <v>0</v>
      </c>
      <c r="W401" s="17">
        <v>41</v>
      </c>
    </row>
    <row r="402" spans="1:23">
      <c r="A402" s="34" t="e">
        <f>'[3]Delegate Counter'!#REF!</f>
        <v>#REF!</v>
      </c>
      <c r="B402" t="s">
        <v>175</v>
      </c>
      <c r="M402" s="2">
        <f>[1]Simulations!E4</f>
        <v>7</v>
      </c>
      <c r="N402" s="2">
        <f>[1]Simulations!F4</f>
        <v>0</v>
      </c>
      <c r="O402" s="2">
        <f>[1]Simulations!G4</f>
        <v>0</v>
      </c>
      <c r="P402" s="2">
        <f>[1]Simulations!H4</f>
        <v>3</v>
      </c>
      <c r="Q402" s="2">
        <f>[1]Simulations!I4</f>
        <v>0</v>
      </c>
      <c r="R402" s="2">
        <f>[1]Simulations!J4</f>
        <v>9</v>
      </c>
      <c r="S402" s="2">
        <f>[1]Simulations!K4</f>
        <v>0</v>
      </c>
      <c r="T402" s="2">
        <f>[1]Simulations!L4</f>
        <v>5</v>
      </c>
      <c r="U402" s="2">
        <f>[1]Simulations!M4</f>
        <v>0</v>
      </c>
      <c r="W402" s="17">
        <v>24</v>
      </c>
    </row>
    <row r="403" spans="1:23">
      <c r="A403" s="34" t="e">
        <f>'[3]Delegate Counter'!#REF!</f>
        <v>#REF!</v>
      </c>
      <c r="B403" t="s">
        <v>175</v>
      </c>
      <c r="M403" s="2">
        <f>[1]Simulations!E5</f>
        <v>16</v>
      </c>
      <c r="N403" s="2">
        <f>[1]Simulations!F5</f>
        <v>0</v>
      </c>
      <c r="O403" s="2">
        <f>[1]Simulations!G5</f>
        <v>0</v>
      </c>
      <c r="P403" s="2">
        <f>[1]Simulations!H5</f>
        <v>0</v>
      </c>
      <c r="Q403" s="2">
        <f>[1]Simulations!I5</f>
        <v>0</v>
      </c>
      <c r="R403" s="2">
        <f>[1]Simulations!J5</f>
        <v>15</v>
      </c>
      <c r="S403" s="2">
        <f>[1]Simulations!K5</f>
        <v>0</v>
      </c>
      <c r="T403" s="2">
        <f>[1]Simulations!L5</f>
        <v>5</v>
      </c>
      <c r="U403" s="2">
        <f>[1]Simulations!M5</f>
        <v>0</v>
      </c>
      <c r="W403" s="17">
        <v>36</v>
      </c>
    </row>
    <row r="404" spans="1:23">
      <c r="A404" s="34" t="e">
        <f>'[3]Delegate Counter'!#REF!</f>
        <v>#REF!</v>
      </c>
      <c r="B404" t="s">
        <v>175</v>
      </c>
      <c r="M404" s="2">
        <f>[1]Simulations!E6</f>
        <v>34</v>
      </c>
      <c r="N404" s="2">
        <f>[1]Simulations!F6</f>
        <v>0</v>
      </c>
      <c r="O404" s="2">
        <f>[1]Simulations!G6</f>
        <v>0</v>
      </c>
      <c r="P404" s="2">
        <f>[1]Simulations!H6</f>
        <v>0</v>
      </c>
      <c r="Q404" s="2">
        <f>[1]Simulations!I6</f>
        <v>0</v>
      </c>
      <c r="R404" s="2">
        <f>[1]Simulations!J6</f>
        <v>16</v>
      </c>
      <c r="S404" s="2">
        <f>[1]Simulations!K6</f>
        <v>2</v>
      </c>
      <c r="T404" s="2">
        <f>[1]Simulations!L6</f>
        <v>2</v>
      </c>
      <c r="U404" s="2">
        <f>[1]Simulations!M6</f>
        <v>0</v>
      </c>
      <c r="W404" s="17">
        <v>54</v>
      </c>
    </row>
    <row r="405" spans="1:23">
      <c r="A405" s="34" t="e">
        <f>'[3]Delegate Counter'!#REF!</f>
        <v>#REF!</v>
      </c>
      <c r="B405" t="s">
        <v>175</v>
      </c>
      <c r="M405" s="2">
        <f>[1]Simulations!E7</f>
        <v>32</v>
      </c>
      <c r="N405" s="2">
        <f>[1]Simulations!F7</f>
        <v>3</v>
      </c>
      <c r="O405" s="2">
        <f>[1]Simulations!G7</f>
        <v>0</v>
      </c>
      <c r="P405" s="2">
        <f>[1]Simulations!H7</f>
        <v>0</v>
      </c>
      <c r="Q405" s="2">
        <f>[1]Simulations!I7</f>
        <v>0</v>
      </c>
      <c r="R405" s="2">
        <f>[1]Simulations!J7</f>
        <v>14</v>
      </c>
      <c r="S405" s="2">
        <f>[1]Simulations!K7</f>
        <v>0</v>
      </c>
      <c r="T405" s="2">
        <f>[1]Simulations!L7</f>
        <v>3</v>
      </c>
      <c r="U405" s="2">
        <f>[1]Simulations!M7</f>
        <v>0</v>
      </c>
      <c r="W405" s="17">
        <v>52</v>
      </c>
    </row>
    <row r="406" spans="1:23">
      <c r="A406" s="34" t="e">
        <f>'[3]Delegate Counter'!#REF!</f>
        <v>#REF!</v>
      </c>
      <c r="B406" t="s">
        <v>175</v>
      </c>
      <c r="M406" s="2">
        <f>[1]Simulations!E8</f>
        <v>3</v>
      </c>
      <c r="N406" s="2">
        <f>[1]Simulations!F8</f>
        <v>0</v>
      </c>
      <c r="O406" s="2">
        <f>[1]Simulations!G8</f>
        <v>0</v>
      </c>
      <c r="P406" s="2">
        <f>[1]Simulations!H8</f>
        <v>0</v>
      </c>
      <c r="Q406" s="2">
        <f>[1]Simulations!I8</f>
        <v>0</v>
      </c>
      <c r="R406" s="2">
        <f>[1]Simulations!J8</f>
        <v>2</v>
      </c>
      <c r="S406" s="2">
        <f>[1]Simulations!K8</f>
        <v>0</v>
      </c>
      <c r="T406" s="2">
        <f>[1]Simulations!L8</f>
        <v>1</v>
      </c>
      <c r="U406" s="2">
        <f>[1]Simulations!M8</f>
        <v>0</v>
      </c>
      <c r="W406" s="17">
        <v>6</v>
      </c>
    </row>
    <row r="407" spans="1:23">
      <c r="A407" s="34" t="e">
        <f>'[3]Delegate Counter'!#REF!</f>
        <v>#REF!</v>
      </c>
      <c r="B407" t="s">
        <v>175</v>
      </c>
      <c r="M407" s="2">
        <f>[1]Simulations!E9</f>
        <v>17</v>
      </c>
      <c r="N407" s="2">
        <f>[1]Simulations!F9</f>
        <v>2</v>
      </c>
      <c r="O407" s="2">
        <f>[1]Simulations!G9</f>
        <v>0</v>
      </c>
      <c r="P407" s="2">
        <f>[1]Simulations!H9</f>
        <v>0</v>
      </c>
      <c r="Q407" s="2">
        <f>[1]Simulations!I9</f>
        <v>0</v>
      </c>
      <c r="R407" s="2">
        <f>[1]Simulations!J9</f>
        <v>9</v>
      </c>
      <c r="S407" s="2">
        <f>[1]Simulations!K9</f>
        <v>0</v>
      </c>
      <c r="T407" s="2">
        <f>[1]Simulations!L9</f>
        <v>3</v>
      </c>
      <c r="U407" s="2">
        <f>[1]Simulations!M9</f>
        <v>0</v>
      </c>
      <c r="W407" s="17">
        <v>31</v>
      </c>
    </row>
    <row r="408" spans="1:23">
      <c r="A408" s="34" t="e">
        <f>'[3]Delegate Counter'!#REF!</f>
        <v>#REF!</v>
      </c>
      <c r="B408" t="s">
        <v>175</v>
      </c>
      <c r="M408" s="2">
        <f>[1]Simulations!E10</f>
        <v>145</v>
      </c>
      <c r="N408" s="2">
        <f>[1]Simulations!F10</f>
        <v>5</v>
      </c>
      <c r="O408" s="2">
        <f>[1]Simulations!G10</f>
        <v>0</v>
      </c>
      <c r="P408" s="2">
        <f>[1]Simulations!H10</f>
        <v>2</v>
      </c>
      <c r="Q408" s="2">
        <f>[1]Simulations!I10</f>
        <v>0</v>
      </c>
      <c r="R408" s="2">
        <f>[1]Simulations!J10</f>
        <v>158</v>
      </c>
      <c r="S408" s="2">
        <f>[1]Simulations!K10</f>
        <v>0</v>
      </c>
      <c r="T408" s="2">
        <f>[1]Simulations!L10</f>
        <v>104</v>
      </c>
      <c r="U408" s="2">
        <f>[1]Simulations!M10</f>
        <v>1</v>
      </c>
      <c r="W408" s="17">
        <v>416</v>
      </c>
    </row>
    <row r="409" spans="1:23">
      <c r="A409" s="34" t="e">
        <f>'[3]Delegate Counter'!#REF!</f>
        <v>#REF!</v>
      </c>
      <c r="B409" t="s">
        <v>175</v>
      </c>
      <c r="M409" s="2">
        <f>[1]Simulations!E11</f>
        <v>24</v>
      </c>
      <c r="N409" s="2">
        <f>[1]Simulations!F11</f>
        <v>1</v>
      </c>
      <c r="O409" s="2">
        <f>[1]Simulations!G11</f>
        <v>0</v>
      </c>
      <c r="P409" s="2">
        <f>[1]Simulations!H11</f>
        <v>1</v>
      </c>
      <c r="Q409" s="2">
        <f>[1]Simulations!I11</f>
        <v>0</v>
      </c>
      <c r="R409" s="2">
        <f>[1]Simulations!J11</f>
        <v>26</v>
      </c>
      <c r="S409" s="2">
        <f>[1]Simulations!K11</f>
        <v>0</v>
      </c>
      <c r="T409" s="2">
        <f>[1]Simulations!L11</f>
        <v>15</v>
      </c>
      <c r="U409" s="2">
        <f>[1]Simulations!M11</f>
        <v>0</v>
      </c>
      <c r="W409" s="17">
        <v>67</v>
      </c>
    </row>
    <row r="410" spans="1:23">
      <c r="A410" s="34" t="e">
        <f>'[3]Delegate Counter'!#REF!</f>
        <v>#REF!</v>
      </c>
      <c r="B410" t="s">
        <v>175</v>
      </c>
      <c r="M410" s="2">
        <f>[1]Simulations!E12</f>
        <v>6</v>
      </c>
      <c r="N410" s="2">
        <f>[1]Simulations!F12</f>
        <v>0</v>
      </c>
      <c r="O410" s="2">
        <f>[1]Simulations!G12</f>
        <v>0</v>
      </c>
      <c r="P410" s="2">
        <f>[1]Simulations!H12</f>
        <v>0</v>
      </c>
      <c r="Q410" s="2">
        <f>[1]Simulations!I12</f>
        <v>0</v>
      </c>
      <c r="R410" s="2">
        <f>[1]Simulations!J12</f>
        <v>4</v>
      </c>
      <c r="S410" s="2">
        <f>[1]Simulations!K12</f>
        <v>0</v>
      </c>
      <c r="T410" s="2">
        <f>[1]Simulations!L12</f>
        <v>3</v>
      </c>
      <c r="U410" s="2">
        <f>[1]Simulations!M12</f>
        <v>0</v>
      </c>
      <c r="W410" s="17">
        <v>13</v>
      </c>
    </row>
    <row r="411" spans="1:23">
      <c r="A411" s="34" t="e">
        <f>'[3]Delegate Counter'!#REF!</f>
        <v>#REF!</v>
      </c>
      <c r="B411" t="s">
        <v>175</v>
      </c>
      <c r="M411" s="2">
        <f>[1]Simulations!E13</f>
        <v>8</v>
      </c>
      <c r="N411" s="2">
        <f>[1]Simulations!F13</f>
        <v>1</v>
      </c>
      <c r="O411" s="2">
        <f>[1]Simulations!G13</f>
        <v>0</v>
      </c>
      <c r="P411" s="2">
        <f>[1]Simulations!H13</f>
        <v>1</v>
      </c>
      <c r="Q411" s="2">
        <f>[1]Simulations!I13</f>
        <v>0</v>
      </c>
      <c r="R411" s="2">
        <f>[1]Simulations!J13</f>
        <v>7</v>
      </c>
      <c r="S411" s="2">
        <f>[1]Simulations!K13</f>
        <v>0</v>
      </c>
      <c r="T411" s="2">
        <f>[1]Simulations!L13</f>
        <v>6</v>
      </c>
      <c r="U411" s="2">
        <f>[1]Simulations!M13</f>
        <v>0</v>
      </c>
      <c r="W411" s="17">
        <v>24</v>
      </c>
    </row>
    <row r="412" spans="1:23">
      <c r="A412" s="34" t="e">
        <f>'[3]Delegate Counter'!#REF!</f>
        <v>#REF!</v>
      </c>
      <c r="B412" t="s">
        <v>175</v>
      </c>
      <c r="M412" s="2">
        <f>[1]Simulations!E14</f>
        <v>31</v>
      </c>
      <c r="N412" s="2">
        <f>[1]Simulations!F14</f>
        <v>2</v>
      </c>
      <c r="O412" s="2">
        <f>[1]Simulations!G14</f>
        <v>0</v>
      </c>
      <c r="P412" s="2">
        <f>[1]Simulations!H14</f>
        <v>2</v>
      </c>
      <c r="Q412" s="2">
        <f>[1]Simulations!I14</f>
        <v>0</v>
      </c>
      <c r="R412" s="2">
        <f>[1]Simulations!J14</f>
        <v>29</v>
      </c>
      <c r="S412" s="2">
        <f>[1]Simulations!K14</f>
        <v>0</v>
      </c>
      <c r="T412" s="2">
        <f>[1]Simulations!L14</f>
        <v>27</v>
      </c>
      <c r="U412" s="2">
        <f>[1]Simulations!M14</f>
        <v>0</v>
      </c>
      <c r="W412" s="17">
        <v>91</v>
      </c>
    </row>
    <row r="413" spans="1:23">
      <c r="A413" s="34" t="e">
        <f>'[3]Delegate Counter'!#REF!</f>
        <v>#REF!</v>
      </c>
      <c r="B413" t="s">
        <v>175</v>
      </c>
      <c r="M413" s="2">
        <f>[1]Simulations!E15</f>
        <v>24</v>
      </c>
      <c r="N413" s="2">
        <f>[1]Simulations!F15</f>
        <v>1</v>
      </c>
      <c r="O413" s="2">
        <f>[1]Simulations!G15</f>
        <v>0</v>
      </c>
      <c r="P413" s="2">
        <f>[1]Simulations!H15</f>
        <v>2</v>
      </c>
      <c r="Q413" s="2">
        <f>[1]Simulations!I15</f>
        <v>18</v>
      </c>
      <c r="R413" s="2">
        <f>[1]Simulations!J15</f>
        <v>21</v>
      </c>
      <c r="S413" s="2">
        <f>[1]Simulations!K15</f>
        <v>0</v>
      </c>
      <c r="T413" s="2">
        <f>[1]Simulations!L15</f>
        <v>9</v>
      </c>
      <c r="U413" s="2">
        <f>[1]Simulations!M15</f>
        <v>0</v>
      </c>
      <c r="W413" s="17">
        <v>75</v>
      </c>
    </row>
    <row r="414" spans="1:23">
      <c r="A414" s="34" t="e">
        <f>'[3]Delegate Counter'!#REF!</f>
        <v>#REF!</v>
      </c>
      <c r="B414" t="s">
        <v>175</v>
      </c>
      <c r="M414" s="2">
        <f>[1]Simulations!E16</f>
        <v>61</v>
      </c>
      <c r="N414" s="2">
        <f>[1]Simulations!F16</f>
        <v>6</v>
      </c>
      <c r="O414" s="2">
        <f>[1]Simulations!G16</f>
        <v>0</v>
      </c>
      <c r="P414" s="2">
        <f>[1]Simulations!H16</f>
        <v>0</v>
      </c>
      <c r="Q414" s="2">
        <f>[1]Simulations!I16</f>
        <v>0</v>
      </c>
      <c r="R414" s="2">
        <f>[1]Simulations!J16</f>
        <v>35</v>
      </c>
      <c r="S414" s="2">
        <f>[1]Simulations!K16</f>
        <v>0</v>
      </c>
      <c r="T414" s="2">
        <f>[1]Simulations!L16</f>
        <v>8</v>
      </c>
      <c r="U414" s="2">
        <f>[1]Simulations!M16</f>
        <v>0</v>
      </c>
      <c r="W414" s="17">
        <v>110</v>
      </c>
    </row>
    <row r="415" spans="1:23">
      <c r="A415" s="34" t="e">
        <f>'[3]Delegate Counter'!#REF!</f>
        <v>#REF!</v>
      </c>
      <c r="B415" t="s">
        <v>175</v>
      </c>
      <c r="M415" s="2">
        <f>[1]Simulations!E17</f>
        <v>18</v>
      </c>
      <c r="N415" s="2">
        <f>[1]Simulations!F17</f>
        <v>2</v>
      </c>
      <c r="O415" s="2">
        <f>[1]Simulations!G17</f>
        <v>0</v>
      </c>
      <c r="P415" s="2">
        <f>[1]Simulations!H17</f>
        <v>0</v>
      </c>
      <c r="Q415" s="2">
        <f>[1]Simulations!I17</f>
        <v>0</v>
      </c>
      <c r="R415" s="2">
        <f>[1]Simulations!J17</f>
        <v>15</v>
      </c>
      <c r="S415" s="2">
        <f>[1]Simulations!K17</f>
        <v>0</v>
      </c>
      <c r="T415" s="2">
        <f>[1]Simulations!L17</f>
        <v>2</v>
      </c>
      <c r="U415" s="2">
        <f>[1]Simulations!M17</f>
        <v>0</v>
      </c>
      <c r="W415" s="17">
        <v>37</v>
      </c>
    </row>
    <row r="416" spans="1:23">
      <c r="A416" s="34" t="e">
        <f>'[3]Delegate Counter'!#REF!</f>
        <v>#REF!</v>
      </c>
      <c r="B416" t="s">
        <v>175</v>
      </c>
      <c r="M416" s="2">
        <f>[1]Simulations!E18</f>
        <v>36</v>
      </c>
      <c r="N416" s="2">
        <f>[1]Simulations!F18</f>
        <v>4</v>
      </c>
      <c r="O416" s="2">
        <f>[1]Simulations!G18</f>
        <v>0</v>
      </c>
      <c r="P416" s="2">
        <f>[1]Simulations!H18</f>
        <v>0</v>
      </c>
      <c r="Q416" s="2">
        <f>[1]Simulations!I18</f>
        <v>0</v>
      </c>
      <c r="R416" s="2">
        <f>[1]Simulations!J18</f>
        <v>19</v>
      </c>
      <c r="S416" s="2">
        <f>[1]Simulations!K18</f>
        <v>0</v>
      </c>
      <c r="T416" s="2">
        <f>[1]Simulations!L18</f>
        <v>5</v>
      </c>
      <c r="U416" s="2">
        <f>[1]Simulations!M18</f>
        <v>0</v>
      </c>
      <c r="W416" s="17">
        <v>64</v>
      </c>
    </row>
    <row r="417" spans="1:23">
      <c r="A417" s="34" t="e">
        <f>'[3]Delegate Counter'!#REF!</f>
        <v>#REF!</v>
      </c>
      <c r="B417" t="s">
        <v>175</v>
      </c>
      <c r="M417" s="2">
        <f>[1]Simulations!E19</f>
        <v>96</v>
      </c>
      <c r="N417" s="2">
        <f>[1]Simulations!F19</f>
        <v>13</v>
      </c>
      <c r="O417" s="2">
        <f>[1]Simulations!G19</f>
        <v>0</v>
      </c>
      <c r="P417" s="2">
        <f>[1]Simulations!H19</f>
        <v>1</v>
      </c>
      <c r="Q417" s="2">
        <f>[1]Simulations!I19</f>
        <v>0</v>
      </c>
      <c r="R417" s="2">
        <f>[1]Simulations!J19</f>
        <v>69</v>
      </c>
      <c r="S417" s="2">
        <f>[1]Simulations!K19</f>
        <v>0</v>
      </c>
      <c r="T417" s="2">
        <f>[1]Simulations!L19</f>
        <v>49</v>
      </c>
      <c r="U417" s="2">
        <f>[1]Simulations!M19</f>
        <v>0</v>
      </c>
      <c r="W417" s="17">
        <v>228</v>
      </c>
    </row>
    <row r="418" spans="1:23">
      <c r="A418" s="34" t="e">
        <f>'[3]Delegate Counter'!#REF!</f>
        <v>#REF!</v>
      </c>
      <c r="B418" t="s">
        <v>175</v>
      </c>
      <c r="M418" s="2">
        <f>[1]Simulations!E20</f>
        <v>9</v>
      </c>
      <c r="N418" s="2">
        <f>[1]Simulations!F20</f>
        <v>1</v>
      </c>
      <c r="O418" s="2">
        <f>[1]Simulations!G20</f>
        <v>0</v>
      </c>
      <c r="P418" s="2">
        <f>[1]Simulations!H20</f>
        <v>0</v>
      </c>
      <c r="Q418" s="2">
        <f>[1]Simulations!I20</f>
        <v>0</v>
      </c>
      <c r="R418" s="2">
        <f>[1]Simulations!J20</f>
        <v>12</v>
      </c>
      <c r="S418" s="2">
        <f>[1]Simulations!K20</f>
        <v>0</v>
      </c>
      <c r="T418" s="2">
        <f>[1]Simulations!L20</f>
        <v>7</v>
      </c>
      <c r="U418" s="2">
        <f>[1]Simulations!M20</f>
        <v>0</v>
      </c>
      <c r="W418" s="17">
        <v>29</v>
      </c>
    </row>
    <row r="419" spans="1:23">
      <c r="A419" s="34" t="e">
        <f>'[3]Delegate Counter'!#REF!</f>
        <v>#REF!</v>
      </c>
      <c r="B419" t="s">
        <v>175</v>
      </c>
      <c r="M419" s="2">
        <f>[1]Simulations!E21</f>
        <v>4</v>
      </c>
      <c r="N419" s="2">
        <f>[1]Simulations!F21</f>
        <v>0</v>
      </c>
      <c r="O419" s="2">
        <f>[1]Simulations!G21</f>
        <v>0</v>
      </c>
      <c r="P419" s="2">
        <f>[1]Simulations!H21</f>
        <v>0</v>
      </c>
      <c r="Q419" s="2">
        <f>[1]Simulations!I21</f>
        <v>0</v>
      </c>
      <c r="R419" s="2">
        <f>[1]Simulations!J21</f>
        <v>10</v>
      </c>
      <c r="S419" s="2">
        <f>[1]Simulations!K21</f>
        <v>0</v>
      </c>
      <c r="T419" s="2">
        <f>[1]Simulations!L21</f>
        <v>2</v>
      </c>
      <c r="U419" s="2">
        <f>[1]Simulations!M21</f>
        <v>0</v>
      </c>
      <c r="W419" s="17">
        <v>16</v>
      </c>
    </row>
    <row r="420" spans="1:23">
      <c r="A420" s="34" t="e">
        <f>'[3]Delegate Counter'!#REF!</f>
        <v>#REF!</v>
      </c>
      <c r="B420" t="s">
        <v>175</v>
      </c>
      <c r="M420" s="2">
        <f>[1]Simulations!E22</f>
        <v>50</v>
      </c>
      <c r="N420" s="2">
        <f>[1]Simulations!F22</f>
        <v>5</v>
      </c>
      <c r="O420" s="2">
        <f>[1]Simulations!G22</f>
        <v>0</v>
      </c>
      <c r="P420" s="2">
        <f>[1]Simulations!H22</f>
        <v>0</v>
      </c>
      <c r="Q420" s="2">
        <f>[1]Simulations!I22</f>
        <v>0</v>
      </c>
      <c r="R420" s="2">
        <f>[1]Simulations!J22</f>
        <v>34</v>
      </c>
      <c r="S420" s="2">
        <f>[1]Simulations!K22</f>
        <v>0</v>
      </c>
      <c r="T420" s="2">
        <f>[1]Simulations!L22</f>
        <v>10</v>
      </c>
      <c r="U420" s="2">
        <f>[1]Simulations!M22</f>
        <v>0</v>
      </c>
      <c r="W420" s="17">
        <v>99</v>
      </c>
    </row>
    <row r="421" spans="1:23">
      <c r="A421" s="34" t="e">
        <f>'[3]Delegate Counter'!#REF!</f>
        <v>#REF!</v>
      </c>
      <c r="B421" t="s">
        <v>175</v>
      </c>
      <c r="M421" s="2">
        <f>[1]Simulations!E23</f>
        <v>9</v>
      </c>
      <c r="N421" s="2">
        <f>[1]Simulations!F23</f>
        <v>0</v>
      </c>
      <c r="O421" s="2">
        <f>[1]Simulations!G23</f>
        <v>0</v>
      </c>
      <c r="P421" s="2">
        <f>[1]Simulations!H23</f>
        <v>0</v>
      </c>
      <c r="Q421" s="2">
        <f>[1]Simulations!I23</f>
        <v>0</v>
      </c>
      <c r="R421" s="2">
        <f>[1]Simulations!J23</f>
        <v>10</v>
      </c>
      <c r="S421" s="2">
        <f>[1]Simulations!K23</f>
        <v>0</v>
      </c>
      <c r="T421" s="2">
        <f>[1]Simulations!L23</f>
        <v>1</v>
      </c>
      <c r="U421" s="2">
        <f>[1]Simulations!M23</f>
        <v>0</v>
      </c>
      <c r="W421" s="17">
        <v>20</v>
      </c>
    </row>
    <row r="422" spans="1:23">
      <c r="A422" s="34" t="e">
        <f>'[3]Delegate Counter'!#REF!</f>
        <v>#REF!</v>
      </c>
      <c r="B422" t="s">
        <v>175</v>
      </c>
      <c r="M422" s="2">
        <f>[1]Simulations!E24</f>
        <v>59</v>
      </c>
      <c r="N422" s="2">
        <f>[1]Simulations!F24</f>
        <v>3</v>
      </c>
      <c r="O422" s="2">
        <f>[1]Simulations!G24</f>
        <v>0</v>
      </c>
      <c r="P422" s="2">
        <f>[1]Simulations!H24</f>
        <v>2</v>
      </c>
      <c r="Q422" s="2">
        <f>[1]Simulations!I24</f>
        <v>0</v>
      </c>
      <c r="R422" s="2">
        <f>[1]Simulations!J24</f>
        <v>46</v>
      </c>
      <c r="S422" s="2">
        <f>[1]Simulations!K24</f>
        <v>0</v>
      </c>
      <c r="T422" s="2">
        <f>[1]Simulations!L24</f>
        <v>15</v>
      </c>
      <c r="U422" s="2">
        <f>[1]Simulations!M24</f>
        <v>0</v>
      </c>
      <c r="W422" s="17">
        <v>125</v>
      </c>
    </row>
    <row r="423" spans="1:23">
      <c r="A423" s="34" t="e">
        <f>'[3]Delegate Counter'!#REF!</f>
        <v>#REF!</v>
      </c>
      <c r="B423" t="s">
        <v>175</v>
      </c>
      <c r="M423" s="2">
        <f>[1]Simulations!E25</f>
        <v>23</v>
      </c>
      <c r="N423" s="2">
        <f>[1]Simulations!F25</f>
        <v>2</v>
      </c>
      <c r="O423" s="2">
        <f>[1]Simulations!G25</f>
        <v>0</v>
      </c>
      <c r="P423" s="2">
        <f>[1]Simulations!H25</f>
        <v>0</v>
      </c>
      <c r="Q423" s="2">
        <f>[1]Simulations!I25</f>
        <v>0</v>
      </c>
      <c r="R423" s="2">
        <f>[1]Simulations!J25</f>
        <v>9</v>
      </c>
      <c r="S423" s="2">
        <f>[1]Simulations!K25</f>
        <v>0</v>
      </c>
      <c r="T423" s="2">
        <f>[1]Simulations!L25</f>
        <v>2</v>
      </c>
      <c r="U423" s="2">
        <f>[1]Simulations!M25</f>
        <v>0</v>
      </c>
      <c r="W423" s="17">
        <v>36</v>
      </c>
    </row>
    <row r="424" spans="1:23">
      <c r="A424" s="34" t="e">
        <f>'[3]Delegate Counter'!#REF!</f>
        <v>#REF!</v>
      </c>
      <c r="B424" t="s">
        <v>175</v>
      </c>
      <c r="M424" s="2">
        <f>[1]Simulations!E26</f>
        <v>33</v>
      </c>
      <c r="N424" s="2">
        <f>[1]Simulations!F26</f>
        <v>14</v>
      </c>
      <c r="O424" s="2">
        <f>[1]Simulations!G26</f>
        <v>0</v>
      </c>
      <c r="P424" s="2">
        <f>[1]Simulations!H26</f>
        <v>0</v>
      </c>
      <c r="Q424" s="2">
        <f>[1]Simulations!I26</f>
        <v>0</v>
      </c>
      <c r="R424" s="2">
        <f>[1]Simulations!J26</f>
        <v>16</v>
      </c>
      <c r="S424" s="2">
        <f>[1]Simulations!K26</f>
        <v>0</v>
      </c>
      <c r="T424" s="2">
        <f>[1]Simulations!L26</f>
        <v>5</v>
      </c>
      <c r="U424" s="2">
        <f>[1]Simulations!M26</f>
        <v>0</v>
      </c>
      <c r="W424" s="17">
        <v>68</v>
      </c>
    </row>
    <row r="425" spans="1:23">
      <c r="A425" s="34" t="e">
        <f>'[3]Delegate Counter'!#REF!</f>
        <v>#REF!</v>
      </c>
      <c r="B425" t="s">
        <v>175</v>
      </c>
      <c r="M425" s="2">
        <f>[1]Simulations!E27</f>
        <v>5</v>
      </c>
      <c r="N425" s="2">
        <f>[1]Simulations!F27</f>
        <v>0</v>
      </c>
      <c r="O425" s="2">
        <f>[1]Simulations!G27</f>
        <v>0</v>
      </c>
      <c r="P425" s="2">
        <f>[1]Simulations!H27</f>
        <v>1</v>
      </c>
      <c r="Q425" s="2">
        <f>[1]Simulations!I27</f>
        <v>0</v>
      </c>
      <c r="R425" s="2">
        <f>[1]Simulations!J27</f>
        <v>5</v>
      </c>
      <c r="S425" s="2">
        <f>[1]Simulations!K27</f>
        <v>0</v>
      </c>
      <c r="T425" s="2">
        <f>[1]Simulations!L27</f>
        <v>3</v>
      </c>
      <c r="U425" s="2">
        <f>[1]Simulations!M27</f>
        <v>0</v>
      </c>
      <c r="W425" s="17">
        <v>14</v>
      </c>
    </row>
    <row r="426" spans="1:23">
      <c r="A426" s="34" t="e">
        <f>'[3]Delegate Counter'!#REF!</f>
        <v>#REF!</v>
      </c>
      <c r="B426" t="s">
        <v>175</v>
      </c>
      <c r="M426" s="2">
        <f>[1]Simulations!E28</f>
        <v>28</v>
      </c>
      <c r="N426" s="2">
        <f>[1]Simulations!F28</f>
        <v>4</v>
      </c>
      <c r="O426" s="2">
        <f>[1]Simulations!G28</f>
        <v>0</v>
      </c>
      <c r="P426" s="2">
        <f>[1]Simulations!H28</f>
        <v>1</v>
      </c>
      <c r="Q426" s="2">
        <f>[1]Simulations!I28</f>
        <v>0</v>
      </c>
      <c r="R426" s="2">
        <f>[1]Simulations!J28</f>
        <v>34</v>
      </c>
      <c r="S426" s="2">
        <f>[1]Simulations!K28</f>
        <v>0</v>
      </c>
      <c r="T426" s="2">
        <f>[1]Simulations!L28</f>
        <v>21</v>
      </c>
      <c r="U426" s="2">
        <f>[1]Simulations!M28</f>
        <v>0</v>
      </c>
      <c r="W426" s="17">
        <v>136</v>
      </c>
    </row>
    <row r="427" spans="1:23">
      <c r="A427" s="34" t="e">
        <f>'[3]Delegate Counter'!#REF!</f>
        <v>#REF!</v>
      </c>
      <c r="B427" t="s">
        <v>175</v>
      </c>
      <c r="M427" s="2">
        <f>[1]Simulations!E29</f>
        <v>3</v>
      </c>
      <c r="N427" s="2">
        <f>[1]Simulations!F29</f>
        <v>0</v>
      </c>
      <c r="O427" s="2">
        <f>[1]Simulations!G29</f>
        <v>0</v>
      </c>
      <c r="P427" s="2">
        <f>[1]Simulations!H29</f>
        <v>0</v>
      </c>
      <c r="Q427" s="2">
        <f>[1]Simulations!I29</f>
        <v>0</v>
      </c>
      <c r="R427" s="2">
        <f>[1]Simulations!J29</f>
        <v>2</v>
      </c>
      <c r="S427" s="2">
        <f>[1]Simulations!K29</f>
        <v>0</v>
      </c>
      <c r="T427" s="2">
        <f>[1]Simulations!L29</f>
        <v>1</v>
      </c>
      <c r="U427" s="2">
        <f>[1]Simulations!M29</f>
        <v>0</v>
      </c>
      <c r="W427" s="17">
        <v>89</v>
      </c>
    </row>
    <row r="428" spans="1:23">
      <c r="A428" s="34" t="e">
        <f>'[3]Delegate Counter'!#REF!</f>
        <v>#REF!</v>
      </c>
      <c r="B428" t="s">
        <v>175</v>
      </c>
      <c r="M428" s="2">
        <f>[1]Simulations!E30</f>
        <v>66</v>
      </c>
      <c r="N428" s="2">
        <f>[1]Simulations!F30</f>
        <v>4</v>
      </c>
      <c r="O428" s="2">
        <f>[1]Simulations!G30</f>
        <v>0</v>
      </c>
      <c r="P428" s="2">
        <f>[1]Simulations!H30</f>
        <v>3</v>
      </c>
      <c r="Q428" s="2">
        <f>[1]Simulations!I30</f>
        <v>0</v>
      </c>
      <c r="R428" s="2">
        <f>[1]Simulations!J30</f>
        <v>49</v>
      </c>
      <c r="S428" s="2">
        <f>[1]Simulations!K30</f>
        <v>0</v>
      </c>
      <c r="T428" s="2">
        <f>[1]Simulations!L30</f>
        <v>14</v>
      </c>
      <c r="U428" s="2">
        <f>[1]Simulations!M30</f>
        <v>0</v>
      </c>
      <c r="W428" s="17">
        <v>6</v>
      </c>
    </row>
    <row r="429" spans="1:23">
      <c r="A429" s="34" t="e">
        <f>'[3]Delegate Counter'!#REF!</f>
        <v>#REF!</v>
      </c>
      <c r="B429" t="s">
        <v>175</v>
      </c>
      <c r="M429" s="2">
        <f>[1]Simulations!E31</f>
        <v>34</v>
      </c>
      <c r="N429" s="2">
        <f>[1]Simulations!F31</f>
        <v>1</v>
      </c>
      <c r="O429" s="2">
        <f>[1]Simulations!G31</f>
        <v>0</v>
      </c>
      <c r="P429" s="2">
        <f>[1]Simulations!H31</f>
        <v>1</v>
      </c>
      <c r="Q429" s="2">
        <f>[1]Simulations!I31</f>
        <v>0</v>
      </c>
      <c r="R429" s="2">
        <f>[1]Simulations!J31</f>
        <v>24</v>
      </c>
      <c r="S429" s="2">
        <f>[1]Simulations!K31</f>
        <v>0</v>
      </c>
      <c r="T429" s="2">
        <f>[1]Simulations!L31</f>
        <v>7</v>
      </c>
      <c r="U429" s="2">
        <f>[1]Simulations!M31</f>
        <v>0</v>
      </c>
      <c r="W429" s="17">
        <v>67</v>
      </c>
    </row>
    <row r="430" spans="1:23">
      <c r="A430" s="34" t="e">
        <f>'[3]Delegate Counter'!#REF!</f>
        <v>#REF!</v>
      </c>
      <c r="B430" t="s">
        <v>175</v>
      </c>
      <c r="M430" s="2">
        <f>[1]Simulations!E32</f>
        <v>121</v>
      </c>
      <c r="N430" s="2">
        <f>[1]Simulations!F32</f>
        <v>23</v>
      </c>
      <c r="O430" s="2">
        <f>[1]Simulations!G32</f>
        <v>0</v>
      </c>
      <c r="P430" s="2">
        <f>[1]Simulations!H32</f>
        <v>0</v>
      </c>
      <c r="Q430" s="2">
        <f>[1]Simulations!I32</f>
        <v>0</v>
      </c>
      <c r="R430" s="2">
        <f>[1]Simulations!J32</f>
        <v>55</v>
      </c>
      <c r="S430" s="2">
        <f>[1]Simulations!K32</f>
        <v>0</v>
      </c>
      <c r="T430" s="2">
        <f>[1]Simulations!L32</f>
        <v>20</v>
      </c>
      <c r="U430" s="2">
        <f>[1]Simulations!M32</f>
        <v>0</v>
      </c>
      <c r="W430" s="17">
        <v>219</v>
      </c>
    </row>
    <row r="431" spans="1:23">
      <c r="A431" s="34" t="e">
        <f>'[3]Delegate Counter'!#REF!</f>
        <v>#REF!</v>
      </c>
      <c r="B431" t="s">
        <v>175</v>
      </c>
      <c r="M431" s="2">
        <f>[1]Simulations!E33</f>
        <v>72</v>
      </c>
      <c r="N431" s="2">
        <f>[1]Simulations!F33</f>
        <v>4</v>
      </c>
      <c r="O431" s="2">
        <f>[1]Simulations!G33</f>
        <v>0</v>
      </c>
      <c r="P431" s="2">
        <f>[1]Simulations!H33</f>
        <v>6</v>
      </c>
      <c r="Q431" s="2">
        <f>[1]Simulations!I33</f>
        <v>0</v>
      </c>
      <c r="R431" s="2">
        <f>[1]Simulations!J33</f>
        <v>53</v>
      </c>
      <c r="S431" s="2">
        <f>[1]Simulations!K33</f>
        <v>0</v>
      </c>
      <c r="T431" s="2">
        <f>[1]Simulations!L33</f>
        <v>20</v>
      </c>
      <c r="U431" s="2">
        <f>[1]Simulations!M33</f>
        <v>0</v>
      </c>
      <c r="W431" s="17">
        <v>155</v>
      </c>
    </row>
    <row r="432" spans="1:23">
      <c r="A432" s="34" t="e">
        <f>'[3]Delegate Counter'!#REF!</f>
        <v>#REF!</v>
      </c>
      <c r="B432" t="s">
        <v>175</v>
      </c>
      <c r="M432" s="2">
        <f>[1]Simulations!E34</f>
        <v>63</v>
      </c>
      <c r="N432" s="2">
        <f>[1]Simulations!F34</f>
        <v>7</v>
      </c>
      <c r="O432" s="2">
        <f>[1]Simulations!G34</f>
        <v>0</v>
      </c>
      <c r="P432" s="2">
        <f>[1]Simulations!H34</f>
        <v>0</v>
      </c>
      <c r="Q432" s="2">
        <f>[1]Simulations!I34</f>
        <v>0</v>
      </c>
      <c r="R432" s="2">
        <f>[1]Simulations!J34</f>
        <v>29</v>
      </c>
      <c r="S432" s="2">
        <f>[1]Simulations!K34</f>
        <v>0</v>
      </c>
      <c r="T432" s="2">
        <f>[1]Simulations!L34</f>
        <v>6</v>
      </c>
      <c r="U432" s="2">
        <f>[1]Simulations!M34</f>
        <v>0</v>
      </c>
      <c r="W432" s="17">
        <v>105</v>
      </c>
    </row>
    <row r="433" spans="1:23">
      <c r="A433" s="34" t="e">
        <f>'[3]Delegate Counter'!#REF!</f>
        <v>#REF!</v>
      </c>
      <c r="B433" t="s">
        <v>175</v>
      </c>
      <c r="M433" s="2">
        <f>[1]Simulations!E35</f>
        <v>22</v>
      </c>
      <c r="N433" s="2">
        <f>[1]Simulations!F35</f>
        <v>1</v>
      </c>
      <c r="O433" s="2">
        <f>[1]Simulations!G35</f>
        <v>0</v>
      </c>
      <c r="P433" s="2">
        <f>[1]Simulations!H35</f>
        <v>0</v>
      </c>
      <c r="Q433" s="2">
        <f>[1]Simulations!I35</f>
        <v>0</v>
      </c>
      <c r="R433" s="2">
        <f>[1]Simulations!J35</f>
        <v>17</v>
      </c>
      <c r="S433" s="2">
        <f>[1]Simulations!K35</f>
        <v>0</v>
      </c>
      <c r="T433" s="2">
        <f>[1]Simulations!L35</f>
        <v>11</v>
      </c>
      <c r="U433" s="2">
        <f>[1]Simulations!M35</f>
        <v>0</v>
      </c>
      <c r="W433" s="17">
        <v>15</v>
      </c>
    </row>
    <row r="434" spans="1:23">
      <c r="A434" s="34" t="e">
        <f>'[3]Delegate Counter'!#REF!</f>
        <v>#REF!</v>
      </c>
      <c r="B434" t="s">
        <v>175</v>
      </c>
      <c r="M434" s="2">
        <f>[1]Simulations!E36</f>
        <v>8</v>
      </c>
      <c r="N434" s="2">
        <f>[1]Simulations!F36</f>
        <v>0</v>
      </c>
      <c r="O434" s="2">
        <f>[1]Simulations!G36</f>
        <v>0</v>
      </c>
      <c r="P434" s="2">
        <f>[1]Simulations!H36</f>
        <v>0</v>
      </c>
      <c r="Q434" s="2">
        <f>[1]Simulations!I36</f>
        <v>0</v>
      </c>
      <c r="R434" s="2">
        <f>[1]Simulations!J36</f>
        <v>5</v>
      </c>
      <c r="S434" s="2">
        <f>[1]Simulations!K36</f>
        <v>0</v>
      </c>
      <c r="T434" s="2">
        <f>[1]Simulations!L36</f>
        <v>2</v>
      </c>
      <c r="U434" s="2">
        <f>[1]Simulations!M36</f>
        <v>0</v>
      </c>
      <c r="W434" s="17">
        <v>24</v>
      </c>
    </row>
    <row r="435" spans="1:23">
      <c r="A435" s="34" t="e">
        <f>'[3]Delegate Counter'!#REF!</f>
        <v>#REF!</v>
      </c>
      <c r="B435" t="s">
        <v>175</v>
      </c>
      <c r="M435" s="2">
        <f>[1]Simulations!E37</f>
        <v>9</v>
      </c>
      <c r="N435" s="2">
        <f>[1]Simulations!F37</f>
        <v>1</v>
      </c>
      <c r="O435" s="2">
        <f>[1]Simulations!G37</f>
        <v>0</v>
      </c>
      <c r="P435" s="2">
        <f>[1]Simulations!H37</f>
        <v>0</v>
      </c>
      <c r="Q435" s="2">
        <f>[1]Simulations!I37</f>
        <v>0</v>
      </c>
      <c r="R435" s="2">
        <f>[1]Simulations!J37</f>
        <v>9</v>
      </c>
      <c r="S435" s="2">
        <f>[1]Simulations!K37</f>
        <v>0</v>
      </c>
      <c r="T435" s="2">
        <f>[1]Simulations!L37</f>
        <v>6</v>
      </c>
      <c r="U435" s="2">
        <f>[1]Simulations!M37</f>
        <v>0</v>
      </c>
      <c r="W435" s="17">
        <v>54</v>
      </c>
    </row>
    <row r="436" spans="1:23">
      <c r="A436" s="34" t="e">
        <f>'[3]Delegate Counter'!#REF!</f>
        <v>#REF!</v>
      </c>
      <c r="B436" t="s">
        <v>175</v>
      </c>
      <c r="M436" s="2">
        <f>[1]Simulations!E38</f>
        <v>35</v>
      </c>
      <c r="N436" s="2">
        <f>[1]Simulations!F38</f>
        <v>1</v>
      </c>
      <c r="O436" s="2">
        <f>[1]Simulations!G38</f>
        <v>0</v>
      </c>
      <c r="P436" s="2">
        <f>[1]Simulations!H38</f>
        <v>0</v>
      </c>
      <c r="Q436" s="2">
        <f>[1]Simulations!I38</f>
        <v>0</v>
      </c>
      <c r="R436" s="2">
        <f>[1]Simulations!J38</f>
        <v>15</v>
      </c>
      <c r="S436" s="2">
        <f>[1]Simulations!K38</f>
        <v>0</v>
      </c>
      <c r="T436" s="2">
        <f>[1]Simulations!L38</f>
        <v>3</v>
      </c>
      <c r="U436" s="2">
        <f>[1]Simulations!M38</f>
        <v>0</v>
      </c>
      <c r="W436" s="17">
        <v>14</v>
      </c>
    </row>
    <row r="437" spans="1:23">
      <c r="A437" s="34" t="e">
        <f>'[3]Delegate Counter'!#REF!</f>
        <v>#REF!</v>
      </c>
      <c r="B437" t="s">
        <v>175</v>
      </c>
      <c r="M437" s="2">
        <f>[1]Simulations!E39</f>
        <v>7</v>
      </c>
      <c r="N437" s="2">
        <f>[1]Simulations!F39</f>
        <v>0</v>
      </c>
      <c r="O437" s="2">
        <f>[1]Simulations!G39</f>
        <v>0</v>
      </c>
      <c r="P437" s="2">
        <f>[1]Simulations!H39</f>
        <v>0</v>
      </c>
      <c r="Q437" s="2">
        <f>[1]Simulations!I39</f>
        <v>0</v>
      </c>
      <c r="R437" s="2">
        <f>[1]Simulations!J39</f>
        <v>5</v>
      </c>
      <c r="S437" s="2">
        <f>[1]Simulations!K39</f>
        <v>0</v>
      </c>
      <c r="T437" s="2">
        <f>[1]Simulations!L39</f>
        <v>2</v>
      </c>
      <c r="U437" s="2">
        <f>[1]Simulations!M39</f>
        <v>0</v>
      </c>
      <c r="W437" s="17">
        <v>84</v>
      </c>
    </row>
    <row r="438" spans="1:23">
      <c r="A438" s="34" t="e">
        <f>'[3]Delegate Counter'!#REF!</f>
        <v>#REF!</v>
      </c>
      <c r="B438" t="s">
        <v>175</v>
      </c>
      <c r="M438" s="2">
        <f>[1]Simulations!E40</f>
        <v>30</v>
      </c>
      <c r="N438" s="2">
        <f>[1]Simulations!F40</f>
        <v>2</v>
      </c>
      <c r="O438" s="2">
        <f>[1]Simulations!G40</f>
        <v>0</v>
      </c>
      <c r="P438" s="2">
        <f>[1]Simulations!H40</f>
        <v>3</v>
      </c>
      <c r="Q438" s="2">
        <f>[1]Simulations!I40</f>
        <v>0</v>
      </c>
      <c r="R438" s="2">
        <f>[1]Simulations!J40</f>
        <v>29</v>
      </c>
      <c r="S438" s="2">
        <f>[1]Simulations!K40</f>
        <v>0</v>
      </c>
      <c r="T438" s="2">
        <f>[1]Simulations!L40</f>
        <v>19</v>
      </c>
      <c r="U438" s="2">
        <f>[1]Simulations!M40</f>
        <v>0</v>
      </c>
      <c r="W438" s="17">
        <v>60</v>
      </c>
    </row>
    <row r="439" spans="1:23">
      <c r="A439" s="34" t="e">
        <f>'[3]Delegate Counter'!#REF!</f>
        <v>#REF!</v>
      </c>
      <c r="B439" t="s">
        <v>175</v>
      </c>
      <c r="M439" s="2">
        <f>[1]Simulations!E41</f>
        <v>22</v>
      </c>
      <c r="N439" s="2">
        <f>[1]Simulations!F41</f>
        <v>2</v>
      </c>
      <c r="O439" s="2">
        <f>[1]Simulations!G41</f>
        <v>0</v>
      </c>
      <c r="P439" s="2">
        <f>[1]Simulations!H41</f>
        <v>1</v>
      </c>
      <c r="Q439" s="2">
        <f>[1]Simulations!I41</f>
        <v>0</v>
      </c>
      <c r="R439" s="2">
        <f>[1]Simulations!J41</f>
        <v>20</v>
      </c>
      <c r="S439" s="2">
        <f>[1]Simulations!K41</f>
        <v>0</v>
      </c>
      <c r="T439" s="2">
        <f>[1]Simulations!L41</f>
        <v>15</v>
      </c>
      <c r="U439" s="2">
        <f>[1]Simulations!M41</f>
        <v>0</v>
      </c>
      <c r="W439" s="17">
        <v>21</v>
      </c>
    </row>
    <row r="440" spans="1:23">
      <c r="A440" s="34" t="e">
        <f>'[3]Delegate Counter'!#REF!</f>
        <v>#REF!</v>
      </c>
      <c r="B440" t="s">
        <v>175</v>
      </c>
      <c r="M440" s="2">
        <f>[1]Simulations!E42</f>
        <v>12</v>
      </c>
      <c r="N440" s="2">
        <f>[1]Simulations!F42</f>
        <v>1</v>
      </c>
      <c r="O440" s="2">
        <f>[1]Simulations!G42</f>
        <v>0</v>
      </c>
      <c r="P440" s="2">
        <f>[1]Simulations!H42</f>
        <v>0</v>
      </c>
      <c r="Q440" s="2">
        <f>[1]Simulations!I42</f>
        <v>0</v>
      </c>
      <c r="R440" s="2">
        <f>[1]Simulations!J42</f>
        <v>6</v>
      </c>
      <c r="S440" s="2">
        <f>[1]Simulations!K42</f>
        <v>0</v>
      </c>
      <c r="T440" s="2">
        <f>[1]Simulations!L42</f>
        <v>2</v>
      </c>
      <c r="U440" s="2">
        <f>[1]Simulations!M42</f>
        <v>0</v>
      </c>
      <c r="W440" s="17">
        <v>96</v>
      </c>
    </row>
    <row r="441" spans="1:23">
      <c r="A441" s="34" t="e">
        <f>'[3]Delegate Counter'!#REF!</f>
        <v>#REF!</v>
      </c>
      <c r="B441" t="s">
        <v>175</v>
      </c>
      <c r="M441" s="2">
        <f>[1]Simulations!E43</f>
        <v>48</v>
      </c>
      <c r="N441" s="2">
        <f>[1]Simulations!F43</f>
        <v>3</v>
      </c>
      <c r="O441" s="2">
        <f>[1]Simulations!G43</f>
        <v>0</v>
      </c>
      <c r="P441" s="2">
        <f>[1]Simulations!H43</f>
        <v>1</v>
      </c>
      <c r="Q441" s="2">
        <f>[1]Simulations!I43</f>
        <v>0</v>
      </c>
      <c r="R441" s="2">
        <f>[1]Simulations!J43</f>
        <v>30</v>
      </c>
      <c r="S441" s="2">
        <f>[1]Simulations!K43</f>
        <v>0</v>
      </c>
      <c r="T441" s="2">
        <f>[1]Simulations!L43</f>
        <v>14</v>
      </c>
      <c r="U441" s="2">
        <f>[1]Simulations!M43</f>
        <v>0</v>
      </c>
      <c r="W441" s="17">
        <v>274</v>
      </c>
    </row>
    <row r="442" spans="1:23">
      <c r="A442" s="34" t="e">
        <f>'[3]Delegate Counter'!#REF!</f>
        <v>#REF!</v>
      </c>
      <c r="B442" t="s">
        <v>175</v>
      </c>
      <c r="M442" s="2">
        <f>[1]Simulations!E44</f>
        <v>112</v>
      </c>
      <c r="N442" s="2">
        <f>[1]Simulations!F44</f>
        <v>60</v>
      </c>
      <c r="O442" s="2">
        <f>[1]Simulations!G44</f>
        <v>0</v>
      </c>
      <c r="P442" s="2">
        <f>[1]Simulations!H44</f>
        <v>2</v>
      </c>
      <c r="Q442" s="2">
        <f>[1]Simulations!I44</f>
        <v>0</v>
      </c>
      <c r="R442" s="2">
        <f>[1]Simulations!J44</f>
        <v>73</v>
      </c>
      <c r="S442" s="2">
        <f>[1]Simulations!K44</f>
        <v>0</v>
      </c>
      <c r="T442" s="2">
        <f>[1]Simulations!L44</f>
        <v>27</v>
      </c>
      <c r="U442" s="2">
        <f>[1]Simulations!M44</f>
        <v>0</v>
      </c>
      <c r="W442" s="17">
        <v>186</v>
      </c>
    </row>
    <row r="443" spans="1:23">
      <c r="A443" s="34" t="e">
        <f>'[3]Delegate Counter'!#REF!</f>
        <v>#REF!</v>
      </c>
      <c r="B443" t="s">
        <v>175</v>
      </c>
      <c r="M443" s="2">
        <f>[1]Simulations!E45</f>
        <v>95</v>
      </c>
      <c r="N443" s="2">
        <f>[1]Simulations!F45</f>
        <v>4</v>
      </c>
      <c r="O443" s="2">
        <f>[1]Simulations!G45</f>
        <v>0</v>
      </c>
      <c r="P443" s="2">
        <f>[1]Simulations!H45</f>
        <v>4</v>
      </c>
      <c r="Q443" s="2">
        <f>[1]Simulations!I45</f>
        <v>0</v>
      </c>
      <c r="R443" s="2">
        <f>[1]Simulations!J45</f>
        <v>63</v>
      </c>
      <c r="S443" s="2">
        <f>[1]Simulations!K45</f>
        <v>0</v>
      </c>
      <c r="T443" s="2">
        <f>[1]Simulations!L45</f>
        <v>20</v>
      </c>
      <c r="U443" s="2">
        <f>[1]Simulations!M45</f>
        <v>0</v>
      </c>
      <c r="W443" s="17">
        <v>26</v>
      </c>
    </row>
    <row r="444" spans="1:23">
      <c r="A444" s="34" t="e">
        <f>'[3]Delegate Counter'!#REF!</f>
        <v>#REF!</v>
      </c>
      <c r="B444" t="s">
        <v>175</v>
      </c>
      <c r="M444" s="2">
        <f>[1]Simulations!E46</f>
        <v>10</v>
      </c>
      <c r="N444" s="2">
        <f>[1]Simulations!F46</f>
        <v>1</v>
      </c>
      <c r="O444" s="2">
        <f>[1]Simulations!G46</f>
        <v>0</v>
      </c>
      <c r="P444" s="2">
        <f>[1]Simulations!H46</f>
        <v>1</v>
      </c>
      <c r="Q444" s="2">
        <f>[1]Simulations!I46</f>
        <v>0</v>
      </c>
      <c r="R444" s="2">
        <f>[1]Simulations!J46</f>
        <v>8</v>
      </c>
      <c r="S444" s="2">
        <f>[1]Simulations!K46</f>
        <v>0</v>
      </c>
      <c r="T444" s="2">
        <f>[1]Simulations!L46</f>
        <v>6</v>
      </c>
      <c r="U444" s="2">
        <f>[1]Simulations!M46</f>
        <v>0</v>
      </c>
      <c r="W444" s="17">
        <v>7</v>
      </c>
    </row>
    <row r="445" spans="1:23">
      <c r="A445" s="34" t="e">
        <f>'[3]Delegate Counter'!#REF!</f>
        <v>#REF!</v>
      </c>
      <c r="B445" t="s">
        <v>175</v>
      </c>
      <c r="M445" s="2">
        <f>[1]Simulations!E47</f>
        <v>3</v>
      </c>
      <c r="N445" s="2">
        <f>[1]Simulations!F47</f>
        <v>0</v>
      </c>
      <c r="O445" s="2">
        <f>[1]Simulations!G47</f>
        <v>0</v>
      </c>
      <c r="P445" s="2">
        <f>[1]Simulations!H47</f>
        <v>0</v>
      </c>
      <c r="Q445" s="2">
        <f>[1]Simulations!I47</f>
        <v>0</v>
      </c>
      <c r="R445" s="2">
        <f>[1]Simulations!J47</f>
        <v>2</v>
      </c>
      <c r="S445" s="2">
        <f>[1]Simulations!K47</f>
        <v>0</v>
      </c>
      <c r="T445" s="2">
        <f>[1]Simulations!L47</f>
        <v>2</v>
      </c>
      <c r="U445" s="2">
        <f>[1]Simulations!M47</f>
        <v>0</v>
      </c>
      <c r="W445" s="17">
        <v>39</v>
      </c>
    </row>
    <row r="446" spans="1:23">
      <c r="A446" s="34" t="e">
        <f>'[3]Delegate Counter'!#REF!</f>
        <v>#REF!</v>
      </c>
      <c r="B446" t="s">
        <v>175</v>
      </c>
      <c r="M446" s="2">
        <f>[1]Simulations!E48</f>
        <v>13</v>
      </c>
      <c r="N446" s="2">
        <f>[1]Simulations!F48</f>
        <v>0</v>
      </c>
      <c r="O446" s="2">
        <f>[1]Simulations!G48</f>
        <v>0</v>
      </c>
      <c r="P446" s="2">
        <f>[1]Simulations!H48</f>
        <v>2</v>
      </c>
      <c r="Q446" s="2">
        <f>[1]Simulations!I48</f>
        <v>0</v>
      </c>
      <c r="R446" s="2">
        <f>[1]Simulations!J48</f>
        <v>15</v>
      </c>
      <c r="S446" s="2">
        <f>[1]Simulations!K48</f>
        <v>0</v>
      </c>
      <c r="T446" s="2">
        <f>[1]Simulations!L48</f>
        <v>9</v>
      </c>
      <c r="U446" s="2">
        <f>[1]Simulations!M48</f>
        <v>0</v>
      </c>
      <c r="W446" s="17">
        <v>82</v>
      </c>
    </row>
    <row r="447" spans="1:23">
      <c r="A447" s="34" t="e">
        <f>'[3]Delegate Counter'!#REF!</f>
        <v>#REF!</v>
      </c>
      <c r="B447" t="s">
        <v>175</v>
      </c>
      <c r="M447" s="2">
        <f>[1]Simulations!E49</f>
        <v>35</v>
      </c>
      <c r="N447" s="2">
        <f>[1]Simulations!F49</f>
        <v>0</v>
      </c>
      <c r="O447" s="2">
        <f>[1]Simulations!G49</f>
        <v>0</v>
      </c>
      <c r="P447" s="2">
        <f>[1]Simulations!H49</f>
        <v>7</v>
      </c>
      <c r="Q447" s="2">
        <f>[1]Simulations!I49</f>
        <v>0</v>
      </c>
      <c r="R447" s="2">
        <f>[1]Simulations!J49</f>
        <v>28</v>
      </c>
      <c r="S447" s="2">
        <f>[1]Simulations!K49</f>
        <v>0</v>
      </c>
      <c r="T447" s="2">
        <f>[1]Simulations!L49</f>
        <v>12</v>
      </c>
      <c r="U447" s="2">
        <f>[1]Simulations!M49</f>
        <v>0</v>
      </c>
      <c r="W447" s="17">
        <v>29</v>
      </c>
    </row>
    <row r="448" spans="1:23">
      <c r="A448" s="34" t="e">
        <f>'[3]Delegate Counter'!#REF!</f>
        <v>#REF!</v>
      </c>
      <c r="B448" t="s">
        <v>175</v>
      </c>
      <c r="M448" s="2">
        <f>[1]Simulations!E50</f>
        <v>11</v>
      </c>
      <c r="N448" s="2">
        <f>[1]Simulations!F50</f>
        <v>1</v>
      </c>
      <c r="O448" s="2">
        <f>[1]Simulations!G50</f>
        <v>0</v>
      </c>
      <c r="P448" s="2">
        <f>[1]Simulations!H50</f>
        <v>1</v>
      </c>
      <c r="Q448" s="2">
        <f>[1]Simulations!I50</f>
        <v>0</v>
      </c>
      <c r="R448" s="2">
        <f>[1]Simulations!J50</f>
        <v>12</v>
      </c>
      <c r="S448" s="2">
        <f>[1]Simulations!K50</f>
        <v>0</v>
      </c>
      <c r="T448" s="2">
        <f>[1]Simulations!L50</f>
        <v>4</v>
      </c>
      <c r="U448" s="2">
        <f>[1]Simulations!M50</f>
        <v>0</v>
      </c>
      <c r="W448" s="17">
        <v>28</v>
      </c>
    </row>
    <row r="449" spans="1:23">
      <c r="A449" s="34" t="e">
        <f>'[3]Delegate Counter'!#REF!</f>
        <v>#REF!</v>
      </c>
      <c r="B449" t="s">
        <v>175</v>
      </c>
      <c r="M449" s="2">
        <f>[1]Simulations!E51</f>
        <v>13</v>
      </c>
      <c r="N449" s="2">
        <f>[1]Simulations!F51</f>
        <v>2</v>
      </c>
      <c r="O449" s="2">
        <f>[1]Simulations!G51</f>
        <v>0</v>
      </c>
      <c r="P449" s="2">
        <f>[1]Simulations!H51</f>
        <v>0</v>
      </c>
      <c r="Q449" s="2">
        <f>[1]Simulations!I51</f>
        <v>0</v>
      </c>
      <c r="R449" s="2">
        <f>[1]Simulations!J51</f>
        <v>12</v>
      </c>
      <c r="S449" s="2">
        <f>[1]Simulations!K51</f>
        <v>0</v>
      </c>
      <c r="T449" s="2">
        <f>[1]Simulations!L51</f>
        <v>1</v>
      </c>
      <c r="U449" s="2">
        <f>[1]Simulations!M51</f>
        <v>0</v>
      </c>
      <c r="W449" s="17">
        <v>54</v>
      </c>
    </row>
    <row r="450" spans="1:23">
      <c r="A450" s="34" t="e">
        <f>'[3]Delegate Counter'!#REF!</f>
        <v>#REF!</v>
      </c>
      <c r="B450" t="s">
        <v>175</v>
      </c>
      <c r="M450" s="2">
        <f>[1]Simulations!E52</f>
        <v>26</v>
      </c>
      <c r="N450" s="2">
        <f>[1]Simulations!F52</f>
        <v>3</v>
      </c>
      <c r="O450" s="2">
        <f>[1]Simulations!G52</f>
        <v>0</v>
      </c>
      <c r="P450" s="2">
        <f>[1]Simulations!H52</f>
        <v>0</v>
      </c>
      <c r="Q450" s="2">
        <f>[1]Simulations!I52</f>
        <v>0</v>
      </c>
      <c r="R450" s="2">
        <f>[1]Simulations!J52</f>
        <v>20</v>
      </c>
      <c r="S450" s="2">
        <f>[1]Simulations!K52</f>
        <v>0</v>
      </c>
      <c r="T450" s="2">
        <f>[1]Simulations!L52</f>
        <v>5</v>
      </c>
      <c r="U450" s="2">
        <f>[1]Simulations!M52</f>
        <v>0</v>
      </c>
      <c r="W450" s="17">
        <v>61</v>
      </c>
    </row>
    <row r="451" spans="1:23">
      <c r="A451" s="34" t="e">
        <f>'[3]Delegate Counter'!#REF!</f>
        <v>#REF!</v>
      </c>
      <c r="B451" t="s">
        <v>175</v>
      </c>
      <c r="M451" s="2">
        <f>[1]Simulations!E53</f>
        <v>22</v>
      </c>
      <c r="N451" s="2">
        <f>[1]Simulations!F53</f>
        <v>1</v>
      </c>
      <c r="O451" s="2">
        <f>[1]Simulations!G53</f>
        <v>0</v>
      </c>
      <c r="P451" s="2">
        <f>[1]Simulations!H53</f>
        <v>1</v>
      </c>
      <c r="Q451" s="2">
        <f>[1]Simulations!I53</f>
        <v>0</v>
      </c>
      <c r="R451" s="2">
        <f>[1]Simulations!J53</f>
        <v>22</v>
      </c>
      <c r="S451" s="2">
        <f>[1]Simulations!K53</f>
        <v>0</v>
      </c>
      <c r="T451" s="2">
        <f>[1]Simulations!L53</f>
        <v>14</v>
      </c>
      <c r="U451" s="2">
        <f>[1]Simulations!M53</f>
        <v>0</v>
      </c>
      <c r="W451" s="17">
        <v>20</v>
      </c>
    </row>
    <row r="452" spans="1:23">
      <c r="A452" s="34" t="e">
        <f>'[3]Delegate Counter'!#REF!</f>
        <v>#REF!</v>
      </c>
      <c r="B452" t="s">
        <v>175</v>
      </c>
      <c r="M452" s="2">
        <f>[1]Simulations!E54</f>
        <v>12</v>
      </c>
      <c r="N452" s="2">
        <f>[1]Simulations!F54</f>
        <v>1</v>
      </c>
      <c r="O452" s="2">
        <f>[1]Simulations!G54</f>
        <v>0</v>
      </c>
      <c r="P452" s="2">
        <f>[1]Simulations!H54</f>
        <v>0</v>
      </c>
      <c r="Q452" s="2">
        <f>[1]Simulations!I54</f>
        <v>0</v>
      </c>
      <c r="R452" s="2">
        <f>[1]Simulations!J54</f>
        <v>6</v>
      </c>
      <c r="S452" s="2">
        <f>[1]Simulations!K54</f>
        <v>0</v>
      </c>
      <c r="T452" s="2">
        <f>[1]Simulations!L54</f>
        <v>1</v>
      </c>
      <c r="U452" s="2">
        <f>[1]Simulations!M54</f>
        <v>0</v>
      </c>
      <c r="W452" s="17">
        <v>19</v>
      </c>
    </row>
    <row r="453" spans="1:23">
      <c r="A453" s="34" t="e">
        <f>'[3]Delegate Counter'!#REF!</f>
        <v>#REF!</v>
      </c>
      <c r="B453" t="s">
        <v>175</v>
      </c>
      <c r="M453" s="2">
        <f>[1]Simulations!E55</f>
        <v>9</v>
      </c>
      <c r="N453" s="2">
        <f>[1]Simulations!F55</f>
        <v>0</v>
      </c>
      <c r="O453" s="2">
        <f>[1]Simulations!G55</f>
        <v>0</v>
      </c>
      <c r="P453" s="2">
        <f>[1]Simulations!H55</f>
        <v>0</v>
      </c>
      <c r="Q453" s="2">
        <f>[1]Simulations!I55</f>
        <v>0</v>
      </c>
      <c r="R453" s="2">
        <f>[1]Simulations!J55</f>
        <v>7</v>
      </c>
      <c r="S453" s="2">
        <f>[1]Simulations!K55</f>
        <v>0</v>
      </c>
      <c r="T453" s="2">
        <f>[1]Simulations!L55</f>
        <v>3</v>
      </c>
      <c r="U453" s="2">
        <f>[1]Simulations!M55</f>
        <v>0</v>
      </c>
      <c r="W453" s="17">
        <v>126</v>
      </c>
    </row>
    <row r="454" spans="1:23">
      <c r="A454" s="34" t="e">
        <f>'[3]Delegate Counter'!#REF!</f>
        <v>#REF!</v>
      </c>
      <c r="B454" t="s">
        <v>175</v>
      </c>
      <c r="M454" s="2">
        <f>[1]Simulations!E56</f>
        <v>54</v>
      </c>
      <c r="N454" s="2">
        <f>[1]Simulations!F56</f>
        <v>2</v>
      </c>
      <c r="O454" s="2">
        <f>[1]Simulations!G56</f>
        <v>0</v>
      </c>
      <c r="P454" s="2">
        <f>[1]Simulations!H56</f>
        <v>1</v>
      </c>
      <c r="Q454" s="2">
        <f>[1]Simulations!I56</f>
        <v>0</v>
      </c>
      <c r="R454" s="2">
        <f>[1]Simulations!J56</f>
        <v>42</v>
      </c>
      <c r="S454" s="2">
        <f>[1]Simulations!K56</f>
        <v>0</v>
      </c>
      <c r="T454" s="2">
        <f>[1]Simulations!L56</f>
        <v>28</v>
      </c>
      <c r="U454" s="2">
        <f>[1]Simulations!M56</f>
        <v>0</v>
      </c>
      <c r="W454" s="17">
        <v>34</v>
      </c>
    </row>
    <row r="455" spans="1:23">
      <c r="A455" s="34" t="e">
        <f>'[3]Delegate Counter'!#REF!</f>
        <v>#REF!</v>
      </c>
      <c r="B455" t="s">
        <v>175</v>
      </c>
      <c r="M455" s="2">
        <f>[1]Simulations!E57</f>
        <v>15</v>
      </c>
      <c r="N455" s="2">
        <f>[1]Simulations!F57</f>
        <v>0</v>
      </c>
      <c r="O455" s="2">
        <f>[1]Simulations!G57</f>
        <v>0</v>
      </c>
      <c r="P455" s="2">
        <f>[1]Simulations!H57</f>
        <v>0</v>
      </c>
      <c r="Q455" s="2">
        <f>[1]Simulations!I57</f>
        <v>0</v>
      </c>
      <c r="R455" s="2">
        <f>[1]Simulations!J57</f>
        <v>15</v>
      </c>
      <c r="S455" s="2">
        <f>[1]Simulations!K57</f>
        <v>0</v>
      </c>
      <c r="T455" s="2">
        <f>[1]Simulations!L57</f>
        <v>4</v>
      </c>
      <c r="U455" s="2">
        <f>[1]Simulations!M57</f>
        <v>0</v>
      </c>
      <c r="W455" s="17">
        <v>16</v>
      </c>
    </row>
    <row r="456" spans="1:23">
      <c r="A456" s="34" t="e">
        <f>'[3]Delegate Counter'!#REF!</f>
        <v>#REF!</v>
      </c>
      <c r="B456" t="s">
        <v>175</v>
      </c>
      <c r="M456" s="2">
        <f>[1]Simulations!E58</f>
        <v>6</v>
      </c>
      <c r="N456" s="2">
        <f>[1]Simulations!F58</f>
        <v>0</v>
      </c>
      <c r="O456" s="2">
        <f>[1]Simulations!G58</f>
        <v>0</v>
      </c>
      <c r="P456" s="2">
        <f>[1]Simulations!H58</f>
        <v>1</v>
      </c>
      <c r="Q456" s="2">
        <f>[1]Simulations!I58</f>
        <v>0</v>
      </c>
      <c r="R456" s="2">
        <f>[1]Simulations!J58</f>
        <v>6</v>
      </c>
      <c r="S456" s="2">
        <f>[1]Simulations!K58</f>
        <v>0</v>
      </c>
      <c r="T456" s="2">
        <f>[1]Simulations!L58</f>
        <v>4</v>
      </c>
      <c r="U456" s="2">
        <f>[1]Simulations!M58</f>
        <v>0</v>
      </c>
      <c r="W456" s="17">
        <v>7</v>
      </c>
    </row>
    <row r="457" spans="1:23">
      <c r="A457" s="34" t="e">
        <f>'[3]Delegate Counter'!#REF!</f>
        <v>#REF!</v>
      </c>
      <c r="B457" t="s">
        <v>175</v>
      </c>
      <c r="M457" s="2">
        <f>[1]Simulations!E59</f>
        <v>3</v>
      </c>
      <c r="N457" s="2">
        <f>[1]Simulations!F59</f>
        <v>0</v>
      </c>
      <c r="O457" s="2">
        <f>[1]Simulations!G59</f>
        <v>0</v>
      </c>
      <c r="P457" s="2">
        <f>[1]Simulations!H59</f>
        <v>0</v>
      </c>
      <c r="Q457" s="2">
        <f>[1]Simulations!I59</f>
        <v>0</v>
      </c>
      <c r="R457" s="2">
        <f>[1]Simulations!J59</f>
        <v>2</v>
      </c>
      <c r="S457" s="2">
        <f>[1]Simulations!K59</f>
        <v>0</v>
      </c>
      <c r="T457" s="2">
        <f>[1]Simulations!L59</f>
        <v>2</v>
      </c>
      <c r="U457" s="2">
        <f>[1]Simulations!M59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workbookViewId="0">
      <selection activeCell="B6" sqref="B6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43864</v>
      </c>
      <c r="B2" s="1">
        <f>ROUND((IF('[1]National Polling Changes'!$W2&gt;43409,'[1]National Polling Changes'!X2*100,B1)),2)</f>
        <v>29.57</v>
      </c>
      <c r="C2" s="1">
        <f>ROUND((IF('[1]National Polling Changes'!$W2&gt;43409,'[1]National Polling Changes'!Y2*100,C1)),2)</f>
        <v>8.34</v>
      </c>
      <c r="D2" s="1">
        <f>ROUND((IF('[1]National Polling Changes'!$W2&gt;43409,'[1]National Polling Changes'!Z2*100,D1)),2)</f>
        <v>0.2</v>
      </c>
      <c r="E2" s="1">
        <f>ROUND((IF('[1]National Polling Changes'!$W2&gt;43409,'[1]National Polling Changes'!AA2*100,E1)),2)</f>
        <v>6.54</v>
      </c>
      <c r="F2" s="1">
        <f>ROUND((IF('[1]National Polling Changes'!$W2&gt;43409,'[1]National Polling Changes'!AB2*100,F1)),2)</f>
        <v>3.02</v>
      </c>
      <c r="G2" s="1">
        <f>ROUND((IF('[1]National Polling Changes'!$W2&gt;43409,'[1]National Polling Changes'!AC2*100,G1)),2)</f>
        <v>22.23</v>
      </c>
      <c r="H2" s="1">
        <f>ROUND((IF('[1]National Polling Changes'!$W2&gt;43409,'[1]National Polling Changes'!AD2*100,H1)),2)</f>
        <v>1.9</v>
      </c>
      <c r="I2" s="1">
        <f>ROUND((IF('[1]National Polling Changes'!$W2&gt;43409,'[1]National Polling Changes'!AE2*100,I1)),2)</f>
        <v>14.48</v>
      </c>
      <c r="J2" s="1">
        <f>ROUND((IF('[1]National Polling Changes'!$W2&gt;43409,'[1]National Polling Changes'!AF2*100,J1)),2)</f>
        <v>4.1100000000000003</v>
      </c>
    </row>
    <row r="3" spans="1:10">
      <c r="A3" s="26">
        <f>'[1]National Polling Changes'!W3</f>
        <v>43863</v>
      </c>
      <c r="B3" s="1">
        <f>ROUND((IF('[1]National Polling Changes'!$W3&gt;43409,'[1]National Polling Changes'!X3*100,B2)),2)</f>
        <v>29.57</v>
      </c>
      <c r="C3" s="1">
        <f>ROUND((IF('[1]National Polling Changes'!$W3&gt;43409,'[1]National Polling Changes'!Y3*100,C2)),2)</f>
        <v>8.34</v>
      </c>
      <c r="D3" s="1">
        <f>ROUND((IF('[1]National Polling Changes'!$W3&gt;43409,'[1]National Polling Changes'!Z3*100,D2)),2)</f>
        <v>0.2</v>
      </c>
      <c r="E3" s="1">
        <f>ROUND((IF('[1]National Polling Changes'!$W3&gt;43409,'[1]National Polling Changes'!AA3*100,E2)),2)</f>
        <v>6.54</v>
      </c>
      <c r="F3" s="1">
        <f>ROUND((IF('[1]National Polling Changes'!$W3&gt;43409,'[1]National Polling Changes'!AB3*100,F2)),2)</f>
        <v>3.02</v>
      </c>
      <c r="G3" s="1">
        <f>ROUND((IF('[1]National Polling Changes'!$W3&gt;43409,'[1]National Polling Changes'!AC3*100,G2)),2)</f>
        <v>22.23</v>
      </c>
      <c r="H3" s="1">
        <f>ROUND((IF('[1]National Polling Changes'!$W3&gt;43409,'[1]National Polling Changes'!AD3*100,H2)),2)</f>
        <v>1.9</v>
      </c>
      <c r="I3" s="1">
        <f>ROUND((IF('[1]National Polling Changes'!$W3&gt;43409,'[1]National Polling Changes'!AE3*100,I2)),2)</f>
        <v>14.48</v>
      </c>
      <c r="J3" s="1">
        <f>ROUND((IF('[1]National Polling Changes'!$W3&gt;43409,'[1]National Polling Changes'!AF3*100,J2)),2)</f>
        <v>4.1100000000000003</v>
      </c>
    </row>
    <row r="4" spans="1:10">
      <c r="A4" s="26">
        <f>'[1]National Polling Changes'!W4</f>
        <v>43862</v>
      </c>
      <c r="B4" s="1">
        <f>ROUND((IF('[1]National Polling Changes'!$W4&gt;43409,'[1]National Polling Changes'!X4*100,B3)),2)</f>
        <v>29.69</v>
      </c>
      <c r="C4" s="1">
        <f>ROUND((IF('[1]National Polling Changes'!$W4&gt;43409,'[1]National Polling Changes'!Y4*100,C3)),2)</f>
        <v>7.8</v>
      </c>
      <c r="D4" s="1">
        <f>ROUND((IF('[1]National Polling Changes'!$W4&gt;43409,'[1]National Polling Changes'!Z4*100,D3)),2)</f>
        <v>0.23</v>
      </c>
      <c r="E4" s="1">
        <f>ROUND((IF('[1]National Polling Changes'!$W4&gt;43409,'[1]National Polling Changes'!AA4*100,E3)),2)</f>
        <v>6.64</v>
      </c>
      <c r="F4" s="1">
        <f>ROUND((IF('[1]National Polling Changes'!$W4&gt;43409,'[1]National Polling Changes'!AB4*100,F3)),2)</f>
        <v>3.04</v>
      </c>
      <c r="G4" s="1">
        <f>ROUND((IF('[1]National Polling Changes'!$W4&gt;43409,'[1]National Polling Changes'!AC4*100,G3)),2)</f>
        <v>21.86</v>
      </c>
      <c r="H4" s="1">
        <f>ROUND((IF('[1]National Polling Changes'!$W4&gt;43409,'[1]National Polling Changes'!AD4*100,H3)),2)</f>
        <v>1.85</v>
      </c>
      <c r="I4" s="1">
        <f>ROUND((IF('[1]National Polling Changes'!$W4&gt;43409,'[1]National Polling Changes'!AE4*100,I3)),2)</f>
        <v>14.75</v>
      </c>
      <c r="J4" s="1">
        <f>ROUND((IF('[1]National Polling Changes'!$W4&gt;43409,'[1]National Polling Changes'!AF4*100,J3)),2)</f>
        <v>4.1100000000000003</v>
      </c>
    </row>
    <row r="5" spans="1:10">
      <c r="A5" s="26">
        <f>'[1]National Polling Changes'!W5</f>
        <v>43861</v>
      </c>
      <c r="B5" s="1">
        <f>ROUND((IF('[1]National Polling Changes'!$W5&gt;43409,'[1]National Polling Changes'!X5*100,B4)),2)</f>
        <v>29.69</v>
      </c>
      <c r="C5" s="1">
        <f>ROUND((IF('[1]National Polling Changes'!$W5&gt;43409,'[1]National Polling Changes'!Y5*100,C4)),2)</f>
        <v>7.8</v>
      </c>
      <c r="D5" s="1">
        <f>ROUND((IF('[1]National Polling Changes'!$W5&gt;43409,'[1]National Polling Changes'!Z5*100,D4)),2)</f>
        <v>0.23</v>
      </c>
      <c r="E5" s="1">
        <f>ROUND((IF('[1]National Polling Changes'!$W5&gt;43409,'[1]National Polling Changes'!AA5*100,E4)),2)</f>
        <v>6.64</v>
      </c>
      <c r="F5" s="1">
        <f>ROUND((IF('[1]National Polling Changes'!$W5&gt;43409,'[1]National Polling Changes'!AB5*100,F4)),2)</f>
        <v>3.04</v>
      </c>
      <c r="G5" s="1">
        <f>ROUND((IF('[1]National Polling Changes'!$W5&gt;43409,'[1]National Polling Changes'!AC5*100,G4)),2)</f>
        <v>21.86</v>
      </c>
      <c r="H5" s="1">
        <f>ROUND((IF('[1]National Polling Changes'!$W5&gt;43409,'[1]National Polling Changes'!AD5*100,H4)),2)</f>
        <v>1.85</v>
      </c>
      <c r="I5" s="1">
        <f>ROUND((IF('[1]National Polling Changes'!$W5&gt;43409,'[1]National Polling Changes'!AE5*100,I4)),2)</f>
        <v>14.75</v>
      </c>
      <c r="J5" s="1">
        <f>ROUND((IF('[1]National Polling Changes'!$W5&gt;43409,'[1]National Polling Changes'!AF5*100,J4)),2)</f>
        <v>4.1100000000000003</v>
      </c>
    </row>
    <row r="6" spans="1:10">
      <c r="A6" s="26">
        <f>'[1]National Polling Changes'!W6</f>
        <v>43860</v>
      </c>
      <c r="B6" s="1">
        <f>ROUND((IF('[1]National Polling Changes'!$W6&gt;43409,'[1]National Polling Changes'!X6*100,B5)),2)</f>
        <v>29.69</v>
      </c>
      <c r="C6" s="1">
        <f>ROUND((IF('[1]National Polling Changes'!$W6&gt;43409,'[1]National Polling Changes'!Y6*100,C5)),2)</f>
        <v>7.8</v>
      </c>
      <c r="D6" s="1">
        <f>ROUND((IF('[1]National Polling Changes'!$W6&gt;43409,'[1]National Polling Changes'!Z6*100,D5)),2)</f>
        <v>0.23</v>
      </c>
      <c r="E6" s="1">
        <f>ROUND((IF('[1]National Polling Changes'!$W6&gt;43409,'[1]National Polling Changes'!AA6*100,E5)),2)</f>
        <v>6.64</v>
      </c>
      <c r="F6" s="1">
        <f>ROUND((IF('[1]National Polling Changes'!$W6&gt;43409,'[1]National Polling Changes'!AB6*100,F5)),2)</f>
        <v>3.04</v>
      </c>
      <c r="G6" s="1">
        <f>ROUND((IF('[1]National Polling Changes'!$W6&gt;43409,'[1]National Polling Changes'!AC6*100,G5)),2)</f>
        <v>21.86</v>
      </c>
      <c r="H6" s="1">
        <f>ROUND((IF('[1]National Polling Changes'!$W6&gt;43409,'[1]National Polling Changes'!AD6*100,H5)),2)</f>
        <v>1.85</v>
      </c>
      <c r="I6" s="1">
        <f>ROUND((IF('[1]National Polling Changes'!$W6&gt;43409,'[1]National Polling Changes'!AE6*100,I5)),2)</f>
        <v>14.75</v>
      </c>
      <c r="J6" s="1">
        <f>ROUND((IF('[1]National Polling Changes'!$W6&gt;43409,'[1]National Polling Changes'!AF6*100,J5)),2)</f>
        <v>4.1100000000000003</v>
      </c>
    </row>
    <row r="7" spans="1:10">
      <c r="A7" s="26">
        <f>'[1]National Polling Changes'!W7</f>
        <v>43859</v>
      </c>
      <c r="B7" s="1">
        <f>ROUND((IF('[1]National Polling Changes'!$W7&gt;43409,'[1]National Polling Changes'!X7*100,B6)),2)</f>
        <v>29.86</v>
      </c>
      <c r="C7" s="1">
        <f>ROUND((IF('[1]National Polling Changes'!$W7&gt;43409,'[1]National Polling Changes'!Y7*100,C6)),2)</f>
        <v>7.68</v>
      </c>
      <c r="D7" s="1">
        <f>ROUND((IF('[1]National Polling Changes'!$W7&gt;43409,'[1]National Polling Changes'!Z7*100,D6)),2)</f>
        <v>0.3</v>
      </c>
      <c r="E7" s="1">
        <f>ROUND((IF('[1]National Polling Changes'!$W7&gt;43409,'[1]National Polling Changes'!AA7*100,E6)),2)</f>
        <v>6.75</v>
      </c>
      <c r="F7" s="1">
        <f>ROUND((IF('[1]National Polling Changes'!$W7&gt;43409,'[1]National Polling Changes'!AB7*100,F6)),2)</f>
        <v>3.06</v>
      </c>
      <c r="G7" s="1">
        <f>ROUND((IF('[1]National Polling Changes'!$W7&gt;43409,'[1]National Polling Changes'!AC7*100,G6)),2)</f>
        <v>21.97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14.8</v>
      </c>
      <c r="J7" s="1">
        <f>ROUND((IF('[1]National Polling Changes'!$W7&gt;43409,'[1]National Polling Changes'!AF7*100,J6)),2)</f>
        <v>4.0999999999999996</v>
      </c>
    </row>
    <row r="8" spans="1:10">
      <c r="A8" s="26">
        <f>'[1]National Polling Changes'!W8</f>
        <v>43858</v>
      </c>
      <c r="B8" s="1">
        <f>ROUND((IF('[1]National Polling Changes'!$W8&gt;43409,'[1]National Polling Changes'!X8*100,B7)),2)</f>
        <v>29.99</v>
      </c>
      <c r="C8" s="1">
        <f>ROUND((IF('[1]National Polling Changes'!$W8&gt;43409,'[1]National Polling Changes'!Y8*100,C7)),2)</f>
        <v>7.52</v>
      </c>
      <c r="D8" s="1">
        <f>ROUND((IF('[1]National Polling Changes'!$W8&gt;43409,'[1]National Polling Changes'!Z8*100,D7)),2)</f>
        <v>0.34</v>
      </c>
      <c r="E8" s="1">
        <f>ROUND((IF('[1]National Polling Changes'!$W8&gt;43409,'[1]National Polling Changes'!AA8*100,E7)),2)</f>
        <v>6.77</v>
      </c>
      <c r="F8" s="1">
        <f>ROUND((IF('[1]National Polling Changes'!$W8&gt;43409,'[1]National Polling Changes'!AB8*100,F7)),2)</f>
        <v>3.02</v>
      </c>
      <c r="G8" s="1">
        <f>ROUND((IF('[1]National Polling Changes'!$W8&gt;43409,'[1]National Polling Changes'!AC8*100,G7)),2)</f>
        <v>21.73</v>
      </c>
      <c r="H8" s="1">
        <f>ROUND((IF('[1]National Polling Changes'!$W8&gt;43409,'[1]National Polling Changes'!AD8*100,H7)),2)</f>
        <v>1.89</v>
      </c>
      <c r="I8" s="1">
        <f>ROUND((IF('[1]National Polling Changes'!$W8&gt;43409,'[1]National Polling Changes'!AE8*100,I7)),2)</f>
        <v>14.84</v>
      </c>
      <c r="J8" s="1">
        <f>ROUND((IF('[1]National Polling Changes'!$W8&gt;43409,'[1]National Polling Changes'!AF8*100,J7)),2)</f>
        <v>4.1399999999999997</v>
      </c>
    </row>
    <row r="9" spans="1:10">
      <c r="A9" s="26">
        <f>'[1]National Polling Changes'!W9</f>
        <v>43857</v>
      </c>
      <c r="B9" s="1">
        <f>ROUND((IF('[1]National Polling Changes'!$W9&gt;43409,'[1]National Polling Changes'!X9*100,B8)),2)</f>
        <v>30.26</v>
      </c>
      <c r="C9" s="1">
        <f>ROUND((IF('[1]National Polling Changes'!$W9&gt;43409,'[1]National Polling Changes'!Y9*100,C8)),2)</f>
        <v>7.55</v>
      </c>
      <c r="D9" s="1">
        <f>ROUND((IF('[1]National Polling Changes'!$W9&gt;43409,'[1]National Polling Changes'!Z9*100,D8)),2)</f>
        <v>0.46</v>
      </c>
      <c r="E9" s="1">
        <f>ROUND((IF('[1]National Polling Changes'!$W9&gt;43409,'[1]National Polling Changes'!AA9*100,E8)),2)</f>
        <v>6.79</v>
      </c>
      <c r="F9" s="1">
        <f>ROUND((IF('[1]National Polling Changes'!$W9&gt;43409,'[1]National Polling Changes'!AB9*100,F8)),2)</f>
        <v>2.99</v>
      </c>
      <c r="G9" s="1">
        <f>ROUND((IF('[1]National Polling Changes'!$W9&gt;43409,'[1]National Polling Changes'!AC9*100,G8)),2)</f>
        <v>21.7</v>
      </c>
      <c r="H9" s="1">
        <f>ROUND((IF('[1]National Polling Changes'!$W9&gt;43409,'[1]National Polling Changes'!AD9*100,H8)),2)</f>
        <v>1.95</v>
      </c>
      <c r="I9" s="1">
        <f>ROUND((IF('[1]National Polling Changes'!$W9&gt;43409,'[1]National Polling Changes'!AE9*100,I8)),2)</f>
        <v>14.73</v>
      </c>
      <c r="J9" s="1">
        <f>ROUND((IF('[1]National Polling Changes'!$W9&gt;43409,'[1]National Polling Changes'!AF9*100,J8)),2)</f>
        <v>4.13</v>
      </c>
    </row>
    <row r="10" spans="1:10">
      <c r="A10" s="26">
        <f>'[1]National Polling Changes'!W10</f>
        <v>43856</v>
      </c>
      <c r="B10" s="1">
        <f>ROUND((IF('[1]National Polling Changes'!$W10&gt;43409,'[1]National Polling Changes'!X10*100,B9)),2)</f>
        <v>30.42</v>
      </c>
      <c r="C10" s="1">
        <f>ROUND((IF('[1]National Polling Changes'!$W10&gt;43409,'[1]National Polling Changes'!Y10*100,C9)),2)</f>
        <v>7.5</v>
      </c>
      <c r="D10" s="1">
        <f>ROUND((IF('[1]National Polling Changes'!$W10&gt;43409,'[1]National Polling Changes'!Z10*100,D9)),2)</f>
        <v>0.49</v>
      </c>
      <c r="E10" s="1">
        <f>ROUND((IF('[1]National Polling Changes'!$W10&gt;43409,'[1]National Polling Changes'!AA10*100,E9)),2)</f>
        <v>6.83</v>
      </c>
      <c r="F10" s="1">
        <f>ROUND((IF('[1]National Polling Changes'!$W10&gt;43409,'[1]National Polling Changes'!AB10*100,F9)),2)</f>
        <v>2.85</v>
      </c>
      <c r="G10" s="1">
        <f>ROUND((IF('[1]National Polling Changes'!$W10&gt;43409,'[1]National Polling Changes'!AC10*100,G9)),2)</f>
        <v>21.68</v>
      </c>
      <c r="H10" s="1">
        <f>ROUND((IF('[1]National Polling Changes'!$W10&gt;43409,'[1]National Polling Changes'!AD10*100,H9)),2)</f>
        <v>1.93</v>
      </c>
      <c r="I10" s="1">
        <f>ROUND((IF('[1]National Polling Changes'!$W10&gt;43409,'[1]National Polling Changes'!AE10*100,I9)),2)</f>
        <v>14.76</v>
      </c>
      <c r="J10" s="1">
        <f>ROUND((IF('[1]National Polling Changes'!$W10&gt;43409,'[1]National Polling Changes'!AF10*100,J9)),2)</f>
        <v>4.16</v>
      </c>
    </row>
    <row r="11" spans="1:10">
      <c r="A11" s="26">
        <f>'[1]National Polling Changes'!W11</f>
        <v>43855</v>
      </c>
      <c r="B11" s="1">
        <f>ROUND((IF('[1]National Polling Changes'!$W11&gt;43409,'[1]National Polling Changes'!X11*100,B10)),2)</f>
        <v>29.58</v>
      </c>
      <c r="C11" s="1">
        <f>ROUND((IF('[1]National Polling Changes'!$W11&gt;43409,'[1]National Polling Changes'!Y11*100,C10)),2)</f>
        <v>7.51</v>
      </c>
      <c r="D11" s="1">
        <f>ROUND((IF('[1]National Polling Changes'!$W11&gt;43409,'[1]National Polling Changes'!Z11*100,D10)),2)</f>
        <v>0.66</v>
      </c>
      <c r="E11" s="1">
        <f>ROUND((IF('[1]National Polling Changes'!$W11&gt;43409,'[1]National Polling Changes'!AA11*100,E10)),2)</f>
        <v>7.17</v>
      </c>
      <c r="F11" s="1">
        <f>ROUND((IF('[1]National Polling Changes'!$W11&gt;43409,'[1]National Polling Changes'!AB11*100,F10)),2)</f>
        <v>2.94</v>
      </c>
      <c r="G11" s="1">
        <f>ROUND((IF('[1]National Polling Changes'!$W11&gt;43409,'[1]National Polling Changes'!AC11*100,G10)),2)</f>
        <v>21.53</v>
      </c>
      <c r="H11" s="1">
        <f>ROUND((IF('[1]National Polling Changes'!$W11&gt;43409,'[1]National Polling Changes'!AD11*100,H10)),2)</f>
        <v>1.99</v>
      </c>
      <c r="I11" s="1">
        <f>ROUND((IF('[1]National Polling Changes'!$W11&gt;43409,'[1]National Polling Changes'!AE11*100,I10)),2)</f>
        <v>14.2</v>
      </c>
      <c r="J11" s="1">
        <f>ROUND((IF('[1]National Polling Changes'!$W11&gt;43409,'[1]National Polling Changes'!AF11*100,J10)),2)</f>
        <v>4.3099999999999996</v>
      </c>
    </row>
    <row r="12" spans="1:10">
      <c r="A12" s="26">
        <f>'[1]National Polling Changes'!W12</f>
        <v>43854</v>
      </c>
      <c r="B12" s="1">
        <f>ROUND((IF('[1]National Polling Changes'!$W12&gt;43409,'[1]National Polling Changes'!X12*100,B11)),2)</f>
        <v>29.58</v>
      </c>
      <c r="C12" s="1">
        <f>ROUND((IF('[1]National Polling Changes'!$W12&gt;43409,'[1]National Polling Changes'!Y12*100,C11)),2)</f>
        <v>7.51</v>
      </c>
      <c r="D12" s="1">
        <f>ROUND((IF('[1]National Polling Changes'!$W12&gt;43409,'[1]National Polling Changes'!Z12*100,D11)),2)</f>
        <v>0.66</v>
      </c>
      <c r="E12" s="1">
        <f>ROUND((IF('[1]National Polling Changes'!$W12&gt;43409,'[1]National Polling Changes'!AA12*100,E11)),2)</f>
        <v>7.17</v>
      </c>
      <c r="F12" s="1">
        <f>ROUND((IF('[1]National Polling Changes'!$W12&gt;43409,'[1]National Polling Changes'!AB12*100,F11)),2)</f>
        <v>2.94</v>
      </c>
      <c r="G12" s="1">
        <f>ROUND((IF('[1]National Polling Changes'!$W12&gt;43409,'[1]National Polling Changes'!AC12*100,G11)),2)</f>
        <v>21.53</v>
      </c>
      <c r="H12" s="1">
        <f>ROUND((IF('[1]National Polling Changes'!$W12&gt;43409,'[1]National Polling Changes'!AD12*100,H11)),2)</f>
        <v>1.99</v>
      </c>
      <c r="I12" s="1">
        <f>ROUND((IF('[1]National Polling Changes'!$W12&gt;43409,'[1]National Polling Changes'!AE12*100,I11)),2)</f>
        <v>14.2</v>
      </c>
      <c r="J12" s="1">
        <f>ROUND((IF('[1]National Polling Changes'!$W12&gt;43409,'[1]National Polling Changes'!AF12*100,J11)),2)</f>
        <v>4.3099999999999996</v>
      </c>
    </row>
    <row r="13" spans="1:10">
      <c r="A13" s="26">
        <f>'[1]National Polling Changes'!W13</f>
        <v>43853</v>
      </c>
      <c r="B13" s="1">
        <f>ROUND((IF('[1]National Polling Changes'!$W13&gt;43409,'[1]National Polling Changes'!X13*100,B12)),2)</f>
        <v>29.58</v>
      </c>
      <c r="C13" s="1">
        <f>ROUND((IF('[1]National Polling Changes'!$W13&gt;43409,'[1]National Polling Changes'!Y13*100,C12)),2)</f>
        <v>7.51</v>
      </c>
      <c r="D13" s="1">
        <f>ROUND((IF('[1]National Polling Changes'!$W13&gt;43409,'[1]National Polling Changes'!Z13*100,D12)),2)</f>
        <v>0.66</v>
      </c>
      <c r="E13" s="1">
        <f>ROUND((IF('[1]National Polling Changes'!$W13&gt;43409,'[1]National Polling Changes'!AA13*100,E12)),2)</f>
        <v>7.17</v>
      </c>
      <c r="F13" s="1">
        <f>ROUND((IF('[1]National Polling Changes'!$W13&gt;43409,'[1]National Polling Changes'!AB13*100,F12)),2)</f>
        <v>2.94</v>
      </c>
      <c r="G13" s="1">
        <f>ROUND((IF('[1]National Polling Changes'!$W13&gt;43409,'[1]National Polling Changes'!AC13*100,G12)),2)</f>
        <v>21.53</v>
      </c>
      <c r="H13" s="1">
        <f>ROUND((IF('[1]National Polling Changes'!$W13&gt;43409,'[1]National Polling Changes'!AD13*100,H12)),2)</f>
        <v>1.99</v>
      </c>
      <c r="I13" s="1">
        <f>ROUND((IF('[1]National Polling Changes'!$W13&gt;43409,'[1]National Polling Changes'!AE13*100,I12)),2)</f>
        <v>14.2</v>
      </c>
      <c r="J13" s="1">
        <f>ROUND((IF('[1]National Polling Changes'!$W13&gt;43409,'[1]National Polling Changes'!AF13*100,J12)),2)</f>
        <v>4.3099999999999996</v>
      </c>
    </row>
    <row r="14" spans="1:10">
      <c r="A14" s="26">
        <f>'[1]National Polling Changes'!W14</f>
        <v>43852</v>
      </c>
      <c r="B14" s="1">
        <f>ROUND((IF('[1]National Polling Changes'!$W14&gt;43409,'[1]National Polling Changes'!X14*100,B13)),2)</f>
        <v>28.2</v>
      </c>
      <c r="C14" s="1">
        <f>ROUND((IF('[1]National Polling Changes'!$W14&gt;43409,'[1]National Polling Changes'!Y14*100,C13)),2)</f>
        <v>7.26</v>
      </c>
      <c r="D14" s="1">
        <f>ROUND((IF('[1]National Polling Changes'!$W14&gt;43409,'[1]National Polling Changes'!Z14*100,D13)),2)</f>
        <v>1.18</v>
      </c>
      <c r="E14" s="1">
        <f>ROUND((IF('[1]National Polling Changes'!$W14&gt;43409,'[1]National Polling Changes'!AA14*100,E13)),2)</f>
        <v>7.69</v>
      </c>
      <c r="F14" s="1">
        <f>ROUND((IF('[1]National Polling Changes'!$W14&gt;43409,'[1]National Polling Changes'!AB14*100,F13)),2)</f>
        <v>2.94</v>
      </c>
      <c r="G14" s="1">
        <f>ROUND((IF('[1]National Polling Changes'!$W14&gt;43409,'[1]National Polling Changes'!AC14*100,G13)),2)</f>
        <v>21.14</v>
      </c>
      <c r="H14" s="1">
        <f>ROUND((IF('[1]National Polling Changes'!$W14&gt;43409,'[1]National Polling Changes'!AD14*100,H13)),2)</f>
        <v>2.4300000000000002</v>
      </c>
      <c r="I14" s="1">
        <f>ROUND((IF('[1]National Polling Changes'!$W14&gt;43409,'[1]National Polling Changes'!AE14*100,I13)),2)</f>
        <v>14.84</v>
      </c>
      <c r="J14" s="1">
        <f>ROUND((IF('[1]National Polling Changes'!$W14&gt;43409,'[1]National Polling Changes'!AF14*100,J13)),2)</f>
        <v>3.85</v>
      </c>
    </row>
    <row r="15" spans="1:10">
      <c r="A15" s="26">
        <f>'[1]National Polling Changes'!W15</f>
        <v>43851</v>
      </c>
      <c r="B15" s="1">
        <f>ROUND((IF('[1]National Polling Changes'!$W15&gt;43409,'[1]National Polling Changes'!X15*100,B14)),2)</f>
        <v>28.71</v>
      </c>
      <c r="C15" s="1">
        <f>ROUND((IF('[1]National Polling Changes'!$W15&gt;43409,'[1]National Polling Changes'!Y15*100,C14)),2)</f>
        <v>6.95</v>
      </c>
      <c r="D15" s="1">
        <f>ROUND((IF('[1]National Polling Changes'!$W15&gt;43409,'[1]National Polling Changes'!Z15*100,D14)),2)</f>
        <v>1.25</v>
      </c>
      <c r="E15" s="1">
        <f>ROUND((IF('[1]National Polling Changes'!$W15&gt;43409,'[1]National Polling Changes'!AA15*100,E14)),2)</f>
        <v>7.81</v>
      </c>
      <c r="F15" s="1">
        <f>ROUND((IF('[1]National Polling Changes'!$W15&gt;43409,'[1]National Polling Changes'!AB15*100,F14)),2)</f>
        <v>2.92</v>
      </c>
      <c r="G15" s="1">
        <f>ROUND((IF('[1]National Polling Changes'!$W15&gt;43409,'[1]National Polling Changes'!AC15*100,G14)),2)</f>
        <v>20.87</v>
      </c>
      <c r="H15" s="1">
        <f>ROUND((IF('[1]National Polling Changes'!$W15&gt;43409,'[1]National Polling Changes'!AD15*100,H14)),2)</f>
        <v>2.34</v>
      </c>
      <c r="I15" s="1">
        <f>ROUND((IF('[1]National Polling Changes'!$W15&gt;43409,'[1]National Polling Changes'!AE15*100,I14)),2)</f>
        <v>15</v>
      </c>
      <c r="J15" s="1">
        <f>ROUND((IF('[1]National Polling Changes'!$W15&gt;43409,'[1]National Polling Changes'!AF15*100,J14)),2)</f>
        <v>3.74</v>
      </c>
    </row>
    <row r="16" spans="1:10">
      <c r="A16" s="26">
        <f>'[1]National Polling Changes'!W16</f>
        <v>43850</v>
      </c>
      <c r="B16" s="1">
        <f>ROUND((IF('[1]National Polling Changes'!$W16&gt;43409,'[1]National Polling Changes'!X16*100,B15)),2)</f>
        <v>28.9</v>
      </c>
      <c r="C16" s="1">
        <f>ROUND((IF('[1]National Polling Changes'!$W16&gt;43409,'[1]National Polling Changes'!Y16*100,C15)),2)</f>
        <v>6.93</v>
      </c>
      <c r="D16" s="1">
        <f>ROUND((IF('[1]National Polling Changes'!$W16&gt;43409,'[1]National Polling Changes'!Z16*100,D15)),2)</f>
        <v>1.27</v>
      </c>
      <c r="E16" s="1">
        <f>ROUND((IF('[1]National Polling Changes'!$W16&gt;43409,'[1]National Polling Changes'!AA16*100,E15)),2)</f>
        <v>7.76</v>
      </c>
      <c r="F16" s="1">
        <f>ROUND((IF('[1]National Polling Changes'!$W16&gt;43409,'[1]National Polling Changes'!AB16*100,F15)),2)</f>
        <v>2.88</v>
      </c>
      <c r="G16" s="1">
        <f>ROUND((IF('[1]National Polling Changes'!$W16&gt;43409,'[1]National Polling Changes'!AC16*100,G15)),2)</f>
        <v>21.01</v>
      </c>
      <c r="H16" s="1">
        <f>ROUND((IF('[1]National Polling Changes'!$W16&gt;43409,'[1]National Polling Changes'!AD16*100,H15)),2)</f>
        <v>2.33</v>
      </c>
      <c r="I16" s="1">
        <f>ROUND((IF('[1]National Polling Changes'!$W16&gt;43409,'[1]National Polling Changes'!AE16*100,I15)),2)</f>
        <v>14.77</v>
      </c>
      <c r="J16" s="1">
        <f>ROUND((IF('[1]National Polling Changes'!$W16&gt;43409,'[1]National Polling Changes'!AF16*100,J15)),2)</f>
        <v>3.73</v>
      </c>
    </row>
    <row r="17" spans="1:10">
      <c r="A17" s="26">
        <f>'[1]National Polling Changes'!W17</f>
        <v>43849</v>
      </c>
      <c r="B17" s="1">
        <f>ROUND((IF('[1]National Polling Changes'!$W17&gt;43409,'[1]National Polling Changes'!X17*100,B16)),2)</f>
        <v>28.87</v>
      </c>
      <c r="C17" s="1">
        <f>ROUND((IF('[1]National Polling Changes'!$W17&gt;43409,'[1]National Polling Changes'!Y17*100,C16)),2)</f>
        <v>6.77</v>
      </c>
      <c r="D17" s="1">
        <f>ROUND((IF('[1]National Polling Changes'!$W17&gt;43409,'[1]National Polling Changes'!Z17*100,D16)),2)</f>
        <v>1.36</v>
      </c>
      <c r="E17" s="1">
        <f>ROUND((IF('[1]National Polling Changes'!$W17&gt;43409,'[1]National Polling Changes'!AA17*100,E16)),2)</f>
        <v>7.88</v>
      </c>
      <c r="F17" s="1">
        <f>ROUND((IF('[1]National Polling Changes'!$W17&gt;43409,'[1]National Polling Changes'!AB17*100,F16)),2)</f>
        <v>2.72</v>
      </c>
      <c r="G17" s="1">
        <f>ROUND((IF('[1]National Polling Changes'!$W17&gt;43409,'[1]National Polling Changes'!AC17*100,G16)),2)</f>
        <v>20.82</v>
      </c>
      <c r="H17" s="1">
        <f>ROUND((IF('[1]National Polling Changes'!$W17&gt;43409,'[1]National Polling Changes'!AD17*100,H16)),2)</f>
        <v>2.42</v>
      </c>
      <c r="I17" s="1">
        <f>ROUND((IF('[1]National Polling Changes'!$W17&gt;43409,'[1]National Polling Changes'!AE17*100,I16)),2)</f>
        <v>14.82</v>
      </c>
      <c r="J17" s="1">
        <f>ROUND((IF('[1]National Polling Changes'!$W17&gt;43409,'[1]National Polling Changes'!AF17*100,J16)),2)</f>
        <v>3.77</v>
      </c>
    </row>
    <row r="18" spans="1:10">
      <c r="A18" s="26">
        <f>'[1]National Polling Changes'!W18</f>
        <v>43848</v>
      </c>
      <c r="B18" s="1">
        <f>ROUND((IF('[1]National Polling Changes'!$W18&gt;43409,'[1]National Polling Changes'!X18*100,B17)),2)</f>
        <v>28.77</v>
      </c>
      <c r="C18" s="1">
        <f>ROUND((IF('[1]National Polling Changes'!$W18&gt;43409,'[1]National Polling Changes'!Y18*100,C17)),2)</f>
        <v>6.42</v>
      </c>
      <c r="D18" s="1">
        <f>ROUND((IF('[1]National Polling Changes'!$W18&gt;43409,'[1]National Polling Changes'!Z18*100,D17)),2)</f>
        <v>1.7</v>
      </c>
      <c r="E18" s="1">
        <f>ROUND((IF('[1]National Polling Changes'!$W18&gt;43409,'[1]National Polling Changes'!AA18*100,E17)),2)</f>
        <v>8.02</v>
      </c>
      <c r="F18" s="1">
        <f>ROUND((IF('[1]National Polling Changes'!$W18&gt;43409,'[1]National Polling Changes'!AB18*100,F17)),2)</f>
        <v>2.7</v>
      </c>
      <c r="G18" s="1">
        <f>ROUND((IF('[1]National Polling Changes'!$W18&gt;43409,'[1]National Polling Changes'!AC18*100,G17)),2)</f>
        <v>20.309999999999999</v>
      </c>
      <c r="H18" s="1">
        <f>ROUND((IF('[1]National Polling Changes'!$W18&gt;43409,'[1]National Polling Changes'!AD18*100,H17)),2)</f>
        <v>2.25</v>
      </c>
      <c r="I18" s="1">
        <f>ROUND((IF('[1]National Polling Changes'!$W18&gt;43409,'[1]National Polling Changes'!AE18*100,I17)),2)</f>
        <v>14.95</v>
      </c>
      <c r="J18" s="1">
        <f>ROUND((IF('[1]National Polling Changes'!$W18&gt;43409,'[1]National Polling Changes'!AF18*100,J17)),2)</f>
        <v>3.78</v>
      </c>
    </row>
    <row r="19" spans="1:10">
      <c r="A19" s="26">
        <f>'[1]National Polling Changes'!W19</f>
        <v>43847</v>
      </c>
      <c r="B19" s="1">
        <f>ROUND((IF('[1]National Polling Changes'!$W19&gt;43409,'[1]National Polling Changes'!X19*100,B18)),2)</f>
        <v>28.77</v>
      </c>
      <c r="C19" s="1">
        <f>ROUND((IF('[1]National Polling Changes'!$W19&gt;43409,'[1]National Polling Changes'!Y19*100,C18)),2)</f>
        <v>6.42</v>
      </c>
      <c r="D19" s="1">
        <f>ROUND((IF('[1]National Polling Changes'!$W19&gt;43409,'[1]National Polling Changes'!Z19*100,D18)),2)</f>
        <v>1.7</v>
      </c>
      <c r="E19" s="1">
        <f>ROUND((IF('[1]National Polling Changes'!$W19&gt;43409,'[1]National Polling Changes'!AA19*100,E18)),2)</f>
        <v>8.02</v>
      </c>
      <c r="F19" s="1">
        <f>ROUND((IF('[1]National Polling Changes'!$W19&gt;43409,'[1]National Polling Changes'!AB19*100,F18)),2)</f>
        <v>2.7</v>
      </c>
      <c r="G19" s="1">
        <f>ROUND((IF('[1]National Polling Changes'!$W19&gt;43409,'[1]National Polling Changes'!AC19*100,G18)),2)</f>
        <v>20.309999999999999</v>
      </c>
      <c r="H19" s="1">
        <f>ROUND((IF('[1]National Polling Changes'!$W19&gt;43409,'[1]National Polling Changes'!AD19*100,H18)),2)</f>
        <v>2.25</v>
      </c>
      <c r="I19" s="1">
        <f>ROUND((IF('[1]National Polling Changes'!$W19&gt;43409,'[1]National Polling Changes'!AE19*100,I18)),2)</f>
        <v>14.95</v>
      </c>
      <c r="J19" s="1">
        <f>ROUND((IF('[1]National Polling Changes'!$W19&gt;43409,'[1]National Polling Changes'!AF19*100,J18)),2)</f>
        <v>3.78</v>
      </c>
    </row>
    <row r="20" spans="1:10">
      <c r="A20" s="26">
        <f>'[1]National Polling Changes'!W20</f>
        <v>43846</v>
      </c>
      <c r="B20" s="1">
        <f>ROUND((IF('[1]National Polling Changes'!$W20&gt;43409,'[1]National Polling Changes'!X20*100,B19)),2)</f>
        <v>28.77</v>
      </c>
      <c r="C20" s="1">
        <f>ROUND((IF('[1]National Polling Changes'!$W20&gt;43409,'[1]National Polling Changes'!Y20*100,C19)),2)</f>
        <v>6.42</v>
      </c>
      <c r="D20" s="1">
        <f>ROUND((IF('[1]National Polling Changes'!$W20&gt;43409,'[1]National Polling Changes'!Z20*100,D19)),2)</f>
        <v>1.7</v>
      </c>
      <c r="E20" s="1">
        <f>ROUND((IF('[1]National Polling Changes'!$W20&gt;43409,'[1]National Polling Changes'!AA20*100,E19)),2)</f>
        <v>8.02</v>
      </c>
      <c r="F20" s="1">
        <f>ROUND((IF('[1]National Polling Changes'!$W20&gt;43409,'[1]National Polling Changes'!AB20*100,F19)),2)</f>
        <v>2.7</v>
      </c>
      <c r="G20" s="1">
        <f>ROUND((IF('[1]National Polling Changes'!$W20&gt;43409,'[1]National Polling Changes'!AC20*100,G19)),2)</f>
        <v>20.309999999999999</v>
      </c>
      <c r="H20" s="1">
        <f>ROUND((IF('[1]National Polling Changes'!$W20&gt;43409,'[1]National Polling Changes'!AD20*100,H19)),2)</f>
        <v>2.25</v>
      </c>
      <c r="I20" s="1">
        <f>ROUND((IF('[1]National Polling Changes'!$W20&gt;43409,'[1]National Polling Changes'!AE20*100,I19)),2)</f>
        <v>14.95</v>
      </c>
      <c r="J20" s="1">
        <f>ROUND((IF('[1]National Polling Changes'!$W20&gt;43409,'[1]National Polling Changes'!AF20*100,J19)),2)</f>
        <v>3.78</v>
      </c>
    </row>
    <row r="21" spans="1:10">
      <c r="A21" s="26">
        <f>'[1]National Polling Changes'!W21</f>
        <v>43845</v>
      </c>
      <c r="B21" s="1">
        <f>ROUND((IF('[1]National Polling Changes'!$W21&gt;43409,'[1]National Polling Changes'!X21*100,B20)),2)</f>
        <v>28.85</v>
      </c>
      <c r="C21" s="1">
        <f>ROUND((IF('[1]National Polling Changes'!$W21&gt;43409,'[1]National Polling Changes'!Y21*100,C20)),2)</f>
        <v>5.78</v>
      </c>
      <c r="D21" s="1">
        <f>ROUND((IF('[1]National Polling Changes'!$W21&gt;43409,'[1]National Polling Changes'!Z21*100,D20)),2)</f>
        <v>2.04</v>
      </c>
      <c r="E21" s="1">
        <f>ROUND((IF('[1]National Polling Changes'!$W21&gt;43409,'[1]National Polling Changes'!AA21*100,E20)),2)</f>
        <v>7.96</v>
      </c>
      <c r="F21" s="1">
        <f>ROUND((IF('[1]National Polling Changes'!$W21&gt;43409,'[1]National Polling Changes'!AB21*100,F20)),2)</f>
        <v>2.87</v>
      </c>
      <c r="G21" s="1">
        <f>ROUND((IF('[1]National Polling Changes'!$W21&gt;43409,'[1]National Polling Changes'!AC21*100,G20)),2)</f>
        <v>19.989999999999998</v>
      </c>
      <c r="H21" s="1">
        <f>ROUND((IF('[1]National Polling Changes'!$W21&gt;43409,'[1]National Polling Changes'!AD21*100,H20)),2)</f>
        <v>2.14</v>
      </c>
      <c r="I21" s="1">
        <f>ROUND((IF('[1]National Polling Changes'!$W21&gt;43409,'[1]National Polling Changes'!AE21*100,I20)),2)</f>
        <v>15.28</v>
      </c>
      <c r="J21" s="1">
        <f>ROUND((IF('[1]National Polling Changes'!$W21&gt;43409,'[1]National Polling Changes'!AF21*100,J20)),2)</f>
        <v>3.68</v>
      </c>
    </row>
    <row r="22" spans="1:10">
      <c r="A22" s="26">
        <f>'[1]National Polling Changes'!W22</f>
        <v>43844</v>
      </c>
      <c r="B22" s="1">
        <f>ROUND((IF('[1]National Polling Changes'!$W22&gt;43409,'[1]National Polling Changes'!X22*100,B21)),2)</f>
        <v>28.85</v>
      </c>
      <c r="C22" s="1">
        <f>ROUND((IF('[1]National Polling Changes'!$W22&gt;43409,'[1]National Polling Changes'!Y22*100,C21)),2)</f>
        <v>5.78</v>
      </c>
      <c r="D22" s="1">
        <f>ROUND((IF('[1]National Polling Changes'!$W22&gt;43409,'[1]National Polling Changes'!Z22*100,D21)),2)</f>
        <v>2.04</v>
      </c>
      <c r="E22" s="1">
        <f>ROUND((IF('[1]National Polling Changes'!$W22&gt;43409,'[1]National Polling Changes'!AA22*100,E21)),2)</f>
        <v>7.96</v>
      </c>
      <c r="F22" s="1">
        <f>ROUND((IF('[1]National Polling Changes'!$W22&gt;43409,'[1]National Polling Changes'!AB22*100,F21)),2)</f>
        <v>2.87</v>
      </c>
      <c r="G22" s="1">
        <f>ROUND((IF('[1]National Polling Changes'!$W22&gt;43409,'[1]National Polling Changes'!AC22*100,G21)),2)</f>
        <v>19.989999999999998</v>
      </c>
      <c r="H22" s="1">
        <f>ROUND((IF('[1]National Polling Changes'!$W22&gt;43409,'[1]National Polling Changes'!AD22*100,H21)),2)</f>
        <v>2.14</v>
      </c>
      <c r="I22" s="1">
        <f>ROUND((IF('[1]National Polling Changes'!$W22&gt;43409,'[1]National Polling Changes'!AE22*100,I21)),2)</f>
        <v>15.28</v>
      </c>
      <c r="J22" s="1">
        <f>ROUND((IF('[1]National Polling Changes'!$W22&gt;43409,'[1]National Polling Changes'!AF22*100,J21)),2)</f>
        <v>3.68</v>
      </c>
    </row>
    <row r="23" spans="1:10">
      <c r="A23" s="26">
        <f>'[1]National Polling Changes'!W23</f>
        <v>43843</v>
      </c>
      <c r="B23" s="1">
        <f>ROUND((IF('[1]National Polling Changes'!$W23&gt;43409,'[1]National Polling Changes'!X23*100,B22)),2)</f>
        <v>28.97</v>
      </c>
      <c r="C23" s="1">
        <f>ROUND((IF('[1]National Polling Changes'!$W23&gt;43409,'[1]National Polling Changes'!Y23*100,C22)),2)</f>
        <v>5.77</v>
      </c>
      <c r="D23" s="1">
        <f>ROUND((IF('[1]National Polling Changes'!$W23&gt;43409,'[1]National Polling Changes'!Z23*100,D22)),2)</f>
        <v>2.14</v>
      </c>
      <c r="E23" s="1">
        <f>ROUND((IF('[1]National Polling Changes'!$W23&gt;43409,'[1]National Polling Changes'!AA23*100,E22)),2)</f>
        <v>8.17</v>
      </c>
      <c r="F23" s="1">
        <f>ROUND((IF('[1]National Polling Changes'!$W23&gt;43409,'[1]National Polling Changes'!AB23*100,F22)),2)</f>
        <v>2.92</v>
      </c>
      <c r="G23" s="1">
        <f>ROUND((IF('[1]National Polling Changes'!$W23&gt;43409,'[1]National Polling Changes'!AC23*100,G22)),2)</f>
        <v>20.010000000000002</v>
      </c>
      <c r="H23" s="1">
        <f>ROUND((IF('[1]National Polling Changes'!$W23&gt;43409,'[1]National Polling Changes'!AD23*100,H22)),2)</f>
        <v>2.1800000000000002</v>
      </c>
      <c r="I23" s="1">
        <f>ROUND((IF('[1]National Polling Changes'!$W23&gt;43409,'[1]National Polling Changes'!AE23*100,I22)),2)</f>
        <v>15.3</v>
      </c>
      <c r="J23" s="1">
        <f>ROUND((IF('[1]National Polling Changes'!$W23&gt;43409,'[1]National Polling Changes'!AF23*100,J22)),2)</f>
        <v>3.75</v>
      </c>
    </row>
    <row r="24" spans="1:10">
      <c r="A24" s="26">
        <f>'[1]National Polling Changes'!W24</f>
        <v>43842</v>
      </c>
      <c r="B24" s="1">
        <f>ROUND((IF('[1]National Polling Changes'!$W24&gt;43409,'[1]National Polling Changes'!X24*100,B23)),2)</f>
        <v>28.97</v>
      </c>
      <c r="C24" s="1">
        <f>ROUND((IF('[1]National Polling Changes'!$W24&gt;43409,'[1]National Polling Changes'!Y24*100,C23)),2)</f>
        <v>5.77</v>
      </c>
      <c r="D24" s="1">
        <f>ROUND((IF('[1]National Polling Changes'!$W24&gt;43409,'[1]National Polling Changes'!Z24*100,D23)),2)</f>
        <v>2.14</v>
      </c>
      <c r="E24" s="1">
        <f>ROUND((IF('[1]National Polling Changes'!$W24&gt;43409,'[1]National Polling Changes'!AA24*100,E23)),2)</f>
        <v>8.17</v>
      </c>
      <c r="F24" s="1">
        <f>ROUND((IF('[1]National Polling Changes'!$W24&gt;43409,'[1]National Polling Changes'!AB24*100,F23)),2)</f>
        <v>2.92</v>
      </c>
      <c r="G24" s="1">
        <f>ROUND((IF('[1]National Polling Changes'!$W24&gt;43409,'[1]National Polling Changes'!AC24*100,G23)),2)</f>
        <v>20.010000000000002</v>
      </c>
      <c r="H24" s="1">
        <f>ROUND((IF('[1]National Polling Changes'!$W24&gt;43409,'[1]National Polling Changes'!AD24*100,H23)),2)</f>
        <v>2.1800000000000002</v>
      </c>
      <c r="I24" s="1">
        <f>ROUND((IF('[1]National Polling Changes'!$W24&gt;43409,'[1]National Polling Changes'!AE24*100,I23)),2)</f>
        <v>15.3</v>
      </c>
      <c r="J24" s="1">
        <f>ROUND((IF('[1]National Polling Changes'!$W24&gt;43409,'[1]National Polling Changes'!AF24*100,J23)),2)</f>
        <v>3.75</v>
      </c>
    </row>
    <row r="25" spans="1:10">
      <c r="A25" s="26">
        <f>'[1]National Polling Changes'!W25</f>
        <v>43841</v>
      </c>
      <c r="B25" s="1">
        <f>ROUND((IF('[1]National Polling Changes'!$W25&gt;43409,'[1]National Polling Changes'!X25*100,B24)),2)</f>
        <v>29.47</v>
      </c>
      <c r="C25" s="1">
        <f>ROUND((IF('[1]National Polling Changes'!$W25&gt;43409,'[1]National Polling Changes'!Y25*100,C24)),2)</f>
        <v>5.42</v>
      </c>
      <c r="D25" s="1">
        <f>ROUND((IF('[1]National Polling Changes'!$W25&gt;43409,'[1]National Polling Changes'!Z25*100,D24)),2)</f>
        <v>2.16</v>
      </c>
      <c r="E25" s="1">
        <f>ROUND((IF('[1]National Polling Changes'!$W25&gt;43409,'[1]National Polling Changes'!AA25*100,E24)),2)</f>
        <v>8.34</v>
      </c>
      <c r="F25" s="1">
        <f>ROUND((IF('[1]National Polling Changes'!$W25&gt;43409,'[1]National Polling Changes'!AB25*100,F24)),2)</f>
        <v>2.91</v>
      </c>
      <c r="G25" s="1">
        <f>ROUND((IF('[1]National Polling Changes'!$W25&gt;43409,'[1]National Polling Changes'!AC25*100,G24)),2)</f>
        <v>19.54</v>
      </c>
      <c r="H25" s="1">
        <f>ROUND((IF('[1]National Polling Changes'!$W25&gt;43409,'[1]National Polling Changes'!AD25*100,H24)),2)</f>
        <v>1.94</v>
      </c>
      <c r="I25" s="1">
        <f>ROUND((IF('[1]National Polling Changes'!$W25&gt;43409,'[1]National Polling Changes'!AE25*100,I24)),2)</f>
        <v>15.4</v>
      </c>
      <c r="J25" s="1">
        <f>ROUND((IF('[1]National Polling Changes'!$W25&gt;43409,'[1]National Polling Changes'!AF25*100,J24)),2)</f>
        <v>3.56</v>
      </c>
    </row>
    <row r="26" spans="1:10">
      <c r="A26" s="26">
        <f>'[1]National Polling Changes'!W26</f>
        <v>43840</v>
      </c>
      <c r="B26" s="1">
        <f>ROUND((IF('[1]National Polling Changes'!$W26&gt;43409,'[1]National Polling Changes'!X26*100,B25)),2)</f>
        <v>29.08</v>
      </c>
      <c r="C26" s="1">
        <f>ROUND((IF('[1]National Polling Changes'!$W26&gt;43409,'[1]National Polling Changes'!Y26*100,C25)),2)</f>
        <v>5.56</v>
      </c>
      <c r="D26" s="1">
        <f>ROUND((IF('[1]National Polling Changes'!$W26&gt;43409,'[1]National Polling Changes'!Z26*100,D25)),2)</f>
        <v>2.17</v>
      </c>
      <c r="E26" s="1">
        <f>ROUND((IF('[1]National Polling Changes'!$W26&gt;43409,'[1]National Polling Changes'!AA26*100,E25)),2)</f>
        <v>8.1999999999999993</v>
      </c>
      <c r="F26" s="1">
        <f>ROUND((IF('[1]National Polling Changes'!$W26&gt;43409,'[1]National Polling Changes'!AB26*100,F25)),2)</f>
        <v>2.83</v>
      </c>
      <c r="G26" s="1">
        <f>ROUND((IF('[1]National Polling Changes'!$W26&gt;43409,'[1]National Polling Changes'!AC26*100,G25)),2)</f>
        <v>19.73</v>
      </c>
      <c r="H26" s="1">
        <f>ROUND((IF('[1]National Polling Changes'!$W26&gt;43409,'[1]National Polling Changes'!AD26*100,H25)),2)</f>
        <v>2.04</v>
      </c>
      <c r="I26" s="1">
        <f>ROUND((IF('[1]National Polling Changes'!$W26&gt;43409,'[1]National Polling Changes'!AE26*100,I25)),2)</f>
        <v>15.32</v>
      </c>
      <c r="J26" s="1">
        <f>ROUND((IF('[1]National Polling Changes'!$W26&gt;43409,'[1]National Polling Changes'!AF26*100,J25)),2)</f>
        <v>3.6</v>
      </c>
    </row>
    <row r="27" spans="1:10">
      <c r="A27" s="26">
        <f>'[1]National Polling Changes'!W27</f>
        <v>43839</v>
      </c>
      <c r="B27" s="1">
        <f>ROUND((IF('[1]National Polling Changes'!$W27&gt;43409,'[1]National Polling Changes'!X27*100,B26)),2)</f>
        <v>29.08</v>
      </c>
      <c r="C27" s="1">
        <f>ROUND((IF('[1]National Polling Changes'!$W27&gt;43409,'[1]National Polling Changes'!Y27*100,C26)),2)</f>
        <v>5.56</v>
      </c>
      <c r="D27" s="1">
        <f>ROUND((IF('[1]National Polling Changes'!$W27&gt;43409,'[1]National Polling Changes'!Z27*100,D26)),2)</f>
        <v>2.17</v>
      </c>
      <c r="E27" s="1">
        <f>ROUND((IF('[1]National Polling Changes'!$W27&gt;43409,'[1]National Polling Changes'!AA27*100,E26)),2)</f>
        <v>8.1999999999999993</v>
      </c>
      <c r="F27" s="1">
        <f>ROUND((IF('[1]National Polling Changes'!$W27&gt;43409,'[1]National Polling Changes'!AB27*100,F26)),2)</f>
        <v>2.83</v>
      </c>
      <c r="G27" s="1">
        <f>ROUND((IF('[1]National Polling Changes'!$W27&gt;43409,'[1]National Polling Changes'!AC27*100,G26)),2)</f>
        <v>19.73</v>
      </c>
      <c r="H27" s="1">
        <f>ROUND((IF('[1]National Polling Changes'!$W27&gt;43409,'[1]National Polling Changes'!AD27*100,H26)),2)</f>
        <v>2.04</v>
      </c>
      <c r="I27" s="1">
        <f>ROUND((IF('[1]National Polling Changes'!$W27&gt;43409,'[1]National Polling Changes'!AE27*100,I26)),2)</f>
        <v>15.32</v>
      </c>
      <c r="J27" s="1">
        <f>ROUND((IF('[1]National Polling Changes'!$W27&gt;43409,'[1]National Polling Changes'!AF27*100,J26)),2)</f>
        <v>3.6</v>
      </c>
    </row>
    <row r="28" spans="1:10">
      <c r="A28" s="26">
        <f>'[1]National Polling Changes'!W28</f>
        <v>43838</v>
      </c>
      <c r="B28" s="1">
        <f>ROUND((IF('[1]National Polling Changes'!$W28&gt;43409,'[1]National Polling Changes'!X28*100,B27)),2)</f>
        <v>29.59</v>
      </c>
      <c r="C28" s="1">
        <f>ROUND((IF('[1]National Polling Changes'!$W28&gt;43409,'[1]National Polling Changes'!Y28*100,C27)),2)</f>
        <v>5.39</v>
      </c>
      <c r="D28" s="1">
        <f>ROUND((IF('[1]National Polling Changes'!$W28&gt;43409,'[1]National Polling Changes'!Z28*100,D27)),2)</f>
        <v>2.23</v>
      </c>
      <c r="E28" s="1">
        <f>ROUND((IF('[1]National Polling Changes'!$W28&gt;43409,'[1]National Polling Changes'!AA28*100,E27)),2)</f>
        <v>8.33</v>
      </c>
      <c r="F28" s="1">
        <f>ROUND((IF('[1]National Polling Changes'!$W28&gt;43409,'[1]National Polling Changes'!AB28*100,F27)),2)</f>
        <v>2.9</v>
      </c>
      <c r="G28" s="1">
        <f>ROUND((IF('[1]National Polling Changes'!$W28&gt;43409,'[1]National Polling Changes'!AC28*100,G27)),2)</f>
        <v>19.66</v>
      </c>
      <c r="H28" s="1">
        <f>ROUND((IF('[1]National Polling Changes'!$W28&gt;43409,'[1]National Polling Changes'!AD28*100,H27)),2)</f>
        <v>1.93</v>
      </c>
      <c r="I28" s="1">
        <f>ROUND((IF('[1]National Polling Changes'!$W28&gt;43409,'[1]National Polling Changes'!AE28*100,I27)),2)</f>
        <v>15.21</v>
      </c>
      <c r="J28" s="1">
        <f>ROUND((IF('[1]National Polling Changes'!$W28&gt;43409,'[1]National Polling Changes'!AF28*100,J27)),2)</f>
        <v>3.57</v>
      </c>
    </row>
    <row r="29" spans="1:10">
      <c r="A29" s="26">
        <f>'[1]National Polling Changes'!W29</f>
        <v>43837</v>
      </c>
      <c r="B29" s="1">
        <f>ROUND((IF('[1]National Polling Changes'!$W29&gt;43409,'[1]National Polling Changes'!X29*100,B28)),2)</f>
        <v>29.59</v>
      </c>
      <c r="C29" s="1">
        <f>ROUND((IF('[1]National Polling Changes'!$W29&gt;43409,'[1]National Polling Changes'!Y29*100,C28)),2)</f>
        <v>5.39</v>
      </c>
      <c r="D29" s="1">
        <f>ROUND((IF('[1]National Polling Changes'!$W29&gt;43409,'[1]National Polling Changes'!Z29*100,D28)),2)</f>
        <v>2.23</v>
      </c>
      <c r="E29" s="1">
        <f>ROUND((IF('[1]National Polling Changes'!$W29&gt;43409,'[1]National Polling Changes'!AA29*100,E28)),2)</f>
        <v>8.33</v>
      </c>
      <c r="F29" s="1">
        <f>ROUND((IF('[1]National Polling Changes'!$W29&gt;43409,'[1]National Polling Changes'!AB29*100,F28)),2)</f>
        <v>2.9</v>
      </c>
      <c r="G29" s="1">
        <f>ROUND((IF('[1]National Polling Changes'!$W29&gt;43409,'[1]National Polling Changes'!AC29*100,G28)),2)</f>
        <v>19.66</v>
      </c>
      <c r="H29" s="1">
        <f>ROUND((IF('[1]National Polling Changes'!$W29&gt;43409,'[1]National Polling Changes'!AD29*100,H28)),2)</f>
        <v>1.93</v>
      </c>
      <c r="I29" s="1">
        <f>ROUND((IF('[1]National Polling Changes'!$W29&gt;43409,'[1]National Polling Changes'!AE29*100,I28)),2)</f>
        <v>15.21</v>
      </c>
      <c r="J29" s="1">
        <f>ROUND((IF('[1]National Polling Changes'!$W29&gt;43409,'[1]National Polling Changes'!AF29*100,J28)),2)</f>
        <v>3.57</v>
      </c>
    </row>
    <row r="30" spans="1:10">
      <c r="A30" s="26">
        <f>'[1]National Polling Changes'!W30</f>
        <v>43836</v>
      </c>
      <c r="B30" s="1">
        <f>ROUND((IF('[1]National Polling Changes'!$W30&gt;43409,'[1]National Polling Changes'!X30*100,B29)),2)</f>
        <v>29.65</v>
      </c>
      <c r="C30" s="1">
        <f>ROUND((IF('[1]National Polling Changes'!$W30&gt;43409,'[1]National Polling Changes'!Y30*100,C29)),2)</f>
        <v>5.45</v>
      </c>
      <c r="D30" s="1">
        <f>ROUND((IF('[1]National Polling Changes'!$W30&gt;43409,'[1]National Polling Changes'!Z30*100,D29)),2)</f>
        <v>2.2599999999999998</v>
      </c>
      <c r="E30" s="1">
        <f>ROUND((IF('[1]National Polling Changes'!$W30&gt;43409,'[1]National Polling Changes'!AA30*100,E29)),2)</f>
        <v>8.35</v>
      </c>
      <c r="F30" s="1">
        <f>ROUND((IF('[1]National Polling Changes'!$W30&gt;43409,'[1]National Polling Changes'!AB30*100,F29)),2)</f>
        <v>2.89</v>
      </c>
      <c r="G30" s="1">
        <f>ROUND((IF('[1]National Polling Changes'!$W30&gt;43409,'[1]National Polling Changes'!AC30*100,G29)),2)</f>
        <v>19.62</v>
      </c>
      <c r="H30" s="1">
        <f>ROUND((IF('[1]National Polling Changes'!$W30&gt;43409,'[1]National Polling Changes'!AD30*100,H29)),2)</f>
        <v>1.94</v>
      </c>
      <c r="I30" s="1">
        <f>ROUND((IF('[1]National Polling Changes'!$W30&gt;43409,'[1]National Polling Changes'!AE30*100,I29)),2)</f>
        <v>15</v>
      </c>
      <c r="J30" s="1">
        <f>ROUND((IF('[1]National Polling Changes'!$W30&gt;43409,'[1]National Polling Changes'!AF30*100,J29)),2)</f>
        <v>3.58</v>
      </c>
    </row>
    <row r="31" spans="1:10">
      <c r="A31" s="26">
        <f>'[1]National Polling Changes'!W31</f>
        <v>43835</v>
      </c>
      <c r="B31" s="1">
        <f>ROUND((IF('[1]National Polling Changes'!$W31&gt;43409,'[1]National Polling Changes'!X31*100,B30)),2)</f>
        <v>29.65</v>
      </c>
      <c r="C31" s="1">
        <f>ROUND((IF('[1]National Polling Changes'!$W31&gt;43409,'[1]National Polling Changes'!Y31*100,C30)),2)</f>
        <v>5.45</v>
      </c>
      <c r="D31" s="1">
        <f>ROUND((IF('[1]National Polling Changes'!$W31&gt;43409,'[1]National Polling Changes'!Z31*100,D30)),2)</f>
        <v>2.2599999999999998</v>
      </c>
      <c r="E31" s="1">
        <f>ROUND((IF('[1]National Polling Changes'!$W31&gt;43409,'[1]National Polling Changes'!AA31*100,E30)),2)</f>
        <v>8.35</v>
      </c>
      <c r="F31" s="1">
        <f>ROUND((IF('[1]National Polling Changes'!$W31&gt;43409,'[1]National Polling Changes'!AB31*100,F30)),2)</f>
        <v>2.89</v>
      </c>
      <c r="G31" s="1">
        <f>ROUND((IF('[1]National Polling Changes'!$W31&gt;43409,'[1]National Polling Changes'!AC31*100,G30)),2)</f>
        <v>19.62</v>
      </c>
      <c r="H31" s="1">
        <f>ROUND((IF('[1]National Polling Changes'!$W31&gt;43409,'[1]National Polling Changes'!AD31*100,H30)),2)</f>
        <v>1.94</v>
      </c>
      <c r="I31" s="1">
        <f>ROUND((IF('[1]National Polling Changes'!$W31&gt;43409,'[1]National Polling Changes'!AE31*100,I30)),2)</f>
        <v>15</v>
      </c>
      <c r="J31" s="1">
        <f>ROUND((IF('[1]National Polling Changes'!$W31&gt;43409,'[1]National Polling Changes'!AF31*100,J30)),2)</f>
        <v>3.58</v>
      </c>
    </row>
    <row r="32" spans="1:10">
      <c r="A32" s="26">
        <f>'[1]National Polling Changes'!W32</f>
        <v>43834</v>
      </c>
      <c r="B32" s="1">
        <f>ROUND((IF('[1]National Polling Changes'!$W32&gt;43409,'[1]National Polling Changes'!X32*100,B31)),2)</f>
        <v>29.52</v>
      </c>
      <c r="C32" s="1">
        <f>ROUND((IF('[1]National Polling Changes'!$W32&gt;43409,'[1]National Polling Changes'!Y32*100,C31)),2)</f>
        <v>5.33</v>
      </c>
      <c r="D32" s="1">
        <f>ROUND((IF('[1]National Polling Changes'!$W32&gt;43409,'[1]National Polling Changes'!Z32*100,D31)),2)</f>
        <v>2.27</v>
      </c>
      <c r="E32" s="1">
        <f>ROUND((IF('[1]National Polling Changes'!$W32&gt;43409,'[1]National Polling Changes'!AA32*100,E31)),2)</f>
        <v>8.3800000000000008</v>
      </c>
      <c r="F32" s="1">
        <f>ROUND((IF('[1]National Polling Changes'!$W32&gt;43409,'[1]National Polling Changes'!AB32*100,F31)),2)</f>
        <v>2.87</v>
      </c>
      <c r="G32" s="1">
        <f>ROUND((IF('[1]National Polling Changes'!$W32&gt;43409,'[1]National Polling Changes'!AC32*100,G31)),2)</f>
        <v>19.27</v>
      </c>
      <c r="H32" s="1">
        <f>ROUND((IF('[1]National Polling Changes'!$W32&gt;43409,'[1]National Polling Changes'!AD32*100,H31)),2)</f>
        <v>1.76</v>
      </c>
      <c r="I32" s="1">
        <f>ROUND((IF('[1]National Polling Changes'!$W32&gt;43409,'[1]National Polling Changes'!AE32*100,I31)),2)</f>
        <v>15.07</v>
      </c>
      <c r="J32" s="1">
        <f>ROUND((IF('[1]National Polling Changes'!$W32&gt;43409,'[1]National Polling Changes'!AF32*100,J31)),2)</f>
        <v>3.53</v>
      </c>
    </row>
    <row r="33" spans="1:10">
      <c r="A33" s="26">
        <f>'[1]National Polling Changes'!W33</f>
        <v>43833</v>
      </c>
      <c r="B33" s="1">
        <f>ROUND((IF('[1]National Polling Changes'!$W33&gt;43409,'[1]National Polling Changes'!X33*100,B32)),2)</f>
        <v>29.52</v>
      </c>
      <c r="C33" s="1">
        <f>ROUND((IF('[1]National Polling Changes'!$W33&gt;43409,'[1]National Polling Changes'!Y33*100,C32)),2)</f>
        <v>5.33</v>
      </c>
      <c r="D33" s="1">
        <f>ROUND((IF('[1]National Polling Changes'!$W33&gt;43409,'[1]National Polling Changes'!Z33*100,D32)),2)</f>
        <v>2.27</v>
      </c>
      <c r="E33" s="1">
        <f>ROUND((IF('[1]National Polling Changes'!$W33&gt;43409,'[1]National Polling Changes'!AA33*100,E32)),2)</f>
        <v>8.3800000000000008</v>
      </c>
      <c r="F33" s="1">
        <f>ROUND((IF('[1]National Polling Changes'!$W33&gt;43409,'[1]National Polling Changes'!AB33*100,F32)),2)</f>
        <v>2.87</v>
      </c>
      <c r="G33" s="1">
        <f>ROUND((IF('[1]National Polling Changes'!$W33&gt;43409,'[1]National Polling Changes'!AC33*100,G32)),2)</f>
        <v>19.27</v>
      </c>
      <c r="H33" s="1">
        <f>ROUND((IF('[1]National Polling Changes'!$W33&gt;43409,'[1]National Polling Changes'!AD33*100,H32)),2)</f>
        <v>1.76</v>
      </c>
      <c r="I33" s="1">
        <f>ROUND((IF('[1]National Polling Changes'!$W33&gt;43409,'[1]National Polling Changes'!AE33*100,I32)),2)</f>
        <v>15.07</v>
      </c>
      <c r="J33" s="1">
        <f>ROUND((IF('[1]National Polling Changes'!$W33&gt;43409,'[1]National Polling Changes'!AF33*100,J32)),2)</f>
        <v>3.53</v>
      </c>
    </row>
    <row r="34" spans="1:10">
      <c r="A34" s="26">
        <f>'[1]National Polling Changes'!W34</f>
        <v>43832</v>
      </c>
      <c r="B34" s="1">
        <f>ROUND((IF('[1]National Polling Changes'!$W34&gt;43409,'[1]National Polling Changes'!X34*100,B33)),2)</f>
        <v>29.52</v>
      </c>
      <c r="C34" s="1">
        <f>ROUND((IF('[1]National Polling Changes'!$W34&gt;43409,'[1]National Polling Changes'!Y34*100,C33)),2)</f>
        <v>5.33</v>
      </c>
      <c r="D34" s="1">
        <f>ROUND((IF('[1]National Polling Changes'!$W34&gt;43409,'[1]National Polling Changes'!Z34*100,D33)),2)</f>
        <v>2.27</v>
      </c>
      <c r="E34" s="1">
        <f>ROUND((IF('[1]National Polling Changes'!$W34&gt;43409,'[1]National Polling Changes'!AA34*100,E33)),2)</f>
        <v>8.3800000000000008</v>
      </c>
      <c r="F34" s="1">
        <f>ROUND((IF('[1]National Polling Changes'!$W34&gt;43409,'[1]National Polling Changes'!AB34*100,F33)),2)</f>
        <v>2.87</v>
      </c>
      <c r="G34" s="1">
        <f>ROUND((IF('[1]National Polling Changes'!$W34&gt;43409,'[1]National Polling Changes'!AC34*100,G33)),2)</f>
        <v>19.27</v>
      </c>
      <c r="H34" s="1">
        <f>ROUND((IF('[1]National Polling Changes'!$W34&gt;43409,'[1]National Polling Changes'!AD34*100,H33)),2)</f>
        <v>1.76</v>
      </c>
      <c r="I34" s="1">
        <f>ROUND((IF('[1]National Polling Changes'!$W34&gt;43409,'[1]National Polling Changes'!AE34*100,I33)),2)</f>
        <v>15.07</v>
      </c>
      <c r="J34" s="1">
        <f>ROUND((IF('[1]National Polling Changes'!$W34&gt;43409,'[1]National Polling Changes'!AF34*100,J33)),2)</f>
        <v>3.53</v>
      </c>
    </row>
    <row r="35" spans="1:10">
      <c r="A35" s="26">
        <f>'[1]National Polling Changes'!W35</f>
        <v>43831</v>
      </c>
      <c r="B35" s="1">
        <f>ROUND((IF('[1]National Polling Changes'!$W35&gt;43409,'[1]National Polling Changes'!X35*100,B34)),2)</f>
        <v>29.52</v>
      </c>
      <c r="C35" s="1">
        <f>ROUND((IF('[1]National Polling Changes'!$W35&gt;43409,'[1]National Polling Changes'!Y35*100,C34)),2)</f>
        <v>5.33</v>
      </c>
      <c r="D35" s="1">
        <f>ROUND((IF('[1]National Polling Changes'!$W35&gt;43409,'[1]National Polling Changes'!Z35*100,D34)),2)</f>
        <v>2.27</v>
      </c>
      <c r="E35" s="1">
        <f>ROUND((IF('[1]National Polling Changes'!$W35&gt;43409,'[1]National Polling Changes'!AA35*100,E34)),2)</f>
        <v>8.3800000000000008</v>
      </c>
      <c r="F35" s="1">
        <f>ROUND((IF('[1]National Polling Changes'!$W35&gt;43409,'[1]National Polling Changes'!AB35*100,F34)),2)</f>
        <v>2.87</v>
      </c>
      <c r="G35" s="1">
        <f>ROUND((IF('[1]National Polling Changes'!$W35&gt;43409,'[1]National Polling Changes'!AC35*100,G34)),2)</f>
        <v>19.27</v>
      </c>
      <c r="H35" s="1">
        <f>ROUND((IF('[1]National Polling Changes'!$W35&gt;43409,'[1]National Polling Changes'!AD35*100,H34)),2)</f>
        <v>1.76</v>
      </c>
      <c r="I35" s="1">
        <f>ROUND((IF('[1]National Polling Changes'!$W35&gt;43409,'[1]National Polling Changes'!AE35*100,I34)),2)</f>
        <v>15.07</v>
      </c>
      <c r="J35" s="1">
        <f>ROUND((IF('[1]National Polling Changes'!$W35&gt;43409,'[1]National Polling Changes'!AF35*100,J34)),2)</f>
        <v>3.53</v>
      </c>
    </row>
    <row r="36" spans="1:10">
      <c r="A36" s="26">
        <f>'[1]National Polling Changes'!W36</f>
        <v>43830</v>
      </c>
      <c r="B36" s="1">
        <f>ROUND((IF('[1]National Polling Changes'!$W36&gt;43409,'[1]National Polling Changes'!X36*100,B35)),2)</f>
        <v>29.52</v>
      </c>
      <c r="C36" s="1">
        <f>ROUND((IF('[1]National Polling Changes'!$W36&gt;43409,'[1]National Polling Changes'!Y36*100,C35)),2)</f>
        <v>5.33</v>
      </c>
      <c r="D36" s="1">
        <f>ROUND((IF('[1]National Polling Changes'!$W36&gt;43409,'[1]National Polling Changes'!Z36*100,D35)),2)</f>
        <v>2.27</v>
      </c>
      <c r="E36" s="1">
        <f>ROUND((IF('[1]National Polling Changes'!$W36&gt;43409,'[1]National Polling Changes'!AA36*100,E35)),2)</f>
        <v>8.3800000000000008</v>
      </c>
      <c r="F36" s="1">
        <f>ROUND((IF('[1]National Polling Changes'!$W36&gt;43409,'[1]National Polling Changes'!AB36*100,F35)),2)</f>
        <v>2.87</v>
      </c>
      <c r="G36" s="1">
        <f>ROUND((IF('[1]National Polling Changes'!$W36&gt;43409,'[1]National Polling Changes'!AC36*100,G35)),2)</f>
        <v>19.27</v>
      </c>
      <c r="H36" s="1">
        <f>ROUND((IF('[1]National Polling Changes'!$W36&gt;43409,'[1]National Polling Changes'!AD36*100,H35)),2)</f>
        <v>1.76</v>
      </c>
      <c r="I36" s="1">
        <f>ROUND((IF('[1]National Polling Changes'!$W36&gt;43409,'[1]National Polling Changes'!AE36*100,I35)),2)</f>
        <v>15.07</v>
      </c>
      <c r="J36" s="1">
        <f>ROUND((IF('[1]National Polling Changes'!$W36&gt;43409,'[1]National Polling Changes'!AF36*100,J35)),2)</f>
        <v>3.53</v>
      </c>
    </row>
    <row r="37" spans="1:10">
      <c r="A37" s="26">
        <f>'[1]National Polling Changes'!W37</f>
        <v>43829</v>
      </c>
      <c r="B37" s="1">
        <f>ROUND((IF('[1]National Polling Changes'!$W37&gt;43409,'[1]National Polling Changes'!X37*100,B36)),2)</f>
        <v>29.5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2.2599999999999998</v>
      </c>
      <c r="E37" s="1">
        <f>ROUND((IF('[1]National Polling Changes'!$W37&gt;43409,'[1]National Polling Changes'!AA37*100,E36)),2)</f>
        <v>8.42</v>
      </c>
      <c r="F37" s="1">
        <f>ROUND((IF('[1]National Polling Changes'!$W37&gt;43409,'[1]National Polling Changes'!AB37*100,F36)),2)</f>
        <v>2.8</v>
      </c>
      <c r="G37" s="1">
        <f>ROUND((IF('[1]National Polling Changes'!$W37&gt;43409,'[1]National Polling Changes'!AC37*100,G36)),2)</f>
        <v>19.309999999999999</v>
      </c>
      <c r="H37" s="1">
        <f>ROUND((IF('[1]National Polling Changes'!$W37&gt;43409,'[1]National Polling Changes'!AD37*100,H36)),2)</f>
        <v>1.76</v>
      </c>
      <c r="I37" s="1">
        <f>ROUND((IF('[1]National Polling Changes'!$W37&gt;43409,'[1]National Polling Changes'!AE37*100,I36)),2)</f>
        <v>14.99</v>
      </c>
      <c r="J37" s="1">
        <f>ROUND((IF('[1]National Polling Changes'!$W37&gt;43409,'[1]National Polling Changes'!AF37*100,J36)),2)</f>
        <v>3.57</v>
      </c>
    </row>
    <row r="38" spans="1:10">
      <c r="A38" s="26">
        <f>'[1]National Polling Changes'!W38</f>
        <v>43828</v>
      </c>
      <c r="B38" s="1">
        <f>ROUND((IF('[1]National Polling Changes'!$W38&gt;43409,'[1]National Polling Changes'!X38*100,B37)),2)</f>
        <v>29.5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2.2599999999999998</v>
      </c>
      <c r="E38" s="1">
        <f>ROUND((IF('[1]National Polling Changes'!$W38&gt;43409,'[1]National Polling Changes'!AA38*100,E37)),2)</f>
        <v>8.42</v>
      </c>
      <c r="F38" s="1">
        <f>ROUND((IF('[1]National Polling Changes'!$W38&gt;43409,'[1]National Polling Changes'!AB38*100,F37)),2)</f>
        <v>2.8</v>
      </c>
      <c r="G38" s="1">
        <f>ROUND((IF('[1]National Polling Changes'!$W38&gt;43409,'[1]National Polling Changes'!AC38*100,G37)),2)</f>
        <v>19.309999999999999</v>
      </c>
      <c r="H38" s="1">
        <f>ROUND((IF('[1]National Polling Changes'!$W38&gt;43409,'[1]National Polling Changes'!AD38*100,H37)),2)</f>
        <v>1.76</v>
      </c>
      <c r="I38" s="1">
        <f>ROUND((IF('[1]National Polling Changes'!$W38&gt;43409,'[1]National Polling Changes'!AE38*100,I37)),2)</f>
        <v>14.99</v>
      </c>
      <c r="J38" s="1">
        <f>ROUND((IF('[1]National Polling Changes'!$W38&gt;43409,'[1]National Polling Changes'!AF38*100,J37)),2)</f>
        <v>3.57</v>
      </c>
    </row>
    <row r="39" spans="1:10">
      <c r="A39" s="26">
        <f>'[1]National Polling Changes'!W39</f>
        <v>43827</v>
      </c>
      <c r="B39" s="1">
        <f>ROUND((IF('[1]National Polling Changes'!$W39&gt;43409,'[1]National Polling Changes'!X39*100,B38)),2)</f>
        <v>29.4</v>
      </c>
      <c r="C39" s="1">
        <f>ROUND((IF('[1]National Polling Changes'!$W39&gt;43409,'[1]National Polling Changes'!Y39*100,C38)),2)</f>
        <v>5.31</v>
      </c>
      <c r="D39" s="1">
        <f>ROUND((IF('[1]National Polling Changes'!$W39&gt;43409,'[1]National Polling Changes'!Z39*100,D38)),2)</f>
        <v>2.2599999999999998</v>
      </c>
      <c r="E39" s="1">
        <f>ROUND((IF('[1]National Polling Changes'!$W39&gt;43409,'[1]National Polling Changes'!AA39*100,E38)),2)</f>
        <v>8.5</v>
      </c>
      <c r="F39" s="1">
        <f>ROUND((IF('[1]National Polling Changes'!$W39&gt;43409,'[1]National Polling Changes'!AB39*100,F38)),2)</f>
        <v>2.82</v>
      </c>
      <c r="G39" s="1">
        <f>ROUND((IF('[1]National Polling Changes'!$W39&gt;43409,'[1]National Polling Changes'!AC39*100,G38)),2)</f>
        <v>19.3</v>
      </c>
      <c r="H39" s="1">
        <f>ROUND((IF('[1]National Polling Changes'!$W39&gt;43409,'[1]National Polling Changes'!AD39*100,H38)),2)</f>
        <v>1.75</v>
      </c>
      <c r="I39" s="1">
        <f>ROUND((IF('[1]National Polling Changes'!$W39&gt;43409,'[1]National Polling Changes'!AE39*100,I38)),2)</f>
        <v>15.08</v>
      </c>
      <c r="J39" s="1">
        <f>ROUND((IF('[1]National Polling Changes'!$W39&gt;43409,'[1]National Polling Changes'!AF39*100,J38)),2)</f>
        <v>3.57</v>
      </c>
    </row>
    <row r="40" spans="1:10">
      <c r="A40" s="26">
        <f>'[1]National Polling Changes'!W40</f>
        <v>43826</v>
      </c>
      <c r="B40" s="1">
        <f>ROUND((IF('[1]National Polling Changes'!$W40&gt;43409,'[1]National Polling Changes'!X40*100,B39)),2)</f>
        <v>29.24</v>
      </c>
      <c r="C40" s="1">
        <f>ROUND((IF('[1]National Polling Changes'!$W40&gt;43409,'[1]National Polling Changes'!Y40*100,C39)),2)</f>
        <v>4.99</v>
      </c>
      <c r="D40" s="1">
        <f>ROUND((IF('[1]National Polling Changes'!$W40&gt;43409,'[1]National Polling Changes'!Z40*100,D39)),2)</f>
        <v>2.15</v>
      </c>
      <c r="E40" s="1">
        <f>ROUND((IF('[1]National Polling Changes'!$W40&gt;43409,'[1]National Polling Changes'!AA40*100,E39)),2)</f>
        <v>8.9700000000000006</v>
      </c>
      <c r="F40" s="1">
        <f>ROUND((IF('[1]National Polling Changes'!$W40&gt;43409,'[1]National Polling Changes'!AB40*100,F39)),2)</f>
        <v>2.76</v>
      </c>
      <c r="G40" s="1">
        <f>ROUND((IF('[1]National Polling Changes'!$W40&gt;43409,'[1]National Polling Changes'!AC40*100,G39)),2)</f>
        <v>19.149999999999999</v>
      </c>
      <c r="H40" s="1">
        <f>ROUND((IF('[1]National Polling Changes'!$W40&gt;43409,'[1]National Polling Changes'!AD40*100,H39)),2)</f>
        <v>1.56</v>
      </c>
      <c r="I40" s="1">
        <f>ROUND((IF('[1]National Polling Changes'!$W40&gt;43409,'[1]National Polling Changes'!AE40*100,I39)),2)</f>
        <v>15.33</v>
      </c>
      <c r="J40" s="1">
        <f>ROUND((IF('[1]National Polling Changes'!$W40&gt;43409,'[1]National Polling Changes'!AF40*100,J39)),2)</f>
        <v>3.44</v>
      </c>
    </row>
    <row r="41" spans="1:10">
      <c r="A41" s="26">
        <f>'[1]National Polling Changes'!W41</f>
        <v>43825</v>
      </c>
      <c r="B41" s="1">
        <f>ROUND((IF('[1]National Polling Changes'!$W41&gt;43409,'[1]National Polling Changes'!X41*100,B40)),2)</f>
        <v>29.24</v>
      </c>
      <c r="C41" s="1">
        <f>ROUND((IF('[1]National Polling Changes'!$W41&gt;43409,'[1]National Polling Changes'!Y41*100,C40)),2)</f>
        <v>4.99</v>
      </c>
      <c r="D41" s="1">
        <f>ROUND((IF('[1]National Polling Changes'!$W41&gt;43409,'[1]National Polling Changes'!Z41*100,D40)),2)</f>
        <v>2.15</v>
      </c>
      <c r="E41" s="1">
        <f>ROUND((IF('[1]National Polling Changes'!$W41&gt;43409,'[1]National Polling Changes'!AA41*100,E40)),2)</f>
        <v>8.9700000000000006</v>
      </c>
      <c r="F41" s="1">
        <f>ROUND((IF('[1]National Polling Changes'!$W41&gt;43409,'[1]National Polling Changes'!AB41*100,F40)),2)</f>
        <v>2.76</v>
      </c>
      <c r="G41" s="1">
        <f>ROUND((IF('[1]National Polling Changes'!$W41&gt;43409,'[1]National Polling Changes'!AC41*100,G40)),2)</f>
        <v>19.149999999999999</v>
      </c>
      <c r="H41" s="1">
        <f>ROUND((IF('[1]National Polling Changes'!$W41&gt;43409,'[1]National Polling Changes'!AD41*100,H40)),2)</f>
        <v>1.56</v>
      </c>
      <c r="I41" s="1">
        <f>ROUND((IF('[1]National Polling Changes'!$W41&gt;43409,'[1]National Polling Changes'!AE41*100,I40)),2)</f>
        <v>15.33</v>
      </c>
      <c r="J41" s="1">
        <f>ROUND((IF('[1]National Polling Changes'!$W41&gt;43409,'[1]National Polling Changes'!AF41*100,J40)),2)</f>
        <v>3.44</v>
      </c>
    </row>
    <row r="42" spans="1:10">
      <c r="A42" s="26">
        <f>'[1]National Polling Changes'!W42</f>
        <v>43824</v>
      </c>
      <c r="B42" s="1">
        <f>ROUND((IF('[1]National Polling Changes'!$W42&gt;43409,'[1]National Polling Changes'!X42*100,B41)),2)</f>
        <v>29.24</v>
      </c>
      <c r="C42" s="1">
        <f>ROUND((IF('[1]National Polling Changes'!$W42&gt;43409,'[1]National Polling Changes'!Y42*100,C41)),2)</f>
        <v>4.99</v>
      </c>
      <c r="D42" s="1">
        <f>ROUND((IF('[1]National Polling Changes'!$W42&gt;43409,'[1]National Polling Changes'!Z42*100,D41)),2)</f>
        <v>2.15</v>
      </c>
      <c r="E42" s="1">
        <f>ROUND((IF('[1]National Polling Changes'!$W42&gt;43409,'[1]National Polling Changes'!AA42*100,E41)),2)</f>
        <v>8.9700000000000006</v>
      </c>
      <c r="F42" s="1">
        <f>ROUND((IF('[1]National Polling Changes'!$W42&gt;43409,'[1]National Polling Changes'!AB42*100,F41)),2)</f>
        <v>2.76</v>
      </c>
      <c r="G42" s="1">
        <f>ROUND((IF('[1]National Polling Changes'!$W42&gt;43409,'[1]National Polling Changes'!AC42*100,G41)),2)</f>
        <v>19.149999999999999</v>
      </c>
      <c r="H42" s="1">
        <f>ROUND((IF('[1]National Polling Changes'!$W42&gt;43409,'[1]National Polling Changes'!AD42*100,H41)),2)</f>
        <v>1.56</v>
      </c>
      <c r="I42" s="1">
        <f>ROUND((IF('[1]National Polling Changes'!$W42&gt;43409,'[1]National Polling Changes'!AE42*100,I41)),2)</f>
        <v>15.33</v>
      </c>
      <c r="J42" s="1">
        <f>ROUND((IF('[1]National Polling Changes'!$W42&gt;43409,'[1]National Polling Changes'!AF42*100,J41)),2)</f>
        <v>3.44</v>
      </c>
    </row>
    <row r="43" spans="1:10">
      <c r="A43" s="26">
        <f>'[1]National Polling Changes'!W43</f>
        <v>43823</v>
      </c>
      <c r="B43" s="1">
        <f>ROUND((IF('[1]National Polling Changes'!$W43&gt;43409,'[1]National Polling Changes'!X43*100,B42)),2)</f>
        <v>29.24</v>
      </c>
      <c r="C43" s="1">
        <f>ROUND((IF('[1]National Polling Changes'!$W43&gt;43409,'[1]National Polling Changes'!Y43*100,C42)),2)</f>
        <v>4.99</v>
      </c>
      <c r="D43" s="1">
        <f>ROUND((IF('[1]National Polling Changes'!$W43&gt;43409,'[1]National Polling Changes'!Z43*100,D42)),2)</f>
        <v>2.15</v>
      </c>
      <c r="E43" s="1">
        <f>ROUND((IF('[1]National Polling Changes'!$W43&gt;43409,'[1]National Polling Changes'!AA43*100,E42)),2)</f>
        <v>8.9700000000000006</v>
      </c>
      <c r="F43" s="1">
        <f>ROUND((IF('[1]National Polling Changes'!$W43&gt;43409,'[1]National Polling Changes'!AB43*100,F42)),2)</f>
        <v>2.76</v>
      </c>
      <c r="G43" s="1">
        <f>ROUND((IF('[1]National Polling Changes'!$W43&gt;43409,'[1]National Polling Changes'!AC43*100,G42)),2)</f>
        <v>19.149999999999999</v>
      </c>
      <c r="H43" s="1">
        <f>ROUND((IF('[1]National Polling Changes'!$W43&gt;43409,'[1]National Polling Changes'!AD43*100,H42)),2)</f>
        <v>1.56</v>
      </c>
      <c r="I43" s="1">
        <f>ROUND((IF('[1]National Polling Changes'!$W43&gt;43409,'[1]National Polling Changes'!AE43*100,I42)),2)</f>
        <v>15.33</v>
      </c>
      <c r="J43" s="1">
        <f>ROUND((IF('[1]National Polling Changes'!$W43&gt;43409,'[1]National Polling Changes'!AF43*100,J42)),2)</f>
        <v>3.44</v>
      </c>
    </row>
    <row r="44" spans="1:10">
      <c r="A44" s="26">
        <f>'[1]National Polling Changes'!W44</f>
        <v>43822</v>
      </c>
      <c r="B44" s="1">
        <f>ROUND((IF('[1]National Polling Changes'!$W44&gt;43409,'[1]National Polling Changes'!X44*100,B43)),2)</f>
        <v>29.19</v>
      </c>
      <c r="C44" s="1">
        <f>ROUND((IF('[1]National Polling Changes'!$W44&gt;43409,'[1]National Polling Changes'!Y44*100,C43)),2)</f>
        <v>4.96</v>
      </c>
      <c r="D44" s="1">
        <f>ROUND((IF('[1]National Polling Changes'!$W44&gt;43409,'[1]National Polling Changes'!Z44*100,D43)),2)</f>
        <v>2.15</v>
      </c>
      <c r="E44" s="1">
        <f>ROUND((IF('[1]National Polling Changes'!$W44&gt;43409,'[1]National Polling Changes'!AA44*100,E43)),2)</f>
        <v>9.07</v>
      </c>
      <c r="F44" s="1">
        <f>ROUND((IF('[1]National Polling Changes'!$W44&gt;43409,'[1]National Polling Changes'!AB44*100,F43)),2)</f>
        <v>2.69</v>
      </c>
      <c r="G44" s="1">
        <f>ROUND((IF('[1]National Polling Changes'!$W44&gt;43409,'[1]National Polling Changes'!AC44*100,G43)),2)</f>
        <v>19.149999999999999</v>
      </c>
      <c r="H44" s="1">
        <f>ROUND((IF('[1]National Polling Changes'!$W44&gt;43409,'[1]National Polling Changes'!AD44*100,H43)),2)</f>
        <v>1.61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3.44</v>
      </c>
    </row>
    <row r="45" spans="1:10">
      <c r="A45" s="26">
        <f>'[1]National Polling Changes'!W45</f>
        <v>43821</v>
      </c>
      <c r="B45" s="1">
        <f>ROUND((IF('[1]National Polling Changes'!$W45&gt;43409,'[1]National Polling Changes'!X45*100,B44)),2)</f>
        <v>29.13</v>
      </c>
      <c r="C45" s="1">
        <f>ROUND((IF('[1]National Polling Changes'!$W45&gt;43409,'[1]National Polling Changes'!Y45*100,C44)),2)</f>
        <v>4.87</v>
      </c>
      <c r="D45" s="1">
        <f>ROUND((IF('[1]National Polling Changes'!$W45&gt;43409,'[1]National Polling Changes'!Z45*100,D44)),2)</f>
        <v>2.12</v>
      </c>
      <c r="E45" s="1">
        <f>ROUND((IF('[1]National Polling Changes'!$W45&gt;43409,'[1]National Polling Changes'!AA45*100,E44)),2)</f>
        <v>9.1</v>
      </c>
      <c r="F45" s="1">
        <f>ROUND((IF('[1]National Polling Changes'!$W45&gt;43409,'[1]National Polling Changes'!AB45*100,F44)),2)</f>
        <v>2.68</v>
      </c>
      <c r="G45" s="1">
        <f>ROUND((IF('[1]National Polling Changes'!$W45&gt;43409,'[1]National Polling Changes'!AC45*100,G44)),2)</f>
        <v>19.22</v>
      </c>
      <c r="H45" s="1">
        <f>ROUND((IF('[1]National Polling Changes'!$W45&gt;43409,'[1]National Polling Changes'!AD45*100,H44)),2)</f>
        <v>1.65</v>
      </c>
      <c r="I45" s="1">
        <f>ROUND((IF('[1]National Polling Changes'!$W45&gt;43409,'[1]National Polling Changes'!AE45*100,I44)),2)</f>
        <v>15.12</v>
      </c>
      <c r="J45" s="1">
        <f>ROUND((IF('[1]National Polling Changes'!$W45&gt;43409,'[1]National Polling Changes'!AF45*100,J44)),2)</f>
        <v>3.45</v>
      </c>
    </row>
    <row r="46" spans="1:10">
      <c r="A46" s="26">
        <f>'[1]National Polling Changes'!W46</f>
        <v>43820</v>
      </c>
      <c r="B46" s="1">
        <f>ROUND((IF('[1]National Polling Changes'!$W46&gt;43409,'[1]National Polling Changes'!X46*100,B45)),2)</f>
        <v>28.99</v>
      </c>
      <c r="C46" s="1">
        <f>ROUND((IF('[1]National Polling Changes'!$W46&gt;43409,'[1]National Polling Changes'!Y46*100,C45)),2)</f>
        <v>4.74</v>
      </c>
      <c r="D46" s="1">
        <f>ROUND((IF('[1]National Polling Changes'!$W46&gt;43409,'[1]National Polling Changes'!Z46*100,D45)),2)</f>
        <v>2.0499999999999998</v>
      </c>
      <c r="E46" s="1">
        <f>ROUND((IF('[1]National Polling Changes'!$W46&gt;43409,'[1]National Polling Changes'!AA46*100,E45)),2)</f>
        <v>9.1199999999999992</v>
      </c>
      <c r="F46" s="1">
        <f>ROUND((IF('[1]National Polling Changes'!$W46&gt;43409,'[1]National Polling Changes'!AB46*100,F45)),2)</f>
        <v>2.65</v>
      </c>
      <c r="G46" s="1">
        <f>ROUND((IF('[1]National Polling Changes'!$W46&gt;43409,'[1]National Polling Changes'!AC46*100,G45)),2)</f>
        <v>19.11</v>
      </c>
      <c r="H46" s="1">
        <f>ROUND((IF('[1]National Polling Changes'!$W46&gt;43409,'[1]National Polling Changes'!AD46*100,H45)),2)</f>
        <v>1.59</v>
      </c>
      <c r="I46" s="1">
        <f>ROUND((IF('[1]National Polling Changes'!$W46&gt;43409,'[1]National Polling Changes'!AE46*100,I45)),2)</f>
        <v>15.12</v>
      </c>
      <c r="J46" s="1">
        <f>ROUND((IF('[1]National Polling Changes'!$W46&gt;43409,'[1]National Polling Changes'!AF46*100,J45)),2)</f>
        <v>3.41</v>
      </c>
    </row>
    <row r="47" spans="1:10">
      <c r="A47" s="26">
        <f>'[1]National Polling Changes'!W47</f>
        <v>43819</v>
      </c>
      <c r="B47" s="1">
        <f>ROUND((IF('[1]National Polling Changes'!$W47&gt;43409,'[1]National Polling Changes'!X47*100,B46)),2)</f>
        <v>28.99</v>
      </c>
      <c r="C47" s="1">
        <f>ROUND((IF('[1]National Polling Changes'!$W47&gt;43409,'[1]National Polling Changes'!Y47*100,C46)),2)</f>
        <v>4.74</v>
      </c>
      <c r="D47" s="1">
        <f>ROUND((IF('[1]National Polling Changes'!$W47&gt;43409,'[1]National Polling Changes'!Z47*100,D46)),2)</f>
        <v>2.0499999999999998</v>
      </c>
      <c r="E47" s="1">
        <f>ROUND((IF('[1]National Polling Changes'!$W47&gt;43409,'[1]National Polling Changes'!AA47*100,E46)),2)</f>
        <v>9.1199999999999992</v>
      </c>
      <c r="F47" s="1">
        <f>ROUND((IF('[1]National Polling Changes'!$W47&gt;43409,'[1]National Polling Changes'!AB47*100,F46)),2)</f>
        <v>2.65</v>
      </c>
      <c r="G47" s="1">
        <f>ROUND((IF('[1]National Polling Changes'!$W47&gt;43409,'[1]National Polling Changes'!AC47*100,G46)),2)</f>
        <v>19.11</v>
      </c>
      <c r="H47" s="1">
        <f>ROUND((IF('[1]National Polling Changes'!$W47&gt;43409,'[1]National Polling Changes'!AD47*100,H46)),2)</f>
        <v>1.59</v>
      </c>
      <c r="I47" s="1">
        <f>ROUND((IF('[1]National Polling Changes'!$W47&gt;43409,'[1]National Polling Changes'!AE47*100,I46)),2)</f>
        <v>15.12</v>
      </c>
      <c r="J47" s="1">
        <f>ROUND((IF('[1]National Polling Changes'!$W47&gt;43409,'[1]National Polling Changes'!AF47*100,J46)),2)</f>
        <v>3.41</v>
      </c>
    </row>
    <row r="48" spans="1:10">
      <c r="A48" s="26">
        <f>'[1]National Polling Changes'!W48</f>
        <v>43818</v>
      </c>
      <c r="B48" s="1">
        <f>ROUND((IF('[1]National Polling Changes'!$W48&gt;43409,'[1]National Polling Changes'!X48*100,B47)),2)</f>
        <v>28.99</v>
      </c>
      <c r="C48" s="1">
        <f>ROUND((IF('[1]National Polling Changes'!$W48&gt;43409,'[1]National Polling Changes'!Y48*100,C47)),2)</f>
        <v>4.74</v>
      </c>
      <c r="D48" s="1">
        <f>ROUND((IF('[1]National Polling Changes'!$W48&gt;43409,'[1]National Polling Changes'!Z48*100,D47)),2)</f>
        <v>2.0499999999999998</v>
      </c>
      <c r="E48" s="1">
        <f>ROUND((IF('[1]National Polling Changes'!$W48&gt;43409,'[1]National Polling Changes'!AA48*100,E47)),2)</f>
        <v>9.1199999999999992</v>
      </c>
      <c r="F48" s="1">
        <f>ROUND((IF('[1]National Polling Changes'!$W48&gt;43409,'[1]National Polling Changes'!AB48*100,F47)),2)</f>
        <v>2.65</v>
      </c>
      <c r="G48" s="1">
        <f>ROUND((IF('[1]National Polling Changes'!$W48&gt;43409,'[1]National Polling Changes'!AC48*100,G47)),2)</f>
        <v>19.11</v>
      </c>
      <c r="H48" s="1">
        <f>ROUND((IF('[1]National Polling Changes'!$W48&gt;43409,'[1]National Polling Changes'!AD48*100,H47)),2)</f>
        <v>1.59</v>
      </c>
      <c r="I48" s="1">
        <f>ROUND((IF('[1]National Polling Changes'!$W48&gt;43409,'[1]National Polling Changes'!AE48*100,I47)),2)</f>
        <v>15.12</v>
      </c>
      <c r="J48" s="1">
        <f>ROUND((IF('[1]National Polling Changes'!$W48&gt;43409,'[1]National Polling Changes'!AF48*100,J47)),2)</f>
        <v>3.41</v>
      </c>
    </row>
    <row r="49" spans="1:10">
      <c r="A49" s="26">
        <f>'[1]National Polling Changes'!W49</f>
        <v>43817</v>
      </c>
      <c r="B49" s="1">
        <f>ROUND((IF('[1]National Polling Changes'!$W49&gt;43409,'[1]National Polling Changes'!X49*100,B48)),2)</f>
        <v>29.19</v>
      </c>
      <c r="C49" s="1">
        <f>ROUND((IF('[1]National Polling Changes'!$W49&gt;43409,'[1]National Polling Changes'!Y49*100,C48)),2)</f>
        <v>4.47</v>
      </c>
      <c r="D49" s="1">
        <f>ROUND((IF('[1]National Polling Changes'!$W49&gt;43409,'[1]National Polling Changes'!Z49*100,D48)),2)</f>
        <v>2.08</v>
      </c>
      <c r="E49" s="1">
        <f>ROUND((IF('[1]National Polling Changes'!$W49&gt;43409,'[1]National Polling Changes'!AA49*100,E48)),2)</f>
        <v>9.3699999999999992</v>
      </c>
      <c r="F49" s="1">
        <f>ROUND((IF('[1]National Polling Changes'!$W49&gt;43409,'[1]National Polling Changes'!AB49*100,F48)),2)</f>
        <v>2.64</v>
      </c>
      <c r="G49" s="1">
        <f>ROUND((IF('[1]National Polling Changes'!$W49&gt;43409,'[1]National Polling Changes'!AC49*100,G48)),2)</f>
        <v>18.97</v>
      </c>
      <c r="H49" s="1">
        <f>ROUND((IF('[1]National Polling Changes'!$W49&gt;43409,'[1]National Polling Changes'!AD49*100,H48)),2)</f>
        <v>1.57</v>
      </c>
      <c r="I49" s="1">
        <f>ROUND((IF('[1]National Polling Changes'!$W49&gt;43409,'[1]National Polling Changes'!AE49*100,I48)),2)</f>
        <v>15.11</v>
      </c>
      <c r="J49" s="1">
        <f>ROUND((IF('[1]National Polling Changes'!$W49&gt;43409,'[1]National Polling Changes'!AF49*100,J48)),2)</f>
        <v>3.5</v>
      </c>
    </row>
    <row r="50" spans="1:10">
      <c r="A50" s="26">
        <f>'[1]National Polling Changes'!W50</f>
        <v>43816</v>
      </c>
      <c r="B50" s="1">
        <f>ROUND((IF('[1]National Polling Changes'!$W50&gt;43409,'[1]National Polling Changes'!X50*100,B49)),2)</f>
        <v>29.36</v>
      </c>
      <c r="C50" s="1">
        <f>ROUND((IF('[1]National Polling Changes'!$W50&gt;43409,'[1]National Polling Changes'!Y50*100,C49)),2)</f>
        <v>4.09</v>
      </c>
      <c r="D50" s="1">
        <f>ROUND((IF('[1]National Polling Changes'!$W50&gt;43409,'[1]National Polling Changes'!Z50*100,D49)),2)</f>
        <v>2.02</v>
      </c>
      <c r="E50" s="1">
        <f>ROUND((IF('[1]National Polling Changes'!$W50&gt;43409,'[1]National Polling Changes'!AA50*100,E49)),2)</f>
        <v>9.5299999999999994</v>
      </c>
      <c r="F50" s="1">
        <f>ROUND((IF('[1]National Polling Changes'!$W50&gt;43409,'[1]National Polling Changes'!AB50*100,F49)),2)</f>
        <v>2.58</v>
      </c>
      <c r="G50" s="1">
        <f>ROUND((IF('[1]National Polling Changes'!$W50&gt;43409,'[1]National Polling Changes'!AC50*100,G49)),2)</f>
        <v>19.079999999999998</v>
      </c>
      <c r="H50" s="1">
        <f>ROUND((IF('[1]National Polling Changes'!$W50&gt;43409,'[1]National Polling Changes'!AD50*100,H49)),2)</f>
        <v>1.57</v>
      </c>
      <c r="I50" s="1">
        <f>ROUND((IF('[1]National Polling Changes'!$W50&gt;43409,'[1]National Polling Changes'!AE50*100,I49)),2)</f>
        <v>15.28</v>
      </c>
      <c r="J50" s="1">
        <f>ROUND((IF('[1]National Polling Changes'!$W50&gt;43409,'[1]National Polling Changes'!AF50*100,J49)),2)</f>
        <v>3.53</v>
      </c>
    </row>
    <row r="51" spans="1:10">
      <c r="A51" s="26">
        <f>'[1]National Polling Changes'!W51</f>
        <v>43815</v>
      </c>
      <c r="B51" s="1">
        <f>ROUND((IF('[1]National Polling Changes'!$W51&gt;43409,'[1]National Polling Changes'!X51*100,B50)),2)</f>
        <v>29.25</v>
      </c>
      <c r="C51" s="1">
        <f>ROUND((IF('[1]National Polling Changes'!$W51&gt;43409,'[1]National Polling Changes'!Y51*100,C50)),2)</f>
        <v>4.03</v>
      </c>
      <c r="D51" s="1">
        <f>ROUND((IF('[1]National Polling Changes'!$W51&gt;43409,'[1]National Polling Changes'!Z51*100,D50)),2)</f>
        <v>2</v>
      </c>
      <c r="E51" s="1">
        <f>ROUND((IF('[1]National Polling Changes'!$W51&gt;43409,'[1]National Polling Changes'!AA51*100,E50)),2)</f>
        <v>9.66</v>
      </c>
      <c r="F51" s="1">
        <f>ROUND((IF('[1]National Polling Changes'!$W51&gt;43409,'[1]National Polling Changes'!AB51*100,F50)),2)</f>
        <v>2.46</v>
      </c>
      <c r="G51" s="1">
        <f>ROUND((IF('[1]National Polling Changes'!$W51&gt;43409,'[1]National Polling Changes'!AC51*100,G50)),2)</f>
        <v>18.77</v>
      </c>
      <c r="H51" s="1">
        <f>ROUND((IF('[1]National Polling Changes'!$W51&gt;43409,'[1]National Polling Changes'!AD51*100,H50)),2)</f>
        <v>1.56</v>
      </c>
      <c r="I51" s="1">
        <f>ROUND((IF('[1]National Polling Changes'!$W51&gt;43409,'[1]National Polling Changes'!AE51*100,I50)),2)</f>
        <v>15.41</v>
      </c>
      <c r="J51" s="1">
        <f>ROUND((IF('[1]National Polling Changes'!$W51&gt;43409,'[1]National Polling Changes'!AF51*100,J50)),2)</f>
        <v>3.43</v>
      </c>
    </row>
    <row r="52" spans="1:10">
      <c r="A52" s="26">
        <f>'[1]National Polling Changes'!W52</f>
        <v>43814</v>
      </c>
      <c r="B52" s="1">
        <f>ROUND((IF('[1]National Polling Changes'!$W52&gt;43409,'[1]National Polling Changes'!X52*100,B51)),2)</f>
        <v>29.25</v>
      </c>
      <c r="C52" s="1">
        <f>ROUND((IF('[1]National Polling Changes'!$W52&gt;43409,'[1]National Polling Changes'!Y52*100,C51)),2)</f>
        <v>4.03</v>
      </c>
      <c r="D52" s="1">
        <f>ROUND((IF('[1]National Polling Changes'!$W52&gt;43409,'[1]National Polling Changes'!Z52*100,D51)),2)</f>
        <v>2</v>
      </c>
      <c r="E52" s="1">
        <f>ROUND((IF('[1]National Polling Changes'!$W52&gt;43409,'[1]National Polling Changes'!AA52*100,E51)),2)</f>
        <v>9.66</v>
      </c>
      <c r="F52" s="1">
        <f>ROUND((IF('[1]National Polling Changes'!$W52&gt;43409,'[1]National Polling Changes'!AB52*100,F51)),2)</f>
        <v>2.46</v>
      </c>
      <c r="G52" s="1">
        <f>ROUND((IF('[1]National Polling Changes'!$W52&gt;43409,'[1]National Polling Changes'!AC52*100,G51)),2)</f>
        <v>18.77</v>
      </c>
      <c r="H52" s="1">
        <f>ROUND((IF('[1]National Polling Changes'!$W52&gt;43409,'[1]National Polling Changes'!AD52*100,H51)),2)</f>
        <v>1.56</v>
      </c>
      <c r="I52" s="1">
        <f>ROUND((IF('[1]National Polling Changes'!$W52&gt;43409,'[1]National Polling Changes'!AE52*100,I51)),2)</f>
        <v>15.41</v>
      </c>
      <c r="J52" s="1">
        <f>ROUND((IF('[1]National Polling Changes'!$W52&gt;43409,'[1]National Polling Changes'!AF52*100,J51)),2)</f>
        <v>3.43</v>
      </c>
    </row>
    <row r="53" spans="1:10">
      <c r="A53" s="26">
        <f>'[1]National Polling Changes'!W53</f>
        <v>43813</v>
      </c>
      <c r="B53" s="1">
        <f>ROUND((IF('[1]National Polling Changes'!$W53&gt;43409,'[1]National Polling Changes'!X53*100,B52)),2)</f>
        <v>29.35</v>
      </c>
      <c r="C53" s="1">
        <f>ROUND((IF('[1]National Polling Changes'!$W53&gt;43409,'[1]National Polling Changes'!Y53*100,C52)),2)</f>
        <v>3.96</v>
      </c>
      <c r="D53" s="1">
        <f>ROUND((IF('[1]National Polling Changes'!$W53&gt;43409,'[1]National Polling Changes'!Z53*100,D52)),2)</f>
        <v>1.97</v>
      </c>
      <c r="E53" s="1">
        <f>ROUND((IF('[1]National Polling Changes'!$W53&gt;43409,'[1]National Polling Changes'!AA53*100,E52)),2)</f>
        <v>9.69</v>
      </c>
      <c r="F53" s="1">
        <f>ROUND((IF('[1]National Polling Changes'!$W53&gt;43409,'[1]National Polling Changes'!AB53*100,F52)),2)</f>
        <v>2.44</v>
      </c>
      <c r="G53" s="1">
        <f>ROUND((IF('[1]National Polling Changes'!$W53&gt;43409,'[1]National Polling Changes'!AC53*100,G52)),2)</f>
        <v>18.72</v>
      </c>
      <c r="H53" s="1">
        <f>ROUND((IF('[1]National Polling Changes'!$W53&gt;43409,'[1]National Polling Changes'!AD53*100,H52)),2)</f>
        <v>1.58</v>
      </c>
      <c r="I53" s="1">
        <f>ROUND((IF('[1]National Polling Changes'!$W53&gt;43409,'[1]National Polling Changes'!AE53*100,I52)),2)</f>
        <v>15.42</v>
      </c>
      <c r="J53" s="1">
        <f>ROUND((IF('[1]National Polling Changes'!$W53&gt;43409,'[1]National Polling Changes'!AF53*100,J52)),2)</f>
        <v>3.44</v>
      </c>
    </row>
    <row r="54" spans="1:10">
      <c r="A54" s="26">
        <f>'[1]National Polling Changes'!W54</f>
        <v>43812</v>
      </c>
      <c r="B54" s="1">
        <f>ROUND((IF('[1]National Polling Changes'!$W54&gt;43409,'[1]National Polling Changes'!X54*100,B53)),2)</f>
        <v>29.51</v>
      </c>
      <c r="C54" s="1">
        <f>ROUND((IF('[1]National Polling Changes'!$W54&gt;43409,'[1]National Polling Changes'!Y54*100,C53)),2)</f>
        <v>3.41</v>
      </c>
      <c r="D54" s="1">
        <f>ROUND((IF('[1]National Polling Changes'!$W54&gt;43409,'[1]National Polling Changes'!Z54*100,D53)),2)</f>
        <v>1.84</v>
      </c>
      <c r="E54" s="1">
        <f>ROUND((IF('[1]National Polling Changes'!$W54&gt;43409,'[1]National Polling Changes'!AA54*100,E53)),2)</f>
        <v>9.6999999999999993</v>
      </c>
      <c r="F54" s="1">
        <f>ROUND((IF('[1]National Polling Changes'!$W54&gt;43409,'[1]National Polling Changes'!AB54*100,F53)),2)</f>
        <v>2.33</v>
      </c>
      <c r="G54" s="1">
        <f>ROUND((IF('[1]National Polling Changes'!$W54&gt;43409,'[1]National Polling Changes'!AC54*100,G53)),2)</f>
        <v>18.920000000000002</v>
      </c>
      <c r="H54" s="1">
        <f>ROUND((IF('[1]National Polling Changes'!$W54&gt;43409,'[1]National Polling Changes'!AD54*100,H53)),2)</f>
        <v>1.49</v>
      </c>
      <c r="I54" s="1">
        <f>ROUND((IF('[1]National Polling Changes'!$W54&gt;43409,'[1]National Polling Changes'!AE54*100,I53)),2)</f>
        <v>15.52</v>
      </c>
      <c r="J54" s="1">
        <f>ROUND((IF('[1]National Polling Changes'!$W54&gt;43409,'[1]National Polling Changes'!AF54*100,J53)),2)</f>
        <v>3.44</v>
      </c>
    </row>
    <row r="55" spans="1:10">
      <c r="A55" s="26">
        <f>'[1]National Polling Changes'!W55</f>
        <v>43811</v>
      </c>
      <c r="B55" s="1">
        <f>ROUND((IF('[1]National Polling Changes'!$W55&gt;43409,'[1]National Polling Changes'!X55*100,B54)),2)</f>
        <v>29.51</v>
      </c>
      <c r="C55" s="1">
        <f>ROUND((IF('[1]National Polling Changes'!$W55&gt;43409,'[1]National Polling Changes'!Y55*100,C54)),2)</f>
        <v>3.41</v>
      </c>
      <c r="D55" s="1">
        <f>ROUND((IF('[1]National Polling Changes'!$W55&gt;43409,'[1]National Polling Changes'!Z55*100,D54)),2)</f>
        <v>1.84</v>
      </c>
      <c r="E55" s="1">
        <f>ROUND((IF('[1]National Polling Changes'!$W55&gt;43409,'[1]National Polling Changes'!AA55*100,E54)),2)</f>
        <v>9.6999999999999993</v>
      </c>
      <c r="F55" s="1">
        <f>ROUND((IF('[1]National Polling Changes'!$W55&gt;43409,'[1]National Polling Changes'!AB55*100,F54)),2)</f>
        <v>2.33</v>
      </c>
      <c r="G55" s="1">
        <f>ROUND((IF('[1]National Polling Changes'!$W55&gt;43409,'[1]National Polling Changes'!AC55*100,G54)),2)</f>
        <v>18.920000000000002</v>
      </c>
      <c r="H55" s="1">
        <f>ROUND((IF('[1]National Polling Changes'!$W55&gt;43409,'[1]National Polling Changes'!AD55*100,H54)),2)</f>
        <v>1.49</v>
      </c>
      <c r="I55" s="1">
        <f>ROUND((IF('[1]National Polling Changes'!$W55&gt;43409,'[1]National Polling Changes'!AE55*100,I54)),2)</f>
        <v>15.52</v>
      </c>
      <c r="J55" s="1">
        <f>ROUND((IF('[1]National Polling Changes'!$W55&gt;43409,'[1]National Polling Changes'!AF55*100,J54)),2)</f>
        <v>3.44</v>
      </c>
    </row>
    <row r="56" spans="1:10">
      <c r="A56" s="26">
        <f>'[1]National Polling Changes'!W56</f>
        <v>43810</v>
      </c>
      <c r="B56" s="1">
        <f>ROUND((IF('[1]National Polling Changes'!$W56&gt;43409,'[1]National Polling Changes'!X56*100,B55)),2)</f>
        <v>28.51</v>
      </c>
      <c r="C56" s="1">
        <f>ROUND((IF('[1]National Polling Changes'!$W56&gt;43409,'[1]National Polling Changes'!Y56*100,C55)),2)</f>
        <v>3.22</v>
      </c>
      <c r="D56" s="1">
        <f>ROUND((IF('[1]National Polling Changes'!$W56&gt;43409,'[1]National Polling Changes'!Z56*100,D55)),2)</f>
        <v>1.95</v>
      </c>
      <c r="E56" s="1">
        <f>ROUND((IF('[1]National Polling Changes'!$W56&gt;43409,'[1]National Polling Changes'!AA56*100,E55)),2)</f>
        <v>9.7200000000000006</v>
      </c>
      <c r="F56" s="1">
        <f>ROUND((IF('[1]National Polling Changes'!$W56&gt;43409,'[1]National Polling Changes'!AB56*100,F55)),2)</f>
        <v>2.35</v>
      </c>
      <c r="G56" s="1">
        <f>ROUND((IF('[1]National Polling Changes'!$W56&gt;43409,'[1]National Polling Changes'!AC56*100,G55)),2)</f>
        <v>19.34</v>
      </c>
      <c r="H56" s="1">
        <f>ROUND((IF('[1]National Polling Changes'!$W56&gt;43409,'[1]National Polling Changes'!AD56*100,H55)),2)</f>
        <v>1.47</v>
      </c>
      <c r="I56" s="1">
        <f>ROUND((IF('[1]National Polling Changes'!$W56&gt;43409,'[1]National Polling Changes'!AE56*100,I55)),2)</f>
        <v>16.059999999999999</v>
      </c>
      <c r="J56" s="1">
        <f>ROUND((IF('[1]National Polling Changes'!$W56&gt;43409,'[1]National Polling Changes'!AF56*100,J55)),2)</f>
        <v>3.53</v>
      </c>
    </row>
    <row r="57" spans="1:10">
      <c r="A57" s="26">
        <f>'[1]National Polling Changes'!W57</f>
        <v>43809</v>
      </c>
      <c r="B57" s="1">
        <f>ROUND((IF('[1]National Polling Changes'!$W57&gt;43409,'[1]National Polling Changes'!X57*100,B56)),2)</f>
        <v>28.92</v>
      </c>
      <c r="C57" s="1">
        <f>ROUND((IF('[1]National Polling Changes'!$W57&gt;43409,'[1]National Polling Changes'!Y57*100,C56)),2)</f>
        <v>2.9</v>
      </c>
      <c r="D57" s="1">
        <f>ROUND((IF('[1]National Polling Changes'!$W57&gt;43409,'[1]National Polling Changes'!Z57*100,D56)),2)</f>
        <v>1.71</v>
      </c>
      <c r="E57" s="1">
        <f>ROUND((IF('[1]National Polling Changes'!$W57&gt;43409,'[1]National Polling Changes'!AA57*100,E56)),2)</f>
        <v>9.5299999999999994</v>
      </c>
      <c r="F57" s="1">
        <f>ROUND((IF('[1]National Polling Changes'!$W57&gt;43409,'[1]National Polling Changes'!AB57*100,F56)),2)</f>
        <v>2.0299999999999998</v>
      </c>
      <c r="G57" s="1">
        <f>ROUND((IF('[1]National Polling Changes'!$W57&gt;43409,'[1]National Polling Changes'!AC57*100,G56)),2)</f>
        <v>19.059999999999999</v>
      </c>
      <c r="H57" s="1">
        <f>ROUND((IF('[1]National Polling Changes'!$W57&gt;43409,'[1]National Polling Changes'!AD57*100,H56)),2)</f>
        <v>1.6</v>
      </c>
      <c r="I57" s="1">
        <f>ROUND((IF('[1]National Polling Changes'!$W57&gt;43409,'[1]National Polling Changes'!AE57*100,I56)),2)</f>
        <v>16.28</v>
      </c>
      <c r="J57" s="1">
        <f>ROUND((IF('[1]National Polling Changes'!$W57&gt;43409,'[1]National Polling Changes'!AF57*100,J56)),2)</f>
        <v>3.42</v>
      </c>
    </row>
    <row r="58" spans="1:10">
      <c r="A58" s="26">
        <f>'[1]National Polling Changes'!W58</f>
        <v>43808</v>
      </c>
      <c r="B58" s="1">
        <f>ROUND((IF('[1]National Polling Changes'!$W58&gt;43409,'[1]National Polling Changes'!X58*100,B57)),2)</f>
        <v>28.7</v>
      </c>
      <c r="C58" s="1">
        <f>ROUND((IF('[1]National Polling Changes'!$W58&gt;43409,'[1]National Polling Changes'!Y58*100,C57)),2)</f>
        <v>2.61</v>
      </c>
      <c r="D58" s="1">
        <f>ROUND((IF('[1]National Polling Changes'!$W58&gt;43409,'[1]National Polling Changes'!Z58*100,D57)),2)</f>
        <v>1.77</v>
      </c>
      <c r="E58" s="1">
        <f>ROUND((IF('[1]National Polling Changes'!$W58&gt;43409,'[1]National Polling Changes'!AA58*100,E57)),2)</f>
        <v>9.5399999999999991</v>
      </c>
      <c r="F58" s="1">
        <f>ROUND((IF('[1]National Polling Changes'!$W58&gt;43409,'[1]National Polling Changes'!AB58*100,F57)),2)</f>
        <v>2.0499999999999998</v>
      </c>
      <c r="G58" s="1">
        <f>ROUND((IF('[1]National Polling Changes'!$W58&gt;43409,'[1]National Polling Changes'!AC58*100,G57)),2)</f>
        <v>19.100000000000001</v>
      </c>
      <c r="H58" s="1">
        <f>ROUND((IF('[1]National Polling Changes'!$W58&gt;43409,'[1]National Polling Changes'!AD58*100,H57)),2)</f>
        <v>1.55</v>
      </c>
      <c r="I58" s="1">
        <f>ROUND((IF('[1]National Polling Changes'!$W58&gt;43409,'[1]National Polling Changes'!AE58*100,I57)),2)</f>
        <v>16.53</v>
      </c>
      <c r="J58" s="1">
        <f>ROUND((IF('[1]National Polling Changes'!$W58&gt;43409,'[1]National Polling Changes'!AF58*100,J57)),2)</f>
        <v>3.4</v>
      </c>
    </row>
    <row r="59" spans="1:10">
      <c r="A59" s="26">
        <f>'[1]National Polling Changes'!W59</f>
        <v>43807</v>
      </c>
      <c r="B59" s="1">
        <f>ROUND((IF('[1]National Polling Changes'!$W59&gt;43409,'[1]National Polling Changes'!X59*100,B58)),2)</f>
        <v>28.9</v>
      </c>
      <c r="C59" s="1">
        <f>ROUND((IF('[1]National Polling Changes'!$W59&gt;43409,'[1]National Polling Changes'!Y59*100,C58)),2)</f>
        <v>2.85</v>
      </c>
      <c r="D59" s="1">
        <f>ROUND((IF('[1]National Polling Changes'!$W59&gt;43409,'[1]National Polling Changes'!Z59*100,D58)),2)</f>
        <v>1.68</v>
      </c>
      <c r="E59" s="1">
        <f>ROUND((IF('[1]National Polling Changes'!$W59&gt;43409,'[1]National Polling Changes'!AA59*100,E58)),2)</f>
        <v>9.5399999999999991</v>
      </c>
      <c r="F59" s="1">
        <f>ROUND((IF('[1]National Polling Changes'!$W59&gt;43409,'[1]National Polling Changes'!AB59*100,F58)),2)</f>
        <v>2.0299999999999998</v>
      </c>
      <c r="G59" s="1">
        <f>ROUND((IF('[1]National Polling Changes'!$W59&gt;43409,'[1]National Polling Changes'!AC59*100,G58)),2)</f>
        <v>19.11</v>
      </c>
      <c r="H59" s="1">
        <f>ROUND((IF('[1]National Polling Changes'!$W59&gt;43409,'[1]National Polling Changes'!AD59*100,H58)),2)</f>
        <v>1.6</v>
      </c>
      <c r="I59" s="1">
        <f>ROUND((IF('[1]National Polling Changes'!$W59&gt;43409,'[1]National Polling Changes'!AE59*100,I58)),2)</f>
        <v>16.23</v>
      </c>
      <c r="J59" s="1">
        <f>ROUND((IF('[1]National Polling Changes'!$W59&gt;43409,'[1]National Polling Changes'!AF59*100,J58)),2)</f>
        <v>3.43</v>
      </c>
    </row>
    <row r="60" spans="1:10">
      <c r="A60" s="26">
        <f>'[1]National Polling Changes'!W60</f>
        <v>43806</v>
      </c>
      <c r="B60" s="1">
        <f>ROUND((IF('[1]National Polling Changes'!$W60&gt;43409,'[1]National Polling Changes'!X60*100,B59)),2)</f>
        <v>28.94</v>
      </c>
      <c r="C60" s="1">
        <f>ROUND((IF('[1]National Polling Changes'!$W60&gt;43409,'[1]National Polling Changes'!Y60*100,C59)),2)</f>
        <v>2.06</v>
      </c>
      <c r="D60" s="1">
        <f>ROUND((IF('[1]National Polling Changes'!$W60&gt;43409,'[1]National Polling Changes'!Z60*100,D59)),2)</f>
        <v>1.75</v>
      </c>
      <c r="E60" s="1">
        <f>ROUND((IF('[1]National Polling Changes'!$W60&gt;43409,'[1]National Polling Changes'!AA60*100,E59)),2)</f>
        <v>9.4499999999999993</v>
      </c>
      <c r="F60" s="1">
        <f>ROUND((IF('[1]National Polling Changes'!$W60&gt;43409,'[1]National Polling Changes'!AB60*100,F59)),2)</f>
        <v>1.9</v>
      </c>
      <c r="G60" s="1">
        <f>ROUND((IF('[1]National Polling Changes'!$W60&gt;43409,'[1]National Polling Changes'!AC60*100,G59)),2)</f>
        <v>18.87</v>
      </c>
      <c r="H60" s="1">
        <f>ROUND((IF('[1]National Polling Changes'!$W60&gt;43409,'[1]National Polling Changes'!AD60*100,H59)),2)</f>
        <v>1.47</v>
      </c>
      <c r="I60" s="1">
        <f>ROUND((IF('[1]National Polling Changes'!$W60&gt;43409,'[1]National Polling Changes'!AE60*100,I59)),2)</f>
        <v>16.75</v>
      </c>
      <c r="J60" s="1">
        <f>ROUND((IF('[1]National Polling Changes'!$W60&gt;43409,'[1]National Polling Changes'!AF60*100,J59)),2)</f>
        <v>3.32</v>
      </c>
    </row>
    <row r="61" spans="1:10">
      <c r="A61" s="26">
        <f>'[1]National Polling Changes'!W61</f>
        <v>43805</v>
      </c>
      <c r="B61" s="1">
        <f>ROUND((IF('[1]National Polling Changes'!$W61&gt;43409,'[1]National Polling Changes'!X61*100,B60)),2)</f>
        <v>28.94</v>
      </c>
      <c r="C61" s="1">
        <f>ROUND((IF('[1]National Polling Changes'!$W61&gt;43409,'[1]National Polling Changes'!Y61*100,C60)),2)</f>
        <v>2.06</v>
      </c>
      <c r="D61" s="1">
        <f>ROUND((IF('[1]National Polling Changes'!$W61&gt;43409,'[1]National Polling Changes'!Z61*100,D60)),2)</f>
        <v>1.75</v>
      </c>
      <c r="E61" s="1">
        <f>ROUND((IF('[1]National Polling Changes'!$W61&gt;43409,'[1]National Polling Changes'!AA61*100,E60)),2)</f>
        <v>9.4499999999999993</v>
      </c>
      <c r="F61" s="1">
        <f>ROUND((IF('[1]National Polling Changes'!$W61&gt;43409,'[1]National Polling Changes'!AB61*100,F60)),2)</f>
        <v>1.9</v>
      </c>
      <c r="G61" s="1">
        <f>ROUND((IF('[1]National Polling Changes'!$W61&gt;43409,'[1]National Polling Changes'!AC61*100,G60)),2)</f>
        <v>18.87</v>
      </c>
      <c r="H61" s="1">
        <f>ROUND((IF('[1]National Polling Changes'!$W61&gt;43409,'[1]National Polling Changes'!AD61*100,H60)),2)</f>
        <v>1.47</v>
      </c>
      <c r="I61" s="1">
        <f>ROUND((IF('[1]National Polling Changes'!$W61&gt;43409,'[1]National Polling Changes'!AE61*100,I60)),2)</f>
        <v>16.75</v>
      </c>
      <c r="J61" s="1">
        <f>ROUND((IF('[1]National Polling Changes'!$W61&gt;43409,'[1]National Polling Changes'!AF61*100,J60)),2)</f>
        <v>3.32</v>
      </c>
    </row>
    <row r="62" spans="1:10">
      <c r="A62" s="26">
        <f>'[1]National Polling Changes'!W62</f>
        <v>43804</v>
      </c>
      <c r="B62" s="1">
        <f>ROUND((IF('[1]National Polling Changes'!$W62&gt;43409,'[1]National Polling Changes'!X62*100,B61)),2)</f>
        <v>28.94</v>
      </c>
      <c r="C62" s="1">
        <f>ROUND((IF('[1]National Polling Changes'!$W62&gt;43409,'[1]National Polling Changes'!Y62*100,C61)),2)</f>
        <v>2.06</v>
      </c>
      <c r="D62" s="1">
        <f>ROUND((IF('[1]National Polling Changes'!$W62&gt;43409,'[1]National Polling Changes'!Z62*100,D61)),2)</f>
        <v>1.75</v>
      </c>
      <c r="E62" s="1">
        <f>ROUND((IF('[1]National Polling Changes'!$W62&gt;43409,'[1]National Polling Changes'!AA62*100,E61)),2)</f>
        <v>9.4499999999999993</v>
      </c>
      <c r="F62" s="1">
        <f>ROUND((IF('[1]National Polling Changes'!$W62&gt;43409,'[1]National Polling Changes'!AB62*100,F61)),2)</f>
        <v>1.9</v>
      </c>
      <c r="G62" s="1">
        <f>ROUND((IF('[1]National Polling Changes'!$W62&gt;43409,'[1]National Polling Changes'!AC62*100,G61)),2)</f>
        <v>18.87</v>
      </c>
      <c r="H62" s="1">
        <f>ROUND((IF('[1]National Polling Changes'!$W62&gt;43409,'[1]National Polling Changes'!AD62*100,H61)),2)</f>
        <v>1.47</v>
      </c>
      <c r="I62" s="1">
        <f>ROUND((IF('[1]National Polling Changes'!$W62&gt;43409,'[1]National Polling Changes'!AE62*100,I61)),2)</f>
        <v>16.75</v>
      </c>
      <c r="J62" s="1">
        <f>ROUND((IF('[1]National Polling Changes'!$W62&gt;43409,'[1]National Polling Changes'!AF62*100,J61)),2)</f>
        <v>3.32</v>
      </c>
    </row>
    <row r="63" spans="1:10">
      <c r="A63" s="26">
        <f>'[1]National Polling Changes'!W63</f>
        <v>43803</v>
      </c>
      <c r="B63" s="1">
        <f>ROUND((IF('[1]National Polling Changes'!$W63&gt;43409,'[1]National Polling Changes'!X63*100,B62)),2)</f>
        <v>29.06</v>
      </c>
      <c r="C63" s="1">
        <f>ROUND((IF('[1]National Polling Changes'!$W63&gt;43409,'[1]National Polling Changes'!Y63*100,C62)),2)</f>
        <v>1.81</v>
      </c>
      <c r="D63" s="1">
        <f>ROUND((IF('[1]National Polling Changes'!$W63&gt;43409,'[1]National Polling Changes'!Z63*100,D62)),2)</f>
        <v>1.8</v>
      </c>
      <c r="E63" s="1">
        <f>ROUND((IF('[1]National Polling Changes'!$W63&gt;43409,'[1]National Polling Changes'!AA63*100,E62)),2)</f>
        <v>9.32</v>
      </c>
      <c r="F63" s="1">
        <f>ROUND((IF('[1]National Polling Changes'!$W63&gt;43409,'[1]National Polling Changes'!AB63*100,F62)),2)</f>
        <v>1.98</v>
      </c>
      <c r="G63" s="1">
        <f>ROUND((IF('[1]National Polling Changes'!$W63&gt;43409,'[1]National Polling Changes'!AC63*100,G62)),2)</f>
        <v>18.899999999999999</v>
      </c>
      <c r="H63" s="1">
        <f>ROUND((IF('[1]National Polling Changes'!$W63&gt;43409,'[1]National Polling Changes'!AD63*100,H62)),2)</f>
        <v>1.43</v>
      </c>
      <c r="I63" s="1">
        <f>ROUND((IF('[1]National Polling Changes'!$W63&gt;43409,'[1]National Polling Changes'!AE63*100,I62)),2)</f>
        <v>17.170000000000002</v>
      </c>
      <c r="J63" s="1">
        <f>ROUND((IF('[1]National Polling Changes'!$W63&gt;43409,'[1]National Polling Changes'!AF63*100,J62)),2)</f>
        <v>3.26</v>
      </c>
    </row>
    <row r="64" spans="1:10">
      <c r="A64" s="26">
        <f>'[1]National Polling Changes'!W64</f>
        <v>43802</v>
      </c>
      <c r="B64" s="1">
        <f>ROUND((IF('[1]National Polling Changes'!$W64&gt;43409,'[1]National Polling Changes'!X64*100,B63)),2)</f>
        <v>29.06</v>
      </c>
      <c r="C64" s="1">
        <f>ROUND((IF('[1]National Polling Changes'!$W64&gt;43409,'[1]National Polling Changes'!Y64*100,C63)),2)</f>
        <v>1.81</v>
      </c>
      <c r="D64" s="1">
        <f>ROUND((IF('[1]National Polling Changes'!$W64&gt;43409,'[1]National Polling Changes'!Z64*100,D63)),2)</f>
        <v>1.8</v>
      </c>
      <c r="E64" s="1">
        <f>ROUND((IF('[1]National Polling Changes'!$W64&gt;43409,'[1]National Polling Changes'!AA64*100,E63)),2)</f>
        <v>9.32</v>
      </c>
      <c r="F64" s="1">
        <f>ROUND((IF('[1]National Polling Changes'!$W64&gt;43409,'[1]National Polling Changes'!AB64*100,F63)),2)</f>
        <v>1.98</v>
      </c>
      <c r="G64" s="1">
        <f>ROUND((IF('[1]National Polling Changes'!$W64&gt;43409,'[1]National Polling Changes'!AC64*100,G63)),2)</f>
        <v>18.899999999999999</v>
      </c>
      <c r="H64" s="1">
        <f>ROUND((IF('[1]National Polling Changes'!$W64&gt;43409,'[1]National Polling Changes'!AD64*100,H63)),2)</f>
        <v>1.43</v>
      </c>
      <c r="I64" s="1">
        <f>ROUND((IF('[1]National Polling Changes'!$W64&gt;43409,'[1]National Polling Changes'!AE64*100,I63)),2)</f>
        <v>17.170000000000002</v>
      </c>
      <c r="J64" s="1">
        <f>ROUND((IF('[1]National Polling Changes'!$W64&gt;43409,'[1]National Polling Changes'!AF64*100,J63)),2)</f>
        <v>3.26</v>
      </c>
    </row>
    <row r="65" spans="1:10">
      <c r="A65" s="26">
        <f>'[1]National Polling Changes'!W65</f>
        <v>43801</v>
      </c>
      <c r="B65" s="1">
        <f>ROUND((IF('[1]National Polling Changes'!$W65&gt;43409,'[1]National Polling Changes'!X65*100,B64)),2)</f>
        <v>29.06</v>
      </c>
      <c r="C65" s="1">
        <f>ROUND((IF('[1]National Polling Changes'!$W65&gt;43409,'[1]National Polling Changes'!Y65*100,C64)),2)</f>
        <v>1.71</v>
      </c>
      <c r="D65" s="1">
        <f>ROUND((IF('[1]National Polling Changes'!$W65&gt;43409,'[1]National Polling Changes'!Z65*100,D64)),2)</f>
        <v>1.79</v>
      </c>
      <c r="E65" s="1">
        <f>ROUND((IF('[1]National Polling Changes'!$W65&gt;43409,'[1]National Polling Changes'!AA65*100,E64)),2)</f>
        <v>9.26</v>
      </c>
      <c r="F65" s="1">
        <f>ROUND((IF('[1]National Polling Changes'!$W65&gt;43409,'[1]National Polling Changes'!AB65*100,F64)),2)</f>
        <v>1.96</v>
      </c>
      <c r="G65" s="1">
        <f>ROUND((IF('[1]National Polling Changes'!$W65&gt;43409,'[1]National Polling Changes'!AC65*100,G64)),2)</f>
        <v>18.940000000000001</v>
      </c>
      <c r="H65" s="1">
        <f>ROUND((IF('[1]National Polling Changes'!$W65&gt;43409,'[1]National Polling Changes'!AD65*100,H64)),2)</f>
        <v>1.44</v>
      </c>
      <c r="I65" s="1">
        <f>ROUND((IF('[1]National Polling Changes'!$W65&gt;43409,'[1]National Polling Changes'!AE65*100,I64)),2)</f>
        <v>17.39</v>
      </c>
      <c r="J65" s="1">
        <f>ROUND((IF('[1]National Polling Changes'!$W65&gt;43409,'[1]National Polling Changes'!AF65*100,J64)),2)</f>
        <v>3.23</v>
      </c>
    </row>
    <row r="66" spans="1:10">
      <c r="A66" s="26">
        <f>'[1]National Polling Changes'!W66</f>
        <v>43800</v>
      </c>
      <c r="B66" s="1">
        <f>ROUND((IF('[1]National Polling Changes'!$W66&gt;43409,'[1]National Polling Changes'!X66*100,B65)),2)</f>
        <v>29.06</v>
      </c>
      <c r="C66" s="1">
        <f>ROUND((IF('[1]National Polling Changes'!$W66&gt;43409,'[1]National Polling Changes'!Y66*100,C65)),2)</f>
        <v>1.71</v>
      </c>
      <c r="D66" s="1">
        <f>ROUND((IF('[1]National Polling Changes'!$W66&gt;43409,'[1]National Polling Changes'!Z66*100,D65)),2)</f>
        <v>1.79</v>
      </c>
      <c r="E66" s="1">
        <f>ROUND((IF('[1]National Polling Changes'!$W66&gt;43409,'[1]National Polling Changes'!AA66*100,E65)),2)</f>
        <v>9.26</v>
      </c>
      <c r="F66" s="1">
        <f>ROUND((IF('[1]National Polling Changes'!$W66&gt;43409,'[1]National Polling Changes'!AB66*100,F65)),2)</f>
        <v>1.96</v>
      </c>
      <c r="G66" s="1">
        <f>ROUND((IF('[1]National Polling Changes'!$W66&gt;43409,'[1]National Polling Changes'!AC66*100,G65)),2)</f>
        <v>18.940000000000001</v>
      </c>
      <c r="H66" s="1">
        <f>ROUND((IF('[1]National Polling Changes'!$W66&gt;43409,'[1]National Polling Changes'!AD66*100,H65)),2)</f>
        <v>1.44</v>
      </c>
      <c r="I66" s="1">
        <f>ROUND((IF('[1]National Polling Changes'!$W66&gt;43409,'[1]National Polling Changes'!AE66*100,I65)),2)</f>
        <v>17.39</v>
      </c>
      <c r="J66" s="1">
        <f>ROUND((IF('[1]National Polling Changes'!$W66&gt;43409,'[1]National Polling Changes'!AF66*100,J65)),2)</f>
        <v>3.23</v>
      </c>
    </row>
    <row r="67" spans="1:10">
      <c r="A67" s="26">
        <f>'[1]National Polling Changes'!W67</f>
        <v>43799</v>
      </c>
      <c r="B67" s="1">
        <f>ROUND((IF('[1]National Polling Changes'!$W67&gt;43409,'[1]National Polling Changes'!X67*100,B66)),2)</f>
        <v>28.92</v>
      </c>
      <c r="C67" s="1">
        <f>ROUND((IF('[1]National Polling Changes'!$W67&gt;43409,'[1]National Polling Changes'!Y67*100,C66)),2)</f>
        <v>1.48</v>
      </c>
      <c r="D67" s="1">
        <f>ROUND((IF('[1]National Polling Changes'!$W67&gt;43409,'[1]National Polling Changes'!Z67*100,D66)),2)</f>
        <v>1.82</v>
      </c>
      <c r="E67" s="1">
        <f>ROUND((IF('[1]National Polling Changes'!$W67&gt;43409,'[1]National Polling Changes'!AA67*100,E66)),2)</f>
        <v>9.14</v>
      </c>
      <c r="F67" s="1">
        <f>ROUND((IF('[1]National Polling Changes'!$W67&gt;43409,'[1]National Polling Changes'!AB67*100,F66)),2)</f>
        <v>1.91</v>
      </c>
      <c r="G67" s="1">
        <f>ROUND((IF('[1]National Polling Changes'!$W67&gt;43409,'[1]National Polling Changes'!AC67*100,G66)),2)</f>
        <v>18.940000000000001</v>
      </c>
      <c r="H67" s="1">
        <f>ROUND((IF('[1]National Polling Changes'!$W67&gt;43409,'[1]National Polling Changes'!AD67*100,H66)),2)</f>
        <v>1.4</v>
      </c>
      <c r="I67" s="1">
        <f>ROUND((IF('[1]National Polling Changes'!$W67&gt;43409,'[1]National Polling Changes'!AE67*100,I66)),2)</f>
        <v>17.79</v>
      </c>
      <c r="J67" s="1">
        <f>ROUND((IF('[1]National Polling Changes'!$W67&gt;43409,'[1]National Polling Changes'!AF67*100,J66)),2)</f>
        <v>3.19</v>
      </c>
    </row>
    <row r="68" spans="1:10">
      <c r="A68" s="26">
        <f>'[1]National Polling Changes'!W68</f>
        <v>43798</v>
      </c>
      <c r="B68" s="1">
        <f>ROUND((IF('[1]National Polling Changes'!$W68&gt;43409,'[1]National Polling Changes'!X68*100,B67)),2)</f>
        <v>28.92</v>
      </c>
      <c r="C68" s="1">
        <f>ROUND((IF('[1]National Polling Changes'!$W68&gt;43409,'[1]National Polling Changes'!Y68*100,C67)),2)</f>
        <v>1.48</v>
      </c>
      <c r="D68" s="1">
        <f>ROUND((IF('[1]National Polling Changes'!$W68&gt;43409,'[1]National Polling Changes'!Z68*100,D67)),2)</f>
        <v>1.82</v>
      </c>
      <c r="E68" s="1">
        <f>ROUND((IF('[1]National Polling Changes'!$W68&gt;43409,'[1]National Polling Changes'!AA68*100,E67)),2)</f>
        <v>9.14</v>
      </c>
      <c r="F68" s="1">
        <f>ROUND((IF('[1]National Polling Changes'!$W68&gt;43409,'[1]National Polling Changes'!AB68*100,F67)),2)</f>
        <v>1.91</v>
      </c>
      <c r="G68" s="1">
        <f>ROUND((IF('[1]National Polling Changes'!$W68&gt;43409,'[1]National Polling Changes'!AC68*100,G67)),2)</f>
        <v>18.940000000000001</v>
      </c>
      <c r="H68" s="1">
        <f>ROUND((IF('[1]National Polling Changes'!$W68&gt;43409,'[1]National Polling Changes'!AD68*100,H67)),2)</f>
        <v>1.4</v>
      </c>
      <c r="I68" s="1">
        <f>ROUND((IF('[1]National Polling Changes'!$W68&gt;43409,'[1]National Polling Changes'!AE68*100,I67)),2)</f>
        <v>17.79</v>
      </c>
      <c r="J68" s="1">
        <f>ROUND((IF('[1]National Polling Changes'!$W68&gt;43409,'[1]National Polling Changes'!AF68*100,J67)),2)</f>
        <v>3.19</v>
      </c>
    </row>
    <row r="69" spans="1:10">
      <c r="A69" s="26">
        <f>'[1]National Polling Changes'!W69</f>
        <v>43797</v>
      </c>
      <c r="B69" s="1">
        <f>ROUND((IF('[1]National Polling Changes'!$W69&gt;43409,'[1]National Polling Changes'!X69*100,B68)),2)</f>
        <v>28.98</v>
      </c>
      <c r="C69" s="1">
        <f>ROUND((IF('[1]National Polling Changes'!$W69&gt;43409,'[1]National Polling Changes'!Y69*100,C68)),2)</f>
        <v>1.05</v>
      </c>
      <c r="D69" s="1">
        <f>ROUND((IF('[1]National Polling Changes'!$W69&gt;43409,'[1]National Polling Changes'!Z69*100,D68)),2)</f>
        <v>1.78</v>
      </c>
      <c r="E69" s="1">
        <f>ROUND((IF('[1]National Polling Changes'!$W69&gt;43409,'[1]National Polling Changes'!AA69*100,E68)),2)</f>
        <v>9.09</v>
      </c>
      <c r="F69" s="1">
        <f>ROUND((IF('[1]National Polling Changes'!$W69&gt;43409,'[1]National Polling Changes'!AB69*100,F68)),2)</f>
        <v>1.92</v>
      </c>
      <c r="G69" s="1">
        <f>ROUND((IF('[1]National Polling Changes'!$W69&gt;43409,'[1]National Polling Changes'!AC69*100,G68)),2)</f>
        <v>18.68</v>
      </c>
      <c r="H69" s="1">
        <f>ROUND((IF('[1]National Polling Changes'!$W69&gt;43409,'[1]National Polling Changes'!AD69*100,H68)),2)</f>
        <v>1.31</v>
      </c>
      <c r="I69" s="1">
        <f>ROUND((IF('[1]National Polling Changes'!$W69&gt;43409,'[1]National Polling Changes'!AE69*100,I68)),2)</f>
        <v>18.3</v>
      </c>
      <c r="J69" s="1">
        <f>ROUND((IF('[1]National Polling Changes'!$W69&gt;43409,'[1]National Polling Changes'!AF69*100,J68)),2)</f>
        <v>3.13</v>
      </c>
    </row>
    <row r="70" spans="1:10">
      <c r="A70" s="26">
        <f>'[1]National Polling Changes'!W70</f>
        <v>43796</v>
      </c>
      <c r="B70" s="1">
        <f>ROUND((IF('[1]National Polling Changes'!$W70&gt;43409,'[1]National Polling Changes'!X70*100,B69)),2)</f>
        <v>28.98</v>
      </c>
      <c r="C70" s="1">
        <f>ROUND((IF('[1]National Polling Changes'!$W70&gt;43409,'[1]National Polling Changes'!Y70*100,C69)),2)</f>
        <v>1.05</v>
      </c>
      <c r="D70" s="1">
        <f>ROUND((IF('[1]National Polling Changes'!$W70&gt;43409,'[1]National Polling Changes'!Z70*100,D69)),2)</f>
        <v>1.78</v>
      </c>
      <c r="E70" s="1">
        <f>ROUND((IF('[1]National Polling Changes'!$W70&gt;43409,'[1]National Polling Changes'!AA70*100,E69)),2)</f>
        <v>9.09</v>
      </c>
      <c r="F70" s="1">
        <f>ROUND((IF('[1]National Polling Changes'!$W70&gt;43409,'[1]National Polling Changes'!AB70*100,F69)),2)</f>
        <v>1.92</v>
      </c>
      <c r="G70" s="1">
        <f>ROUND((IF('[1]National Polling Changes'!$W70&gt;43409,'[1]National Polling Changes'!AC70*100,G69)),2)</f>
        <v>18.68</v>
      </c>
      <c r="H70" s="1">
        <f>ROUND((IF('[1]National Polling Changes'!$W70&gt;43409,'[1]National Polling Changes'!AD70*100,H69)),2)</f>
        <v>1.31</v>
      </c>
      <c r="I70" s="1">
        <f>ROUND((IF('[1]National Polling Changes'!$W70&gt;43409,'[1]National Polling Changes'!AE70*100,I69)),2)</f>
        <v>18.3</v>
      </c>
      <c r="J70" s="1">
        <f>ROUND((IF('[1]National Polling Changes'!$W70&gt;43409,'[1]National Polling Changes'!AF70*100,J69)),2)</f>
        <v>3.13</v>
      </c>
    </row>
    <row r="71" spans="1:10">
      <c r="A71" s="26">
        <f>'[1]National Polling Changes'!W71</f>
        <v>43795</v>
      </c>
      <c r="B71" s="1">
        <f>ROUND((IF('[1]National Polling Changes'!$W71&gt;43409,'[1]National Polling Changes'!X71*100,B70)),2)</f>
        <v>28.98</v>
      </c>
      <c r="C71" s="1">
        <f>ROUND((IF('[1]National Polling Changes'!$W71&gt;43409,'[1]National Polling Changes'!Y71*100,C70)),2)</f>
        <v>1.05</v>
      </c>
      <c r="D71" s="1">
        <f>ROUND((IF('[1]National Polling Changes'!$W71&gt;43409,'[1]National Polling Changes'!Z71*100,D70)),2)</f>
        <v>1.78</v>
      </c>
      <c r="E71" s="1">
        <f>ROUND((IF('[1]National Polling Changes'!$W71&gt;43409,'[1]National Polling Changes'!AA71*100,E70)),2)</f>
        <v>9.09</v>
      </c>
      <c r="F71" s="1">
        <f>ROUND((IF('[1]National Polling Changes'!$W71&gt;43409,'[1]National Polling Changes'!AB71*100,F70)),2)</f>
        <v>1.92</v>
      </c>
      <c r="G71" s="1">
        <f>ROUND((IF('[1]National Polling Changes'!$W71&gt;43409,'[1]National Polling Changes'!AC71*100,G70)),2)</f>
        <v>18.68</v>
      </c>
      <c r="H71" s="1">
        <f>ROUND((IF('[1]National Polling Changes'!$W71&gt;43409,'[1]National Polling Changes'!AD71*100,H70)),2)</f>
        <v>1.31</v>
      </c>
      <c r="I71" s="1">
        <f>ROUND((IF('[1]National Polling Changes'!$W71&gt;43409,'[1]National Polling Changes'!AE71*100,I70)),2)</f>
        <v>18.3</v>
      </c>
      <c r="J71" s="1">
        <f>ROUND((IF('[1]National Polling Changes'!$W71&gt;43409,'[1]National Polling Changes'!AF71*100,J70)),2)</f>
        <v>3.13</v>
      </c>
    </row>
    <row r="72" spans="1:10">
      <c r="A72" s="26">
        <f>'[1]National Polling Changes'!W72</f>
        <v>43794</v>
      </c>
      <c r="B72" s="1">
        <f>ROUND((IF('[1]National Polling Changes'!$W72&gt;43409,'[1]National Polling Changes'!X72*100,B71)),2)</f>
        <v>29.09</v>
      </c>
      <c r="C72" s="1">
        <f>ROUND((IF('[1]National Polling Changes'!$W72&gt;43409,'[1]National Polling Changes'!Y72*100,C71)),2)</f>
        <v>1</v>
      </c>
      <c r="D72" s="1">
        <f>ROUND((IF('[1]National Polling Changes'!$W72&gt;43409,'[1]National Polling Changes'!Z72*100,D71)),2)</f>
        <v>1.79</v>
      </c>
      <c r="E72" s="1">
        <f>ROUND((IF('[1]National Polling Changes'!$W72&gt;43409,'[1]National Polling Changes'!AA72*100,E71)),2)</f>
        <v>9</v>
      </c>
      <c r="F72" s="1">
        <f>ROUND((IF('[1]National Polling Changes'!$W72&gt;43409,'[1]National Polling Changes'!AB72*100,F71)),2)</f>
        <v>1.9</v>
      </c>
      <c r="G72" s="1">
        <f>ROUND((IF('[1]National Polling Changes'!$W72&gt;43409,'[1]National Polling Changes'!AC72*100,G71)),2)</f>
        <v>18.72</v>
      </c>
      <c r="H72" s="1">
        <f>ROUND((IF('[1]National Polling Changes'!$W72&gt;43409,'[1]National Polling Changes'!AD72*100,H71)),2)</f>
        <v>1.32</v>
      </c>
      <c r="I72" s="1">
        <f>ROUND((IF('[1]National Polling Changes'!$W72&gt;43409,'[1]National Polling Changes'!AE72*100,I71)),2)</f>
        <v>18.329999999999998</v>
      </c>
      <c r="J72" s="1">
        <f>ROUND((IF('[1]National Polling Changes'!$W72&gt;43409,'[1]National Polling Changes'!AF72*100,J71)),2)</f>
        <v>3.12</v>
      </c>
    </row>
    <row r="73" spans="1:10">
      <c r="A73" s="26">
        <f>'[1]National Polling Changes'!W73</f>
        <v>43793</v>
      </c>
      <c r="B73" s="1">
        <f>ROUND((IF('[1]National Polling Changes'!$W73&gt;43409,'[1]National Polling Changes'!X73*100,B72)),2)</f>
        <v>29.2</v>
      </c>
      <c r="C73" s="1">
        <f>ROUND((IF('[1]National Polling Changes'!$W73&gt;43409,'[1]National Polling Changes'!Y73*100,C72)),2)</f>
        <v>0.93</v>
      </c>
      <c r="D73" s="1">
        <f>ROUND((IF('[1]National Polling Changes'!$W73&gt;43409,'[1]National Polling Changes'!Z73*100,D72)),2)</f>
        <v>1.8</v>
      </c>
      <c r="E73" s="1">
        <f>ROUND((IF('[1]National Polling Changes'!$W73&gt;43409,'[1]National Polling Changes'!AA73*100,E72)),2)</f>
        <v>8.73</v>
      </c>
      <c r="F73" s="1">
        <f>ROUND((IF('[1]National Polling Changes'!$W73&gt;43409,'[1]National Polling Changes'!AB73*100,F72)),2)</f>
        <v>1.87</v>
      </c>
      <c r="G73" s="1">
        <f>ROUND((IF('[1]National Polling Changes'!$W73&gt;43409,'[1]National Polling Changes'!AC73*100,G72)),2)</f>
        <v>18.88</v>
      </c>
      <c r="H73" s="1">
        <f>ROUND((IF('[1]National Polling Changes'!$W73&gt;43409,'[1]National Polling Changes'!AD73*100,H72)),2)</f>
        <v>1.36</v>
      </c>
      <c r="I73" s="1">
        <f>ROUND((IF('[1]National Polling Changes'!$W73&gt;43409,'[1]National Polling Changes'!AE73*100,I72)),2)</f>
        <v>18.399999999999999</v>
      </c>
      <c r="J73" s="1">
        <f>ROUND((IF('[1]National Polling Changes'!$W73&gt;43409,'[1]National Polling Changes'!AF73*100,J72)),2)</f>
        <v>3.16</v>
      </c>
    </row>
    <row r="74" spans="1:10">
      <c r="A74" s="26">
        <f>'[1]National Polling Changes'!W74</f>
        <v>43792</v>
      </c>
      <c r="B74" s="1">
        <f>ROUND((IF('[1]National Polling Changes'!$W74&gt;43409,'[1]National Polling Changes'!X74*100,B73)),2)</f>
        <v>29.5</v>
      </c>
      <c r="C74" s="1">
        <f>ROUND((IF('[1]National Polling Changes'!$W74&gt;43409,'[1]National Polling Changes'!Y74*100,C73)),2)</f>
        <v>0.77</v>
      </c>
      <c r="D74" s="1">
        <f>ROUND((IF('[1]National Polling Changes'!$W74&gt;43409,'[1]National Polling Changes'!Z74*100,D73)),2)</f>
        <v>1.85</v>
      </c>
      <c r="E74" s="1">
        <f>ROUND((IF('[1]National Polling Changes'!$W74&gt;43409,'[1]National Polling Changes'!AA74*100,E73)),2)</f>
        <v>8.33</v>
      </c>
      <c r="F74" s="1">
        <f>ROUND((IF('[1]National Polling Changes'!$W74&gt;43409,'[1]National Polling Changes'!AB74*100,F73)),2)</f>
        <v>1.91</v>
      </c>
      <c r="G74" s="1">
        <f>ROUND((IF('[1]National Polling Changes'!$W74&gt;43409,'[1]National Polling Changes'!AC74*100,G73)),2)</f>
        <v>18.5</v>
      </c>
      <c r="H74" s="1">
        <f>ROUND((IF('[1]National Polling Changes'!$W74&gt;43409,'[1]National Polling Changes'!AD74*100,H73)),2)</f>
        <v>1.29</v>
      </c>
      <c r="I74" s="1">
        <f>ROUND((IF('[1]National Polling Changes'!$W74&gt;43409,'[1]National Polling Changes'!AE74*100,I73)),2)</f>
        <v>18.579999999999998</v>
      </c>
      <c r="J74" s="1">
        <f>ROUND((IF('[1]National Polling Changes'!$W74&gt;43409,'[1]National Polling Changes'!AF74*100,J73)),2)</f>
        <v>3.18</v>
      </c>
    </row>
    <row r="75" spans="1:10">
      <c r="A75" s="26">
        <f>'[1]National Polling Changes'!W75</f>
        <v>43791</v>
      </c>
      <c r="B75" s="1">
        <f>ROUND((IF('[1]National Polling Changes'!$W75&gt;43409,'[1]National Polling Changes'!X75*100,B74)),2)</f>
        <v>29.5</v>
      </c>
      <c r="C75" s="1">
        <f>ROUND((IF('[1]National Polling Changes'!$W75&gt;43409,'[1]National Polling Changes'!Y75*100,C74)),2)</f>
        <v>0.77</v>
      </c>
      <c r="D75" s="1">
        <f>ROUND((IF('[1]National Polling Changes'!$W75&gt;43409,'[1]National Polling Changes'!Z75*100,D74)),2)</f>
        <v>1.85</v>
      </c>
      <c r="E75" s="1">
        <f>ROUND((IF('[1]National Polling Changes'!$W75&gt;43409,'[1]National Polling Changes'!AA75*100,E74)),2)</f>
        <v>8.33</v>
      </c>
      <c r="F75" s="1">
        <f>ROUND((IF('[1]National Polling Changes'!$W75&gt;43409,'[1]National Polling Changes'!AB75*100,F74)),2)</f>
        <v>1.91</v>
      </c>
      <c r="G75" s="1">
        <f>ROUND((IF('[1]National Polling Changes'!$W75&gt;43409,'[1]National Polling Changes'!AC75*100,G74)),2)</f>
        <v>18.5</v>
      </c>
      <c r="H75" s="1">
        <f>ROUND((IF('[1]National Polling Changes'!$W75&gt;43409,'[1]National Polling Changes'!AD75*100,H74)),2)</f>
        <v>1.29</v>
      </c>
      <c r="I75" s="1">
        <f>ROUND((IF('[1]National Polling Changes'!$W75&gt;43409,'[1]National Polling Changes'!AE75*100,I74)),2)</f>
        <v>18.579999999999998</v>
      </c>
      <c r="J75" s="1">
        <f>ROUND((IF('[1]National Polling Changes'!$W75&gt;43409,'[1]National Polling Changes'!AF75*100,J74)),2)</f>
        <v>3.18</v>
      </c>
    </row>
    <row r="76" spans="1:10">
      <c r="A76" s="26">
        <f>'[1]National Polling Changes'!W76</f>
        <v>43790</v>
      </c>
      <c r="B76" s="1">
        <f>ROUND((IF('[1]National Polling Changes'!$W76&gt;43409,'[1]National Polling Changes'!X76*100,B75)),2)</f>
        <v>30</v>
      </c>
      <c r="C76" s="1">
        <f>ROUND((IF('[1]National Polling Changes'!$W76&gt;43409,'[1]National Polling Changes'!Y76*100,C75)),2)</f>
        <v>0.79</v>
      </c>
      <c r="D76" s="1">
        <f>ROUND((IF('[1]National Polling Changes'!$W76&gt;43409,'[1]National Polling Changes'!Z76*100,D75)),2)</f>
        <v>1.87</v>
      </c>
      <c r="E76" s="1">
        <f>ROUND((IF('[1]National Polling Changes'!$W76&gt;43409,'[1]National Polling Changes'!AA76*100,E75)),2)</f>
        <v>8.17</v>
      </c>
      <c r="F76" s="1">
        <f>ROUND((IF('[1]National Polling Changes'!$W76&gt;43409,'[1]National Polling Changes'!AB76*100,F75)),2)</f>
        <v>1.87</v>
      </c>
      <c r="G76" s="1">
        <f>ROUND((IF('[1]National Polling Changes'!$W76&gt;43409,'[1]National Polling Changes'!AC76*100,G75)),2)</f>
        <v>18.399999999999999</v>
      </c>
      <c r="H76" s="1">
        <f>ROUND((IF('[1]National Polling Changes'!$W76&gt;43409,'[1]National Polling Changes'!AD76*100,H75)),2)</f>
        <v>1.24</v>
      </c>
      <c r="I76" s="1">
        <f>ROUND((IF('[1]National Polling Changes'!$W76&gt;43409,'[1]National Polling Changes'!AE76*100,I75)),2)</f>
        <v>18.75</v>
      </c>
      <c r="J76" s="1">
        <f>ROUND((IF('[1]National Polling Changes'!$W76&gt;43409,'[1]National Polling Changes'!AF76*100,J75)),2)</f>
        <v>3.02</v>
      </c>
    </row>
    <row r="77" spans="1:10">
      <c r="A77" s="26">
        <f>'[1]National Polling Changes'!W77</f>
        <v>43789</v>
      </c>
      <c r="B77" s="1">
        <f>ROUND((IF('[1]National Polling Changes'!$W77&gt;43409,'[1]National Polling Changes'!X77*100,B76)),2)</f>
        <v>29.83</v>
      </c>
      <c r="C77" s="1">
        <f>ROUND((IF('[1]National Polling Changes'!$W77&gt;43409,'[1]National Polling Changes'!Y77*100,C76)),2)</f>
        <v>0.64</v>
      </c>
      <c r="D77" s="1">
        <f>ROUND((IF('[1]National Polling Changes'!$W77&gt;43409,'[1]National Polling Changes'!Z77*100,D76)),2)</f>
        <v>1.83</v>
      </c>
      <c r="E77" s="1">
        <f>ROUND((IF('[1]National Polling Changes'!$W77&gt;43409,'[1]National Polling Changes'!AA77*100,E76)),2)</f>
        <v>7.49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18.62</v>
      </c>
      <c r="H77" s="1">
        <f>ROUND((IF('[1]National Polling Changes'!$W77&gt;43409,'[1]National Polling Changes'!AD77*100,H76)),2)</f>
        <v>1.0900000000000001</v>
      </c>
      <c r="I77" s="1">
        <f>ROUND((IF('[1]National Polling Changes'!$W77&gt;43409,'[1]National Polling Changes'!AE77*100,I76)),2)</f>
        <v>19.440000000000001</v>
      </c>
      <c r="J77" s="1">
        <f>ROUND((IF('[1]National Polling Changes'!$W77&gt;43409,'[1]National Polling Changes'!AF77*100,J76)),2)</f>
        <v>2.8</v>
      </c>
    </row>
    <row r="78" spans="1:10">
      <c r="A78" s="26">
        <f>'[1]National Polling Changes'!W78</f>
        <v>43788</v>
      </c>
      <c r="B78" s="1">
        <f>ROUND((IF('[1]National Polling Changes'!$W78&gt;43409,'[1]National Polling Changes'!X78*100,B77)),2)</f>
        <v>29.81</v>
      </c>
      <c r="C78" s="1">
        <f>ROUND((IF('[1]National Polling Changes'!$W78&gt;43409,'[1]National Polling Changes'!Y78*100,C77)),2)</f>
        <v>0.57999999999999996</v>
      </c>
      <c r="D78" s="1">
        <f>ROUND((IF('[1]National Polling Changes'!$W78&gt;43409,'[1]National Polling Changes'!Z78*100,D77)),2)</f>
        <v>1.93</v>
      </c>
      <c r="E78" s="1">
        <f>ROUND((IF('[1]National Polling Changes'!$W78&gt;43409,'[1]National Polling Changes'!AA78*100,E77)),2)</f>
        <v>7.41</v>
      </c>
      <c r="F78" s="1">
        <f>ROUND((IF('[1]National Polling Changes'!$W78&gt;43409,'[1]National Polling Changes'!AB78*100,F77)),2)</f>
        <v>1.87</v>
      </c>
      <c r="G78" s="1">
        <f>ROUND((IF('[1]National Polling Changes'!$W78&gt;43409,'[1]National Polling Changes'!AC78*100,G77)),2)</f>
        <v>18.100000000000001</v>
      </c>
      <c r="H78" s="1">
        <f>ROUND((IF('[1]National Polling Changes'!$W78&gt;43409,'[1]National Polling Changes'!AD78*100,H77)),2)</f>
        <v>1.06</v>
      </c>
      <c r="I78" s="1">
        <f>ROUND((IF('[1]National Polling Changes'!$W78&gt;43409,'[1]National Polling Changes'!AE78*100,I77)),2)</f>
        <v>19.63</v>
      </c>
      <c r="J78" s="1">
        <f>ROUND((IF('[1]National Polling Changes'!$W78&gt;43409,'[1]National Polling Changes'!AF78*100,J77)),2)</f>
        <v>2.76</v>
      </c>
    </row>
    <row r="79" spans="1:10">
      <c r="A79" s="26">
        <f>'[1]National Polling Changes'!W79</f>
        <v>43787</v>
      </c>
      <c r="B79" s="1">
        <f>ROUND((IF('[1]National Polling Changes'!$W79&gt;43409,'[1]National Polling Changes'!X79*100,B78)),2)</f>
        <v>29.72</v>
      </c>
      <c r="C79" s="1">
        <f>ROUND((IF('[1]National Polling Changes'!$W79&gt;43409,'[1]National Polling Changes'!Y79*100,C78)),2)</f>
        <v>0.56999999999999995</v>
      </c>
      <c r="D79" s="1">
        <f>ROUND((IF('[1]National Polling Changes'!$W79&gt;43409,'[1]National Polling Changes'!Z79*100,D78)),2)</f>
        <v>1.97</v>
      </c>
      <c r="E79" s="1">
        <f>ROUND((IF('[1]National Polling Changes'!$W79&gt;43409,'[1]National Polling Changes'!AA79*100,E78)),2)</f>
        <v>7.34</v>
      </c>
      <c r="F79" s="1">
        <f>ROUND((IF('[1]National Polling Changes'!$W79&gt;43409,'[1]National Polling Changes'!AB79*100,F78)),2)</f>
        <v>1.83</v>
      </c>
      <c r="G79" s="1">
        <f>ROUND((IF('[1]National Polling Changes'!$W79&gt;43409,'[1]National Polling Changes'!AC79*100,G78)),2)</f>
        <v>18.45</v>
      </c>
      <c r="H79" s="1">
        <f>ROUND((IF('[1]National Polling Changes'!$W79&gt;43409,'[1]National Polling Changes'!AD79*100,H78)),2)</f>
        <v>1.04</v>
      </c>
      <c r="I79" s="1">
        <f>ROUND((IF('[1]National Polling Changes'!$W79&gt;43409,'[1]National Polling Changes'!AE79*100,I78)),2)</f>
        <v>19.62</v>
      </c>
      <c r="J79" s="1">
        <f>ROUND((IF('[1]National Polling Changes'!$W79&gt;43409,'[1]National Polling Changes'!AF79*100,J78)),2)</f>
        <v>2.83</v>
      </c>
    </row>
    <row r="80" spans="1:10">
      <c r="A80" s="26">
        <f>'[1]National Polling Changes'!W80</f>
        <v>43786</v>
      </c>
      <c r="B80" s="1">
        <f>ROUND((IF('[1]National Polling Changes'!$W80&gt;43409,'[1]National Polling Changes'!X80*100,B79)),2)</f>
        <v>29.6</v>
      </c>
      <c r="C80" s="1">
        <f>ROUND((IF('[1]National Polling Changes'!$W80&gt;43409,'[1]National Polling Changes'!Y80*100,C79)),2)</f>
        <v>0.56000000000000005</v>
      </c>
      <c r="D80" s="1">
        <f>ROUND((IF('[1]National Polling Changes'!$W80&gt;43409,'[1]National Polling Changes'!Z80*100,D79)),2)</f>
        <v>1.92</v>
      </c>
      <c r="E80" s="1">
        <f>ROUND((IF('[1]National Polling Changes'!$W80&gt;43409,'[1]National Polling Changes'!AA80*100,E79)),2)</f>
        <v>7.41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18.260000000000002</v>
      </c>
      <c r="H80" s="1">
        <f>ROUND((IF('[1]National Polling Changes'!$W80&gt;43409,'[1]National Polling Changes'!AD80*100,H79)),2)</f>
        <v>0.99</v>
      </c>
      <c r="I80" s="1">
        <f>ROUND((IF('[1]National Polling Changes'!$W80&gt;43409,'[1]National Polling Changes'!AE80*100,I79)),2)</f>
        <v>19.989999999999998</v>
      </c>
      <c r="J80" s="1">
        <f>ROUND((IF('[1]National Polling Changes'!$W80&gt;43409,'[1]National Polling Changes'!AF80*100,J79)),2)</f>
        <v>2.7</v>
      </c>
    </row>
    <row r="81" spans="1:10">
      <c r="A81" s="26">
        <f>'[1]National Polling Changes'!W81</f>
        <v>43785</v>
      </c>
      <c r="B81" s="1">
        <f>ROUND((IF('[1]National Polling Changes'!$W81&gt;43409,'[1]National Polling Changes'!X81*100,B80)),2)</f>
        <v>29.43</v>
      </c>
      <c r="C81" s="1">
        <f>ROUND((IF('[1]National Polling Changes'!$W81&gt;43409,'[1]National Polling Changes'!Y81*100,C80)),2)</f>
        <v>0.32</v>
      </c>
      <c r="D81" s="1">
        <f>ROUND((IF('[1]National Polling Changes'!$W81&gt;43409,'[1]National Polling Changes'!Z81*100,D80)),2)</f>
        <v>1.97</v>
      </c>
      <c r="E81" s="1">
        <f>ROUND((IF('[1]National Polling Changes'!$W81&gt;43409,'[1]National Polling Changes'!AA81*100,E80)),2)</f>
        <v>7.28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18.12</v>
      </c>
      <c r="H81" s="1">
        <f>ROUND((IF('[1]National Polling Changes'!$W81&gt;43409,'[1]National Polling Changes'!AD81*100,H80)),2)</f>
        <v>0.98</v>
      </c>
      <c r="I81" s="1">
        <f>ROUND((IF('[1]National Polling Changes'!$W81&gt;43409,'[1]National Polling Changes'!AE81*100,I80)),2)</f>
        <v>20.32</v>
      </c>
      <c r="J81" s="1">
        <f>ROUND((IF('[1]National Polling Changes'!$W81&gt;43409,'[1]National Polling Changes'!AF81*100,J80)),2)</f>
        <v>2.7</v>
      </c>
    </row>
    <row r="82" spans="1:10">
      <c r="A82" s="26">
        <f>'[1]National Polling Changes'!W82</f>
        <v>43784</v>
      </c>
      <c r="B82" s="1">
        <f>ROUND((IF('[1]National Polling Changes'!$W82&gt;43409,'[1]National Polling Changes'!X82*100,B81)),2)</f>
        <v>29.43</v>
      </c>
      <c r="C82" s="1">
        <f>ROUND((IF('[1]National Polling Changes'!$W82&gt;43409,'[1]National Polling Changes'!Y82*100,C81)),2)</f>
        <v>0.32</v>
      </c>
      <c r="D82" s="1">
        <f>ROUND((IF('[1]National Polling Changes'!$W82&gt;43409,'[1]National Polling Changes'!Z82*100,D81)),2)</f>
        <v>1.97</v>
      </c>
      <c r="E82" s="1">
        <f>ROUND((IF('[1]National Polling Changes'!$W82&gt;43409,'[1]National Polling Changes'!AA82*100,E81)),2)</f>
        <v>7.28</v>
      </c>
      <c r="F82" s="1">
        <f>ROUND((IF('[1]National Polling Changes'!$W82&gt;43409,'[1]National Polling Changes'!AB82*100,F81)),2)</f>
        <v>1.89</v>
      </c>
      <c r="G82" s="1">
        <f>ROUND((IF('[1]National Polling Changes'!$W82&gt;43409,'[1]National Polling Changes'!AC82*100,G81)),2)</f>
        <v>18.12</v>
      </c>
      <c r="H82" s="1">
        <f>ROUND((IF('[1]National Polling Changes'!$W82&gt;43409,'[1]National Polling Changes'!AD82*100,H81)),2)</f>
        <v>0.98</v>
      </c>
      <c r="I82" s="1">
        <f>ROUND((IF('[1]National Polling Changes'!$W82&gt;43409,'[1]National Polling Changes'!AE82*100,I81)),2)</f>
        <v>20.32</v>
      </c>
      <c r="J82" s="1">
        <f>ROUND((IF('[1]National Polling Changes'!$W82&gt;43409,'[1]National Polling Changes'!AF82*100,J81)),2)</f>
        <v>2.7</v>
      </c>
    </row>
    <row r="83" spans="1:10">
      <c r="A83" s="26">
        <f>'[1]National Polling Changes'!W83</f>
        <v>43783</v>
      </c>
      <c r="B83" s="1">
        <f>ROUND((IF('[1]National Polling Changes'!$W83&gt;43409,'[1]National Polling Changes'!X83*100,B82)),2)</f>
        <v>29.43</v>
      </c>
      <c r="C83" s="1">
        <f>ROUND((IF('[1]National Polling Changes'!$W83&gt;43409,'[1]National Polling Changes'!Y83*100,C82)),2)</f>
        <v>0.32</v>
      </c>
      <c r="D83" s="1">
        <f>ROUND((IF('[1]National Polling Changes'!$W83&gt;43409,'[1]National Polling Changes'!Z83*100,D82)),2)</f>
        <v>1.97</v>
      </c>
      <c r="E83" s="1">
        <f>ROUND((IF('[1]National Polling Changes'!$W83&gt;43409,'[1]National Polling Changes'!AA83*100,E82)),2)</f>
        <v>7.28</v>
      </c>
      <c r="F83" s="1">
        <f>ROUND((IF('[1]National Polling Changes'!$W83&gt;43409,'[1]National Polling Changes'!AB83*100,F82)),2)</f>
        <v>1.89</v>
      </c>
      <c r="G83" s="1">
        <f>ROUND((IF('[1]National Polling Changes'!$W83&gt;43409,'[1]National Polling Changes'!AC83*100,G82)),2)</f>
        <v>18.12</v>
      </c>
      <c r="H83" s="1">
        <f>ROUND((IF('[1]National Polling Changes'!$W83&gt;43409,'[1]National Polling Changes'!AD83*100,H82)),2)</f>
        <v>0.98</v>
      </c>
      <c r="I83" s="1">
        <f>ROUND((IF('[1]National Polling Changes'!$W83&gt;43409,'[1]National Polling Changes'!AE83*100,I82)),2)</f>
        <v>20.32</v>
      </c>
      <c r="J83" s="1">
        <f>ROUND((IF('[1]National Polling Changes'!$W83&gt;43409,'[1]National Polling Changes'!AF83*100,J82)),2)</f>
        <v>2.7</v>
      </c>
    </row>
    <row r="84" spans="1:10">
      <c r="A84" s="26">
        <f>'[1]National Polling Changes'!W84</f>
        <v>43782</v>
      </c>
      <c r="B84" s="1">
        <f>ROUND((IF('[1]National Polling Changes'!$W84&gt;43409,'[1]National Polling Changes'!X84*100,B83)),2)</f>
        <v>29.73</v>
      </c>
      <c r="C84" s="1">
        <f>ROUND((IF('[1]National Polling Changes'!$W84&gt;43409,'[1]National Polling Changes'!Y84*100,C83)),2)</f>
        <v>0.23</v>
      </c>
      <c r="D84" s="1">
        <f>ROUND((IF('[1]National Polling Changes'!$W84&gt;43409,'[1]National Polling Changes'!Z84*100,D83)),2)</f>
        <v>1.98</v>
      </c>
      <c r="E84" s="1">
        <f>ROUND((IF('[1]National Polling Changes'!$W84&gt;43409,'[1]National Polling Changes'!AA84*100,E83)),2)</f>
        <v>7.05</v>
      </c>
      <c r="F84" s="1">
        <f>ROUND((IF('[1]National Polling Changes'!$W84&gt;43409,'[1]National Polling Changes'!AB84*100,F83)),2)</f>
        <v>1.93</v>
      </c>
      <c r="G84" s="1">
        <f>ROUND((IF('[1]National Polling Changes'!$W84&gt;43409,'[1]National Polling Changes'!AC84*100,G83)),2)</f>
        <v>17.82</v>
      </c>
      <c r="H84" s="1">
        <f>ROUND((IF('[1]National Polling Changes'!$W84&gt;43409,'[1]National Polling Changes'!AD84*100,H83)),2)</f>
        <v>0.97</v>
      </c>
      <c r="I84" s="1">
        <f>ROUND((IF('[1]National Polling Changes'!$W84&gt;43409,'[1]National Polling Changes'!AE84*100,I83)),2)</f>
        <v>20.72</v>
      </c>
      <c r="J84" s="1">
        <f>ROUND((IF('[1]National Polling Changes'!$W84&gt;43409,'[1]National Polling Changes'!AF84*100,J83)),2)</f>
        <v>2.66</v>
      </c>
    </row>
    <row r="85" spans="1:10">
      <c r="A85" s="26">
        <f>'[1]National Polling Changes'!W85</f>
        <v>43781</v>
      </c>
      <c r="B85" s="1">
        <f>ROUND((IF('[1]National Polling Changes'!$W85&gt;43409,'[1]National Polling Changes'!X85*100,B84)),2)</f>
        <v>29.73</v>
      </c>
      <c r="C85" s="1">
        <f>ROUND((IF('[1]National Polling Changes'!$W85&gt;43409,'[1]National Polling Changes'!Y85*100,C84)),2)</f>
        <v>0.23</v>
      </c>
      <c r="D85" s="1">
        <f>ROUND((IF('[1]National Polling Changes'!$W85&gt;43409,'[1]National Polling Changes'!Z85*100,D84)),2)</f>
        <v>1.98</v>
      </c>
      <c r="E85" s="1">
        <f>ROUND((IF('[1]National Polling Changes'!$W85&gt;43409,'[1]National Polling Changes'!AA85*100,E84)),2)</f>
        <v>7.05</v>
      </c>
      <c r="F85" s="1">
        <f>ROUND((IF('[1]National Polling Changes'!$W85&gt;43409,'[1]National Polling Changes'!AB85*100,F84)),2)</f>
        <v>1.93</v>
      </c>
      <c r="G85" s="1">
        <f>ROUND((IF('[1]National Polling Changes'!$W85&gt;43409,'[1]National Polling Changes'!AC85*100,G84)),2)</f>
        <v>17.82</v>
      </c>
      <c r="H85" s="1">
        <f>ROUND((IF('[1]National Polling Changes'!$W85&gt;43409,'[1]National Polling Changes'!AD85*100,H84)),2)</f>
        <v>0.97</v>
      </c>
      <c r="I85" s="1">
        <f>ROUND((IF('[1]National Polling Changes'!$W85&gt;43409,'[1]National Polling Changes'!AE85*100,I84)),2)</f>
        <v>20.72</v>
      </c>
      <c r="J85" s="1">
        <f>ROUND((IF('[1]National Polling Changes'!$W85&gt;43409,'[1]National Polling Changes'!AF85*100,J84)),2)</f>
        <v>2.66</v>
      </c>
    </row>
    <row r="86" spans="1:10">
      <c r="A86" s="26">
        <f>'[1]National Polling Changes'!W86</f>
        <v>43780</v>
      </c>
      <c r="B86" s="1">
        <f>ROUND((IF('[1]National Polling Changes'!$W86&gt;43409,'[1]National Polling Changes'!X86*100,B85)),2)</f>
        <v>29.94</v>
      </c>
      <c r="C86" s="1">
        <f>ROUND((IF('[1]National Polling Changes'!$W86&gt;43409,'[1]National Polling Changes'!Y86*100,C85)),2)</f>
        <v>0.24</v>
      </c>
      <c r="D86" s="1">
        <f>ROUND((IF('[1]National Polling Changes'!$W86&gt;43409,'[1]National Polling Changes'!Z86*100,D85)),2)</f>
        <v>2.0099999999999998</v>
      </c>
      <c r="E86" s="1">
        <f>ROUND((IF('[1]National Polling Changes'!$W86&gt;43409,'[1]National Polling Changes'!AA86*100,E85)),2)</f>
        <v>6.96</v>
      </c>
      <c r="F86" s="1">
        <f>ROUND((IF('[1]National Polling Changes'!$W86&gt;43409,'[1]National Polling Changes'!AB86*100,F85)),2)</f>
        <v>1.93</v>
      </c>
      <c r="G86" s="1">
        <f>ROUND((IF('[1]National Polling Changes'!$W86&gt;43409,'[1]National Polling Changes'!AC86*100,G85)),2)</f>
        <v>17.809999999999999</v>
      </c>
      <c r="H86" s="1">
        <f>ROUND((IF('[1]National Polling Changes'!$W86&gt;43409,'[1]National Polling Changes'!AD86*100,H85)),2)</f>
        <v>0.98</v>
      </c>
      <c r="I86" s="1">
        <f>ROUND((IF('[1]National Polling Changes'!$W86&gt;43409,'[1]National Polling Changes'!AE86*100,I85)),2)</f>
        <v>20.56</v>
      </c>
      <c r="J86" s="1">
        <f>ROUND((IF('[1]National Polling Changes'!$W86&gt;43409,'[1]National Polling Changes'!AF86*100,J85)),2)</f>
        <v>2.62</v>
      </c>
    </row>
    <row r="87" spans="1:10">
      <c r="A87" s="26">
        <f>'[1]National Polling Changes'!W87</f>
        <v>43779</v>
      </c>
      <c r="B87" s="1">
        <f>ROUND((IF('[1]National Polling Changes'!$W87&gt;43409,'[1]National Polling Changes'!X87*100,B86)),2)</f>
        <v>29.94</v>
      </c>
      <c r="C87" s="1">
        <f>ROUND((IF('[1]National Polling Changes'!$W87&gt;43409,'[1]National Polling Changes'!Y87*100,C86)),2)</f>
        <v>0.24</v>
      </c>
      <c r="D87" s="1">
        <f>ROUND((IF('[1]National Polling Changes'!$W87&gt;43409,'[1]National Polling Changes'!Z87*100,D86)),2)</f>
        <v>2.0099999999999998</v>
      </c>
      <c r="E87" s="1">
        <f>ROUND((IF('[1]National Polling Changes'!$W87&gt;43409,'[1]National Polling Changes'!AA87*100,E86)),2)</f>
        <v>6.96</v>
      </c>
      <c r="F87" s="1">
        <f>ROUND((IF('[1]National Polling Changes'!$W87&gt;43409,'[1]National Polling Changes'!AB87*100,F86)),2)</f>
        <v>1.93</v>
      </c>
      <c r="G87" s="1">
        <f>ROUND((IF('[1]National Polling Changes'!$W87&gt;43409,'[1]National Polling Changes'!AC87*100,G86)),2)</f>
        <v>17.809999999999999</v>
      </c>
      <c r="H87" s="1">
        <f>ROUND((IF('[1]National Polling Changes'!$W87&gt;43409,'[1]National Polling Changes'!AD87*100,H86)),2)</f>
        <v>0.98</v>
      </c>
      <c r="I87" s="1">
        <f>ROUND((IF('[1]National Polling Changes'!$W87&gt;43409,'[1]National Polling Changes'!AE87*100,I86)),2)</f>
        <v>20.56</v>
      </c>
      <c r="J87" s="1">
        <f>ROUND((IF('[1]National Polling Changes'!$W87&gt;43409,'[1]National Polling Changes'!AF87*100,J86)),2)</f>
        <v>2.62</v>
      </c>
    </row>
    <row r="88" spans="1:10">
      <c r="A88" s="26">
        <f>'[1]National Polling Changes'!W88</f>
        <v>43778</v>
      </c>
      <c r="B88" s="1">
        <f>ROUND((IF('[1]National Polling Changes'!$W88&gt;43409,'[1]National Polling Changes'!X88*100,B87)),2)</f>
        <v>29.89</v>
      </c>
      <c r="C88" s="1">
        <f>ROUND((IF('[1]National Polling Changes'!$W88&gt;43409,'[1]National Polling Changes'!Y88*100,C87)),2)</f>
        <v>0.11</v>
      </c>
      <c r="D88" s="1">
        <f>ROUND((IF('[1]National Polling Changes'!$W88&gt;43409,'[1]National Polling Changes'!Z88*100,D87)),2)</f>
        <v>1.94</v>
      </c>
      <c r="E88" s="1">
        <f>ROUND((IF('[1]National Polling Changes'!$W88&gt;43409,'[1]National Polling Changes'!AA88*100,E87)),2)</f>
        <v>6.84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17.64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20.62</v>
      </c>
      <c r="J88" s="1">
        <f>ROUND((IF('[1]National Polling Changes'!$W88&gt;43409,'[1]National Polling Changes'!AF88*100,J87)),2)</f>
        <v>2.59</v>
      </c>
    </row>
    <row r="89" spans="1:10">
      <c r="A89" s="26">
        <f>'[1]National Polling Changes'!W89</f>
        <v>43777</v>
      </c>
      <c r="B89" s="1">
        <f>ROUND((IF('[1]National Polling Changes'!$W89&gt;43409,'[1]National Polling Changes'!X89*100,B88)),2)</f>
        <v>29.89</v>
      </c>
      <c r="C89" s="1">
        <f>ROUND((IF('[1]National Polling Changes'!$W89&gt;43409,'[1]National Polling Changes'!Y89*100,C88)),2)</f>
        <v>0.11</v>
      </c>
      <c r="D89" s="1">
        <f>ROUND((IF('[1]National Polling Changes'!$W89&gt;43409,'[1]National Polling Changes'!Z89*100,D88)),2)</f>
        <v>1.94</v>
      </c>
      <c r="E89" s="1">
        <f>ROUND((IF('[1]National Polling Changes'!$W89&gt;43409,'[1]National Polling Changes'!AA89*100,E88)),2)</f>
        <v>6.84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17.64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20.62</v>
      </c>
      <c r="J89" s="1">
        <f>ROUND((IF('[1]National Polling Changes'!$W89&gt;43409,'[1]National Polling Changes'!AF89*100,J88)),2)</f>
        <v>2.59</v>
      </c>
    </row>
    <row r="90" spans="1:10">
      <c r="A90" s="26">
        <f>'[1]National Polling Changes'!W90</f>
        <v>43776</v>
      </c>
      <c r="B90" s="1">
        <f>ROUND((IF('[1]National Polling Changes'!$W90&gt;43409,'[1]National Polling Changes'!X90*100,B89)),2)</f>
        <v>29.89</v>
      </c>
      <c r="C90" s="1">
        <f>ROUND((IF('[1]National Polling Changes'!$W90&gt;43409,'[1]National Polling Changes'!Y90*100,C89)),2)</f>
        <v>0.11</v>
      </c>
      <c r="D90" s="1">
        <f>ROUND((IF('[1]National Polling Changes'!$W90&gt;43409,'[1]National Polling Changes'!Z90*100,D89)),2)</f>
        <v>1.94</v>
      </c>
      <c r="E90" s="1">
        <f>ROUND((IF('[1]National Polling Changes'!$W90&gt;43409,'[1]National Polling Changes'!AA90*100,E89)),2)</f>
        <v>6.84</v>
      </c>
      <c r="F90" s="1">
        <f>ROUND((IF('[1]National Polling Changes'!$W90&gt;43409,'[1]National Polling Changes'!AB90*100,F89)),2)</f>
        <v>1.93</v>
      </c>
      <c r="G90" s="1">
        <f>ROUND((IF('[1]National Polling Changes'!$W90&gt;43409,'[1]National Polling Changes'!AC90*100,G89)),2)</f>
        <v>17.64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20.62</v>
      </c>
      <c r="J90" s="1">
        <f>ROUND((IF('[1]National Polling Changes'!$W90&gt;43409,'[1]National Polling Changes'!AF90*100,J89)),2)</f>
        <v>2.59</v>
      </c>
    </row>
    <row r="91" spans="1:10">
      <c r="A91" s="26">
        <f>'[1]National Polling Changes'!W91</f>
        <v>43775</v>
      </c>
      <c r="B91" s="1">
        <f>ROUND((IF('[1]National Polling Changes'!$W91&gt;43409,'[1]National Polling Changes'!X91*100,B90)),2)</f>
        <v>30.03</v>
      </c>
      <c r="C91" s="1">
        <f>ROUND((IF('[1]National Polling Changes'!$W91&gt;43409,'[1]National Polling Changes'!Y91*100,C90)),2)</f>
        <v>0.12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6.79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17.54</v>
      </c>
      <c r="H91" s="1">
        <f>ROUND((IF('[1]National Polling Changes'!$W91&gt;43409,'[1]National Polling Changes'!AD91*100,H90)),2)</f>
        <v>0.97</v>
      </c>
      <c r="I91" s="1">
        <f>ROUND((IF('[1]National Polling Changes'!$W91&gt;43409,'[1]National Polling Changes'!AE91*100,I90)),2)</f>
        <v>20.65</v>
      </c>
      <c r="J91" s="1">
        <f>ROUND((IF('[1]National Polling Changes'!$W91&gt;43409,'[1]National Polling Changes'!AF91*100,J90)),2)</f>
        <v>2.5499999999999998</v>
      </c>
    </row>
    <row r="92" spans="1:10">
      <c r="A92" s="26">
        <f>'[1]National Polling Changes'!W92</f>
        <v>43774</v>
      </c>
      <c r="B92" s="1">
        <f>ROUND((IF('[1]National Polling Changes'!$W92&gt;43409,'[1]National Polling Changes'!X92*100,B91)),2)</f>
        <v>30.03</v>
      </c>
      <c r="C92" s="1">
        <f>ROUND((IF('[1]National Polling Changes'!$W92&gt;43409,'[1]National Polling Changes'!Y92*100,C91)),2)</f>
        <v>0.12</v>
      </c>
      <c r="D92" s="1">
        <f>ROUND((IF('[1]National Polling Changes'!$W92&gt;43409,'[1]National Polling Changes'!Z92*100,D91)),2)</f>
        <v>1.98</v>
      </c>
      <c r="E92" s="1">
        <f>ROUND((IF('[1]National Polling Changes'!$W92&gt;43409,'[1]National Polling Changes'!AA92*100,E91)),2)</f>
        <v>6.79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17.54</v>
      </c>
      <c r="H92" s="1">
        <f>ROUND((IF('[1]National Polling Changes'!$W92&gt;43409,'[1]National Polling Changes'!AD92*100,H91)),2)</f>
        <v>0.97</v>
      </c>
      <c r="I92" s="1">
        <f>ROUND((IF('[1]National Polling Changes'!$W92&gt;43409,'[1]National Polling Changes'!AE92*100,I91)),2)</f>
        <v>20.65</v>
      </c>
      <c r="J92" s="1">
        <f>ROUND((IF('[1]National Polling Changes'!$W92&gt;43409,'[1]National Polling Changes'!AF92*100,J91)),2)</f>
        <v>2.5499999999999998</v>
      </c>
    </row>
    <row r="93" spans="1:10">
      <c r="A93" s="26">
        <f>'[1]National Polling Changes'!W93</f>
        <v>43773</v>
      </c>
      <c r="B93" s="1">
        <f>ROUND((IF('[1]National Polling Changes'!$W93&gt;43409,'[1]National Polling Changes'!X93*100,B92)),2)</f>
        <v>30.02</v>
      </c>
      <c r="C93" s="1">
        <f>ROUND((IF('[1]National Polling Changes'!$W93&gt;43409,'[1]National Polling Changes'!Y93*100,C92)),2)</f>
        <v>0.12</v>
      </c>
      <c r="D93" s="1">
        <f>ROUND((IF('[1]National Polling Changes'!$W93&gt;43409,'[1]National Polling Changes'!Z93*100,D92)),2)</f>
        <v>1.98</v>
      </c>
      <c r="E93" s="1">
        <f>ROUND((IF('[1]National Polling Changes'!$W93&gt;43409,'[1]National Polling Changes'!AA93*100,E92)),2)</f>
        <v>6.75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17.53</v>
      </c>
      <c r="H93" s="1">
        <f>ROUND((IF('[1]National Polling Changes'!$W93&gt;43409,'[1]National Polling Changes'!AD93*100,H92)),2)</f>
        <v>0.97</v>
      </c>
      <c r="I93" s="1">
        <f>ROUND((IF('[1]National Polling Changes'!$W93&gt;43409,'[1]National Polling Changes'!AE93*100,I92)),2)</f>
        <v>20.69</v>
      </c>
      <c r="J93" s="1">
        <f>ROUND((IF('[1]National Polling Changes'!$W93&gt;43409,'[1]National Polling Changes'!AF93*100,J92)),2)</f>
        <v>2.57</v>
      </c>
    </row>
    <row r="94" spans="1:10">
      <c r="A94" s="26">
        <f>'[1]National Polling Changes'!W94</f>
        <v>43772</v>
      </c>
      <c r="B94" s="1">
        <f>ROUND((IF('[1]National Polling Changes'!$W94&gt;43409,'[1]National Polling Changes'!X94*100,B93)),2)</f>
        <v>30.17</v>
      </c>
      <c r="C94" s="1">
        <f>ROUND((IF('[1]National Polling Changes'!$W94&gt;43409,'[1]National Polling Changes'!Y94*100,C93)),2)</f>
        <v>0.12</v>
      </c>
      <c r="D94" s="1">
        <f>ROUND((IF('[1]National Polling Changes'!$W94&gt;43409,'[1]National Polling Changes'!Z94*100,D93)),2)</f>
        <v>2.02</v>
      </c>
      <c r="E94" s="1">
        <f>ROUND((IF('[1]National Polling Changes'!$W94&gt;43409,'[1]National Polling Changes'!AA94*100,E93)),2)</f>
        <v>6.59</v>
      </c>
      <c r="F94" s="1">
        <f>ROUND((IF('[1]National Polling Changes'!$W94&gt;43409,'[1]National Polling Changes'!AB94*100,F93)),2)</f>
        <v>1.97</v>
      </c>
      <c r="G94" s="1">
        <f>ROUND((IF('[1]National Polling Changes'!$W94&gt;43409,'[1]National Polling Changes'!AC94*100,G93)),2)</f>
        <v>17.38</v>
      </c>
      <c r="H94" s="1">
        <f>ROUND((IF('[1]National Polling Changes'!$W94&gt;43409,'[1]National Polling Changes'!AD94*100,H93)),2)</f>
        <v>0.95</v>
      </c>
      <c r="I94" s="1">
        <f>ROUND((IF('[1]National Polling Changes'!$W94&gt;43409,'[1]National Polling Changes'!AE94*100,I93)),2)</f>
        <v>20.83</v>
      </c>
      <c r="J94" s="1">
        <f>ROUND((IF('[1]National Polling Changes'!$W94&gt;43409,'[1]National Polling Changes'!AF94*100,J93)),2)</f>
        <v>2.5499999999999998</v>
      </c>
    </row>
    <row r="95" spans="1:10">
      <c r="A95" s="26">
        <f>'[1]National Polling Changes'!W95</f>
        <v>43771</v>
      </c>
      <c r="B95" s="1">
        <f>ROUND((IF('[1]National Polling Changes'!$W95&gt;43409,'[1]National Polling Changes'!X95*100,B94)),2)</f>
        <v>30.27</v>
      </c>
      <c r="C95" s="1">
        <f>ROUND((IF('[1]National Polling Changes'!$W95&gt;43409,'[1]National Polling Changes'!Y95*100,C94)),2)</f>
        <v>0.11</v>
      </c>
      <c r="D95" s="1">
        <f>ROUND((IF('[1]National Polling Changes'!$W95&gt;43409,'[1]National Polling Changes'!Z95*100,D94)),2)</f>
        <v>2.0699999999999998</v>
      </c>
      <c r="E95" s="1">
        <f>ROUND((IF('[1]National Polling Changes'!$W95&gt;43409,'[1]National Polling Changes'!AA95*100,E94)),2)</f>
        <v>6.46</v>
      </c>
      <c r="F95" s="1">
        <f>ROUND((IF('[1]National Polling Changes'!$W95&gt;43409,'[1]National Polling Changes'!AB95*100,F94)),2)</f>
        <v>1.95</v>
      </c>
      <c r="G95" s="1">
        <f>ROUND((IF('[1]National Polling Changes'!$W95&gt;43409,'[1]National Polling Changes'!AC95*100,G94)),2)</f>
        <v>17.43</v>
      </c>
      <c r="H95" s="1">
        <f>ROUND((IF('[1]National Polling Changes'!$W95&gt;43409,'[1]National Polling Changes'!AD95*100,H94)),2)</f>
        <v>0.93</v>
      </c>
      <c r="I95" s="1">
        <f>ROUND((IF('[1]National Polling Changes'!$W95&gt;43409,'[1]National Polling Changes'!AE95*100,I94)),2)</f>
        <v>20.76</v>
      </c>
      <c r="J95" s="1">
        <f>ROUND((IF('[1]National Polling Changes'!$W95&gt;43409,'[1]National Polling Changes'!AF95*100,J94)),2)</f>
        <v>2.56</v>
      </c>
    </row>
    <row r="96" spans="1:10">
      <c r="A96" s="26">
        <f>'[1]National Polling Changes'!W96</f>
        <v>43770</v>
      </c>
      <c r="B96" s="1">
        <f>ROUND((IF('[1]National Polling Changes'!$W96&gt;43409,'[1]National Polling Changes'!X96*100,B95)),2)</f>
        <v>30.49</v>
      </c>
      <c r="C96" s="1">
        <f>ROUND((IF('[1]National Polling Changes'!$W96&gt;43409,'[1]National Polling Changes'!Y96*100,C95)),2)</f>
        <v>0.12</v>
      </c>
      <c r="D96" s="1">
        <f>ROUND((IF('[1]National Polling Changes'!$W96&gt;43409,'[1]National Polling Changes'!Z96*100,D95)),2)</f>
        <v>2.06</v>
      </c>
      <c r="E96" s="1">
        <f>ROUND((IF('[1]National Polling Changes'!$W96&gt;43409,'[1]National Polling Changes'!AA96*100,E95)),2)</f>
        <v>6.2</v>
      </c>
      <c r="F96" s="1">
        <f>ROUND((IF('[1]National Polling Changes'!$W96&gt;43409,'[1]National Polling Changes'!AB96*100,F95)),2)</f>
        <v>1.86</v>
      </c>
      <c r="G96" s="1">
        <f>ROUND((IF('[1]National Polling Changes'!$W96&gt;43409,'[1]National Polling Changes'!AC96*100,G95)),2)</f>
        <v>17.12</v>
      </c>
      <c r="H96" s="1">
        <f>ROUND((IF('[1]National Polling Changes'!$W96&gt;43409,'[1]National Polling Changes'!AD96*100,H95)),2)</f>
        <v>0.92</v>
      </c>
      <c r="I96" s="1">
        <f>ROUND((IF('[1]National Polling Changes'!$W96&gt;43409,'[1]National Polling Changes'!AE96*100,I95)),2)</f>
        <v>20.92</v>
      </c>
      <c r="J96" s="1">
        <f>ROUND((IF('[1]National Polling Changes'!$W96&gt;43409,'[1]National Polling Changes'!AF96*100,J95)),2)</f>
        <v>2.56</v>
      </c>
    </row>
    <row r="97" spans="1:10">
      <c r="A97" s="26">
        <f>'[1]National Polling Changes'!W97</f>
        <v>43769</v>
      </c>
      <c r="B97" s="1">
        <f>ROUND((IF('[1]National Polling Changes'!$W97&gt;43409,'[1]National Polling Changes'!X97*100,B96)),2)</f>
        <v>30.49</v>
      </c>
      <c r="C97" s="1">
        <f>ROUND((IF('[1]National Polling Changes'!$W97&gt;43409,'[1]National Polling Changes'!Y97*100,C96)),2)</f>
        <v>0.12</v>
      </c>
      <c r="D97" s="1">
        <f>ROUND((IF('[1]National Polling Changes'!$W97&gt;43409,'[1]National Polling Changes'!Z97*100,D96)),2)</f>
        <v>2.06</v>
      </c>
      <c r="E97" s="1">
        <f>ROUND((IF('[1]National Polling Changes'!$W97&gt;43409,'[1]National Polling Changes'!AA97*100,E96)),2)</f>
        <v>6.2</v>
      </c>
      <c r="F97" s="1">
        <f>ROUND((IF('[1]National Polling Changes'!$W97&gt;43409,'[1]National Polling Changes'!AB97*100,F96)),2)</f>
        <v>1.86</v>
      </c>
      <c r="G97" s="1">
        <f>ROUND((IF('[1]National Polling Changes'!$W97&gt;43409,'[1]National Polling Changes'!AC97*100,G96)),2)</f>
        <v>17.12</v>
      </c>
      <c r="H97" s="1">
        <f>ROUND((IF('[1]National Polling Changes'!$W97&gt;43409,'[1]National Polling Changes'!AD97*100,H96)),2)</f>
        <v>0.92</v>
      </c>
      <c r="I97" s="1">
        <f>ROUND((IF('[1]National Polling Changes'!$W97&gt;43409,'[1]National Polling Changes'!AE97*100,I96)),2)</f>
        <v>20.92</v>
      </c>
      <c r="J97" s="1">
        <f>ROUND((IF('[1]National Polling Changes'!$W97&gt;43409,'[1]National Polling Changes'!AF97*100,J96)),2)</f>
        <v>2.56</v>
      </c>
    </row>
    <row r="98" spans="1:10">
      <c r="A98" s="26">
        <f>'[1]National Polling Changes'!W98</f>
        <v>43768</v>
      </c>
      <c r="B98" s="1">
        <f>ROUND((IF('[1]National Polling Changes'!$W98&gt;43409,'[1]National Polling Changes'!X98*100,B97)),2)</f>
        <v>30.69</v>
      </c>
      <c r="C98" s="1">
        <f>ROUND((IF('[1]National Polling Changes'!$W98&gt;43409,'[1]National Polling Changes'!Y98*100,C97)),2)</f>
        <v>0.01</v>
      </c>
      <c r="D98" s="1">
        <f>ROUND((IF('[1]National Polling Changes'!$W98&gt;43409,'[1]National Polling Changes'!Z98*100,D97)),2)</f>
        <v>2.02</v>
      </c>
      <c r="E98" s="1">
        <f>ROUND((IF('[1]National Polling Changes'!$W98&gt;43409,'[1]National Polling Changes'!AA98*100,E97)),2)</f>
        <v>6.28</v>
      </c>
      <c r="F98" s="1">
        <f>ROUND((IF('[1]National Polling Changes'!$W98&gt;43409,'[1]National Polling Changes'!AB98*100,F97)),2)</f>
        <v>1.81</v>
      </c>
      <c r="G98" s="1">
        <f>ROUND((IF('[1]National Polling Changes'!$W98&gt;43409,'[1]National Polling Changes'!AC98*100,G97)),2)</f>
        <v>17.04</v>
      </c>
      <c r="H98" s="1">
        <f>ROUND((IF('[1]National Polling Changes'!$W98&gt;43409,'[1]National Polling Changes'!AD98*100,H97)),2)</f>
        <v>0.92</v>
      </c>
      <c r="I98" s="1">
        <f>ROUND((IF('[1]National Polling Changes'!$W98&gt;43409,'[1]National Polling Changes'!AE98*100,I97)),2)</f>
        <v>20.94</v>
      </c>
      <c r="J98" s="1">
        <f>ROUND((IF('[1]National Polling Changes'!$W98&gt;43409,'[1]National Polling Changes'!AF98*100,J97)),2)</f>
        <v>2.5499999999999998</v>
      </c>
    </row>
    <row r="99" spans="1:10">
      <c r="A99" s="26">
        <f>'[1]National Polling Changes'!W99</f>
        <v>43767</v>
      </c>
      <c r="B99" s="1">
        <f>ROUND((IF('[1]National Polling Changes'!$W99&gt;43409,'[1]National Polling Changes'!X99*100,B98)),2)</f>
        <v>31.51</v>
      </c>
      <c r="C99" s="1">
        <f>ROUND((IF('[1]National Polling Changes'!$W99&gt;43409,'[1]National Polling Changes'!Y99*100,C98)),2)</f>
        <v>0.01</v>
      </c>
      <c r="D99" s="1">
        <f>ROUND((IF('[1]National Polling Changes'!$W99&gt;43409,'[1]National Polling Changes'!Z99*100,D98)),2)</f>
        <v>2.0299999999999998</v>
      </c>
      <c r="E99" s="1">
        <f>ROUND((IF('[1]National Polling Changes'!$W99&gt;43409,'[1]National Polling Changes'!AA99*100,E98)),2)</f>
        <v>5.8</v>
      </c>
      <c r="F99" s="1">
        <f>ROUND((IF('[1]National Polling Changes'!$W99&gt;43409,'[1]National Polling Changes'!AB99*100,F98)),2)</f>
        <v>1.71</v>
      </c>
      <c r="G99" s="1">
        <f>ROUND((IF('[1]National Polling Changes'!$W99&gt;43409,'[1]National Polling Changes'!AC99*100,G98)),2)</f>
        <v>16.82</v>
      </c>
      <c r="H99" s="1">
        <f>ROUND((IF('[1]National Polling Changes'!$W99&gt;43409,'[1]National Polling Changes'!AD99*100,H98)),2)</f>
        <v>0.95</v>
      </c>
      <c r="I99" s="1">
        <f>ROUND((IF('[1]National Polling Changes'!$W99&gt;43409,'[1]National Polling Changes'!AE99*100,I98)),2)</f>
        <v>20.47</v>
      </c>
      <c r="J99" s="1">
        <f>ROUND((IF('[1]National Polling Changes'!$W99&gt;43409,'[1]National Polling Changes'!AF99*100,J98)),2)</f>
        <v>2.59</v>
      </c>
    </row>
    <row r="100" spans="1:10">
      <c r="A100" s="26">
        <f>'[1]National Polling Changes'!W100</f>
        <v>43766</v>
      </c>
      <c r="B100" s="1">
        <f>ROUND((IF('[1]National Polling Changes'!$W100&gt;43409,'[1]National Polling Changes'!X100*100,B99)),2)</f>
        <v>31.63</v>
      </c>
      <c r="C100" s="1">
        <f>ROUND((IF('[1]National Polling Changes'!$W100&gt;43409,'[1]National Polling Changes'!Y100*100,C99)),2)</f>
        <v>0.01</v>
      </c>
      <c r="D100" s="1">
        <f>ROUND((IF('[1]National Polling Changes'!$W100&gt;43409,'[1]National Polling Changes'!Z100*100,D99)),2)</f>
        <v>2.08</v>
      </c>
      <c r="E100" s="1">
        <f>ROUND((IF('[1]National Polling Changes'!$W100&gt;43409,'[1]National Polling Changes'!AA100*100,E99)),2)</f>
        <v>5.63</v>
      </c>
      <c r="F100" s="1">
        <f>ROUND((IF('[1]National Polling Changes'!$W100&gt;43409,'[1]National Polling Changes'!AB100*100,F99)),2)</f>
        <v>1.63</v>
      </c>
      <c r="G100" s="1">
        <f>ROUND((IF('[1]National Polling Changes'!$W100&gt;43409,'[1]National Polling Changes'!AC100*100,G99)),2)</f>
        <v>16.98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20.46</v>
      </c>
      <c r="J100" s="1">
        <f>ROUND((IF('[1]National Polling Changes'!$W100&gt;43409,'[1]National Polling Changes'!AF100*100,J99)),2)</f>
        <v>2.58</v>
      </c>
    </row>
    <row r="101" spans="1:10">
      <c r="A101" s="26">
        <f>'[1]National Polling Changes'!W101</f>
        <v>43765</v>
      </c>
      <c r="B101" s="1">
        <f>ROUND((IF('[1]National Polling Changes'!$W101&gt;43409,'[1]National Polling Changes'!X101*100,B100)),2)</f>
        <v>31.63</v>
      </c>
      <c r="C101" s="1">
        <f>ROUND((IF('[1]National Polling Changes'!$W101&gt;43409,'[1]National Polling Changes'!Y101*100,C100)),2)</f>
        <v>0.01</v>
      </c>
      <c r="D101" s="1">
        <f>ROUND((IF('[1]National Polling Changes'!$W101&gt;43409,'[1]National Polling Changes'!Z101*100,D100)),2)</f>
        <v>2.08</v>
      </c>
      <c r="E101" s="1">
        <f>ROUND((IF('[1]National Polling Changes'!$W101&gt;43409,'[1]National Polling Changes'!AA101*100,E100)),2)</f>
        <v>5.63</v>
      </c>
      <c r="F101" s="1">
        <f>ROUND((IF('[1]National Polling Changes'!$W101&gt;43409,'[1]National Polling Changes'!AB101*100,F100)),2)</f>
        <v>1.63</v>
      </c>
      <c r="G101" s="1">
        <f>ROUND((IF('[1]National Polling Changes'!$W101&gt;43409,'[1]National Polling Changes'!AC101*100,G100)),2)</f>
        <v>16.98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20.46</v>
      </c>
      <c r="J101" s="1">
        <f>ROUND((IF('[1]National Polling Changes'!$W101&gt;43409,'[1]National Polling Changes'!AF101*100,J100)),2)</f>
        <v>2.58</v>
      </c>
    </row>
    <row r="102" spans="1:10">
      <c r="A102" s="26">
        <f>'[1]National Polling Changes'!W102</f>
        <v>43764</v>
      </c>
      <c r="B102" s="1">
        <f>ROUND((IF('[1]National Polling Changes'!$W102&gt;43409,'[1]National Polling Changes'!X102*100,B101)),2)</f>
        <v>31.6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2.06</v>
      </c>
      <c r="E102" s="1">
        <f>ROUND((IF('[1]National Polling Changes'!$W102&gt;43409,'[1]National Polling Changes'!AA102*100,E101)),2)</f>
        <v>5.55</v>
      </c>
      <c r="F102" s="1">
        <f>ROUND((IF('[1]National Polling Changes'!$W102&gt;43409,'[1]National Polling Changes'!AB102*100,F101)),2)</f>
        <v>1.61</v>
      </c>
      <c r="G102" s="1">
        <f>ROUND((IF('[1]National Polling Changes'!$W102&gt;43409,'[1]National Polling Changes'!AC102*100,G101)),2)</f>
        <v>16.89</v>
      </c>
      <c r="H102" s="1">
        <f>ROUND((IF('[1]National Polling Changes'!$W102&gt;43409,'[1]National Polling Changes'!AD102*100,H101)),2)</f>
        <v>0.91</v>
      </c>
      <c r="I102" s="1">
        <f>ROUND((IF('[1]National Polling Changes'!$W102&gt;43409,'[1]National Polling Changes'!AE102*100,I101)),2)</f>
        <v>20.82</v>
      </c>
      <c r="J102" s="1">
        <f>ROUND((IF('[1]National Polling Changes'!$W102&gt;43409,'[1]National Polling Changes'!AF102*100,J101)),2)</f>
        <v>2.5499999999999998</v>
      </c>
    </row>
    <row r="103" spans="1:10">
      <c r="A103" s="26">
        <f>'[1]National Polling Changes'!W103</f>
        <v>43763</v>
      </c>
      <c r="B103" s="1">
        <f>ROUND((IF('[1]National Polling Changes'!$W103&gt;43409,'[1]National Polling Changes'!X103*100,B102)),2)</f>
        <v>30.75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1.99</v>
      </c>
      <c r="E103" s="1">
        <f>ROUND((IF('[1]National Polling Changes'!$W103&gt;43409,'[1]National Polling Changes'!AA103*100,E102)),2)</f>
        <v>5.05</v>
      </c>
      <c r="F103" s="1">
        <f>ROUND((IF('[1]National Polling Changes'!$W103&gt;43409,'[1]National Polling Changes'!AB103*100,F102)),2)</f>
        <v>1.52</v>
      </c>
      <c r="G103" s="1">
        <f>ROUND((IF('[1]National Polling Changes'!$W103&gt;43409,'[1]National Polling Changes'!AC103*100,G102)),2)</f>
        <v>16.29</v>
      </c>
      <c r="H103" s="1">
        <f>ROUND((IF('[1]National Polling Changes'!$W103&gt;43409,'[1]National Polling Changes'!AD103*100,H102)),2)</f>
        <v>0.87</v>
      </c>
      <c r="I103" s="1">
        <f>ROUND((IF('[1]National Polling Changes'!$W103&gt;43409,'[1]National Polling Changes'!AE103*100,I102)),2)</f>
        <v>22.76</v>
      </c>
      <c r="J103" s="1">
        <f>ROUND((IF('[1]National Polling Changes'!$W103&gt;43409,'[1]National Polling Changes'!AF103*100,J102)),2)</f>
        <v>2.4300000000000002</v>
      </c>
    </row>
    <row r="104" spans="1:10">
      <c r="A104" s="26">
        <f>'[1]National Polling Changes'!W104</f>
        <v>43762</v>
      </c>
      <c r="B104" s="1">
        <f>ROUND((IF('[1]National Polling Changes'!$W104&gt;43409,'[1]National Polling Changes'!X104*100,B103)),2)</f>
        <v>27.78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1.94</v>
      </c>
      <c r="E104" s="1">
        <f>ROUND((IF('[1]National Polling Changes'!$W104&gt;43409,'[1]National Polling Changes'!AA104*100,E103)),2)</f>
        <v>4.92</v>
      </c>
      <c r="F104" s="1">
        <f>ROUND((IF('[1]National Polling Changes'!$W104&gt;43409,'[1]National Polling Changes'!AB104*100,F103)),2)</f>
        <v>1.48</v>
      </c>
      <c r="G104" s="1">
        <f>ROUND((IF('[1]National Polling Changes'!$W104&gt;43409,'[1]National Polling Changes'!AC104*100,G103)),2)</f>
        <v>19.21</v>
      </c>
      <c r="H104" s="1">
        <f>ROUND((IF('[1]National Polling Changes'!$W104&gt;43409,'[1]National Polling Changes'!AD104*100,H103)),2)</f>
        <v>0.85</v>
      </c>
      <c r="I104" s="1">
        <f>ROUND((IF('[1]National Polling Changes'!$W104&gt;43409,'[1]National Polling Changes'!AE104*100,I103)),2)</f>
        <v>22.98</v>
      </c>
      <c r="J104" s="1">
        <f>ROUND((IF('[1]National Polling Changes'!$W104&gt;43409,'[1]National Polling Changes'!AF104*100,J103)),2)</f>
        <v>2.39</v>
      </c>
    </row>
    <row r="105" spans="1:10">
      <c r="A105" s="26">
        <f>'[1]National Polling Changes'!W105</f>
        <v>43761</v>
      </c>
      <c r="B105" s="1">
        <f>ROUND((IF('[1]National Polling Changes'!$W105&gt;43409,'[1]National Polling Changes'!X105*100,B104)),2)</f>
        <v>27.78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1.94</v>
      </c>
      <c r="E105" s="1">
        <f>ROUND((IF('[1]National Polling Changes'!$W105&gt;43409,'[1]National Polling Changes'!AA105*100,E104)),2)</f>
        <v>4.92</v>
      </c>
      <c r="F105" s="1">
        <f>ROUND((IF('[1]National Polling Changes'!$W105&gt;43409,'[1]National Polling Changes'!AB105*100,F104)),2)</f>
        <v>1.48</v>
      </c>
      <c r="G105" s="1">
        <f>ROUND((IF('[1]National Polling Changes'!$W105&gt;43409,'[1]National Polling Changes'!AC105*100,G104)),2)</f>
        <v>19.21</v>
      </c>
      <c r="H105" s="1">
        <f>ROUND((IF('[1]National Polling Changes'!$W105&gt;43409,'[1]National Polling Changes'!AD105*100,H104)),2)</f>
        <v>0.85</v>
      </c>
      <c r="I105" s="1">
        <f>ROUND((IF('[1]National Polling Changes'!$W105&gt;43409,'[1]National Polling Changes'!AE105*100,I104)),2)</f>
        <v>22.98</v>
      </c>
      <c r="J105" s="1">
        <f>ROUND((IF('[1]National Polling Changes'!$W105&gt;43409,'[1]National Polling Changes'!AF105*100,J104)),2)</f>
        <v>2.39</v>
      </c>
    </row>
    <row r="106" spans="1:10">
      <c r="A106" s="26">
        <f>'[1]National Polling Changes'!W106</f>
        <v>43760</v>
      </c>
      <c r="B106" s="1">
        <f>ROUND((IF('[1]National Polling Changes'!$W106&gt;43409,'[1]National Polling Changes'!X106*100,B105)),2)</f>
        <v>27.78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1.94</v>
      </c>
      <c r="E106" s="1">
        <f>ROUND((IF('[1]National Polling Changes'!$W106&gt;43409,'[1]National Polling Changes'!AA106*100,E105)),2)</f>
        <v>4.92</v>
      </c>
      <c r="F106" s="1">
        <f>ROUND((IF('[1]National Polling Changes'!$W106&gt;43409,'[1]National Polling Changes'!AB106*100,F105)),2)</f>
        <v>1.48</v>
      </c>
      <c r="G106" s="1">
        <f>ROUND((IF('[1]National Polling Changes'!$W106&gt;43409,'[1]National Polling Changes'!AC106*100,G105)),2)</f>
        <v>19.21</v>
      </c>
      <c r="H106" s="1">
        <f>ROUND((IF('[1]National Polling Changes'!$W106&gt;43409,'[1]National Polling Changes'!AD106*100,H105)),2)</f>
        <v>0.85</v>
      </c>
      <c r="I106" s="1">
        <f>ROUND((IF('[1]National Polling Changes'!$W106&gt;43409,'[1]National Polling Changes'!AE106*100,I105)),2)</f>
        <v>22.98</v>
      </c>
      <c r="J106" s="1">
        <f>ROUND((IF('[1]National Polling Changes'!$W106&gt;43409,'[1]National Polling Changes'!AF106*100,J105)),2)</f>
        <v>2.39</v>
      </c>
    </row>
    <row r="107" spans="1:10">
      <c r="A107" s="26">
        <f>'[1]National Polling Changes'!W107</f>
        <v>43759</v>
      </c>
      <c r="B107" s="1">
        <f>ROUND((IF('[1]National Polling Changes'!$W107&gt;43409,'[1]National Polling Changes'!X107*100,B106)),2)</f>
        <v>29.96</v>
      </c>
      <c r="C107" s="1">
        <f>ROUND((IF('[1]National Polling Changes'!$W107&gt;43409,'[1]National Polling Changes'!Y107*100,C106)),2)</f>
        <v>0</v>
      </c>
      <c r="D107" s="1">
        <f>ROUND((IF('[1]National Polling Changes'!$W107&gt;43409,'[1]National Polling Changes'!Z107*100,D106)),2)</f>
        <v>1.8</v>
      </c>
      <c r="E107" s="1">
        <f>ROUND((IF('[1]National Polling Changes'!$W107&gt;43409,'[1]National Polling Changes'!AA107*100,E106)),2)</f>
        <v>4.53</v>
      </c>
      <c r="F107" s="1">
        <f>ROUND((IF('[1]National Polling Changes'!$W107&gt;43409,'[1]National Polling Changes'!AB107*100,F106)),2)</f>
        <v>1.39</v>
      </c>
      <c r="G107" s="1">
        <f>ROUND((IF('[1]National Polling Changes'!$W107&gt;43409,'[1]National Polling Changes'!AC107*100,G106)),2)</f>
        <v>18.13</v>
      </c>
      <c r="H107" s="1">
        <f>ROUND((IF('[1]National Polling Changes'!$W107&gt;43409,'[1]National Polling Changes'!AD107*100,H106)),2)</f>
        <v>0.78</v>
      </c>
      <c r="I107" s="1">
        <f>ROUND((IF('[1]National Polling Changes'!$W107&gt;43409,'[1]National Polling Changes'!AE107*100,I106)),2)</f>
        <v>22.85</v>
      </c>
      <c r="J107" s="1">
        <f>ROUND((IF('[1]National Polling Changes'!$W107&gt;43409,'[1]National Polling Changes'!AF107*100,J106)),2)</f>
        <v>2.17</v>
      </c>
    </row>
    <row r="108" spans="1:10">
      <c r="A108" s="26">
        <f>'[1]National Polling Changes'!W108</f>
        <v>43758</v>
      </c>
      <c r="B108" s="1">
        <f>ROUND((IF('[1]National Polling Changes'!$W108&gt;43409,'[1]National Polling Changes'!X108*100,B107)),2)</f>
        <v>30.8</v>
      </c>
      <c r="C108" s="1">
        <f>ROUND((IF('[1]National Polling Changes'!$W108&gt;43409,'[1]National Polling Changes'!Y108*100,C107)),2)</f>
        <v>0</v>
      </c>
      <c r="D108" s="1">
        <f>ROUND((IF('[1]National Polling Changes'!$W108&gt;43409,'[1]National Polling Changes'!Z108*100,D107)),2)</f>
        <v>1.74</v>
      </c>
      <c r="E108" s="1">
        <f>ROUND((IF('[1]National Polling Changes'!$W108&gt;43409,'[1]National Polling Changes'!AA108*100,E107)),2)</f>
        <v>4.08</v>
      </c>
      <c r="F108" s="1">
        <f>ROUND((IF('[1]National Polling Changes'!$W108&gt;43409,'[1]National Polling Changes'!AB108*100,F107)),2)</f>
        <v>1.3</v>
      </c>
      <c r="G108" s="1">
        <f>ROUND((IF('[1]National Polling Changes'!$W108&gt;43409,'[1]National Polling Changes'!AC108*100,G107)),2)</f>
        <v>18.649999999999999</v>
      </c>
      <c r="H108" s="1">
        <f>ROUND((IF('[1]National Polling Changes'!$W108&gt;43409,'[1]National Polling Changes'!AD108*100,H107)),2)</f>
        <v>0.76</v>
      </c>
      <c r="I108" s="1">
        <f>ROUND((IF('[1]National Polling Changes'!$W108&gt;43409,'[1]National Polling Changes'!AE108*100,I107)),2)</f>
        <v>22.01</v>
      </c>
      <c r="J108" s="1">
        <f>ROUND((IF('[1]National Polling Changes'!$W108&gt;43409,'[1]National Polling Changes'!AF108*100,J107)),2)</f>
        <v>2.04</v>
      </c>
    </row>
    <row r="109" spans="1:10">
      <c r="A109" s="26">
        <f>'[1]National Polling Changes'!W109</f>
        <v>43757</v>
      </c>
      <c r="B109" s="1">
        <f>ROUND((IF('[1]National Polling Changes'!$W109&gt;43409,'[1]National Polling Changes'!X109*100,B108)),2)</f>
        <v>30.86</v>
      </c>
      <c r="C109" s="1">
        <f>ROUND((IF('[1]National Polling Changes'!$W109&gt;43409,'[1]National Polling Changes'!Y109*100,C108)),2)</f>
        <v>0</v>
      </c>
      <c r="D109" s="1">
        <f>ROUND((IF('[1]National Polling Changes'!$W109&gt;43409,'[1]National Polling Changes'!Z109*100,D108)),2)</f>
        <v>1.68</v>
      </c>
      <c r="E109" s="1">
        <f>ROUND((IF('[1]National Polling Changes'!$W109&gt;43409,'[1]National Polling Changes'!AA109*100,E108)),2)</f>
        <v>4</v>
      </c>
      <c r="F109" s="1">
        <f>ROUND((IF('[1]National Polling Changes'!$W109&gt;43409,'[1]National Polling Changes'!AB109*100,F108)),2)</f>
        <v>1.1599999999999999</v>
      </c>
      <c r="G109" s="1">
        <f>ROUND((IF('[1]National Polling Changes'!$W109&gt;43409,'[1]National Polling Changes'!AC109*100,G108)),2)</f>
        <v>18.73</v>
      </c>
      <c r="H109" s="1">
        <f>ROUND((IF('[1]National Polling Changes'!$W109&gt;43409,'[1]National Polling Changes'!AD109*100,H108)),2)</f>
        <v>0.74</v>
      </c>
      <c r="I109" s="1">
        <f>ROUND((IF('[1]National Polling Changes'!$W109&gt;43409,'[1]National Polling Changes'!AE109*100,I108)),2)</f>
        <v>22.24</v>
      </c>
      <c r="J109" s="1">
        <f>ROUND((IF('[1]National Polling Changes'!$W109&gt;43409,'[1]National Polling Changes'!AF109*100,J108)),2)</f>
        <v>2.02</v>
      </c>
    </row>
    <row r="110" spans="1:10">
      <c r="A110" s="26">
        <f>'[1]National Polling Changes'!W110</f>
        <v>43756</v>
      </c>
      <c r="B110" s="1">
        <f>ROUND((IF('[1]National Polling Changes'!$W110&gt;43409,'[1]National Polling Changes'!X110*100,B109)),2)</f>
        <v>30.86</v>
      </c>
      <c r="C110" s="1">
        <f>ROUND((IF('[1]National Polling Changes'!$W110&gt;43409,'[1]National Polling Changes'!Y110*100,C109)),2)</f>
        <v>0</v>
      </c>
      <c r="D110" s="1">
        <f>ROUND((IF('[1]National Polling Changes'!$W110&gt;43409,'[1]National Polling Changes'!Z110*100,D109)),2)</f>
        <v>1.68</v>
      </c>
      <c r="E110" s="1">
        <f>ROUND((IF('[1]National Polling Changes'!$W110&gt;43409,'[1]National Polling Changes'!AA110*100,E109)),2)</f>
        <v>4</v>
      </c>
      <c r="F110" s="1">
        <f>ROUND((IF('[1]National Polling Changes'!$W110&gt;43409,'[1]National Polling Changes'!AB110*100,F109)),2)</f>
        <v>1.1599999999999999</v>
      </c>
      <c r="G110" s="1">
        <f>ROUND((IF('[1]National Polling Changes'!$W110&gt;43409,'[1]National Polling Changes'!AC110*100,G109)),2)</f>
        <v>18.73</v>
      </c>
      <c r="H110" s="1">
        <f>ROUND((IF('[1]National Polling Changes'!$W110&gt;43409,'[1]National Polling Changes'!AD110*100,H109)),2)</f>
        <v>0.74</v>
      </c>
      <c r="I110" s="1">
        <f>ROUND((IF('[1]National Polling Changes'!$W110&gt;43409,'[1]National Polling Changes'!AE110*100,I109)),2)</f>
        <v>22.24</v>
      </c>
      <c r="J110" s="1">
        <f>ROUND((IF('[1]National Polling Changes'!$W110&gt;43409,'[1]National Polling Changes'!AF110*100,J109)),2)</f>
        <v>2.02</v>
      </c>
    </row>
    <row r="111" spans="1:10">
      <c r="A111" s="26">
        <f>'[1]National Polling Changes'!W111</f>
        <v>43755</v>
      </c>
      <c r="B111" s="1">
        <f>ROUND((IF('[1]National Polling Changes'!$W111&gt;43409,'[1]National Polling Changes'!X111*100,B110)),2)</f>
        <v>31.15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1.71</v>
      </c>
      <c r="E111" s="1">
        <f>ROUND((IF('[1]National Polling Changes'!$W111&gt;43409,'[1]National Polling Changes'!AA111*100,E110)),2)</f>
        <v>3.76</v>
      </c>
      <c r="F111" s="1">
        <f>ROUND((IF('[1]National Polling Changes'!$W111&gt;43409,'[1]National Polling Changes'!AB111*100,F110)),2)</f>
        <v>1.07</v>
      </c>
      <c r="G111" s="1">
        <f>ROUND((IF('[1]National Polling Changes'!$W111&gt;43409,'[1]National Polling Changes'!AC111*100,G110)),2)</f>
        <v>18.46</v>
      </c>
      <c r="H111" s="1">
        <f>ROUND((IF('[1]National Polling Changes'!$W111&gt;43409,'[1]National Polling Changes'!AD111*100,H110)),2)</f>
        <v>0.74</v>
      </c>
      <c r="I111" s="1">
        <f>ROUND((IF('[1]National Polling Changes'!$W111&gt;43409,'[1]National Polling Changes'!AE111*100,I110)),2)</f>
        <v>22.33</v>
      </c>
      <c r="J111" s="1">
        <f>ROUND((IF('[1]National Polling Changes'!$W111&gt;43409,'[1]National Polling Changes'!AF111*100,J110)),2)</f>
        <v>2.0099999999999998</v>
      </c>
    </row>
    <row r="112" spans="1:10">
      <c r="A112" s="26">
        <f>'[1]National Polling Changes'!W112</f>
        <v>43754</v>
      </c>
      <c r="B112" s="1">
        <f>ROUND((IF('[1]National Polling Changes'!$W112&gt;43409,'[1]National Polling Changes'!X112*100,B111)),2)</f>
        <v>31.22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1.74</v>
      </c>
      <c r="E112" s="1">
        <f>ROUND((IF('[1]National Polling Changes'!$W112&gt;43409,'[1]National Polling Changes'!AA112*100,E111)),2)</f>
        <v>3.88</v>
      </c>
      <c r="F112" s="1">
        <f>ROUND((IF('[1]National Polling Changes'!$W112&gt;43409,'[1]National Polling Changes'!AB112*100,F111)),2)</f>
        <v>1.1399999999999999</v>
      </c>
      <c r="G112" s="1">
        <f>ROUND((IF('[1]National Polling Changes'!$W112&gt;43409,'[1]National Polling Changes'!AC112*100,G111)),2)</f>
        <v>18.38</v>
      </c>
      <c r="H112" s="1">
        <f>ROUND((IF('[1]National Polling Changes'!$W112&gt;43409,'[1]National Polling Changes'!AD112*100,H111)),2)</f>
        <v>0.76</v>
      </c>
      <c r="I112" s="1">
        <f>ROUND((IF('[1]National Polling Changes'!$W112&gt;43409,'[1]National Polling Changes'!AE112*100,I111)),2)</f>
        <v>22.3</v>
      </c>
      <c r="J112" s="1">
        <f>ROUND((IF('[1]National Polling Changes'!$W112&gt;43409,'[1]National Polling Changes'!AF112*100,J111)),2)</f>
        <v>2.0099999999999998</v>
      </c>
    </row>
    <row r="113" spans="1:10">
      <c r="A113" s="26">
        <f>'[1]National Polling Changes'!W113</f>
        <v>43753</v>
      </c>
      <c r="B113" s="1">
        <f>ROUND((IF('[1]National Polling Changes'!$W113&gt;43409,'[1]National Polling Changes'!X113*100,B112)),2)</f>
        <v>30.66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1.65</v>
      </c>
      <c r="E113" s="1">
        <f>ROUND((IF('[1]National Polling Changes'!$W113&gt;43409,'[1]National Polling Changes'!AA113*100,E112)),2)</f>
        <v>3.98</v>
      </c>
      <c r="F113" s="1">
        <f>ROUND((IF('[1]National Polling Changes'!$W113&gt;43409,'[1]National Polling Changes'!AB113*100,F112)),2)</f>
        <v>1.03</v>
      </c>
      <c r="G113" s="1">
        <f>ROUND((IF('[1]National Polling Changes'!$W113&gt;43409,'[1]National Polling Changes'!AC113*100,G112)),2)</f>
        <v>18.22</v>
      </c>
      <c r="H113" s="1">
        <f>ROUND((IF('[1]National Polling Changes'!$W113&gt;43409,'[1]National Polling Changes'!AD113*100,H112)),2)</f>
        <v>0.69</v>
      </c>
      <c r="I113" s="1">
        <f>ROUND((IF('[1]National Polling Changes'!$W113&gt;43409,'[1]National Polling Changes'!AE113*100,I112)),2)</f>
        <v>22.93</v>
      </c>
      <c r="J113" s="1">
        <f>ROUND((IF('[1]National Polling Changes'!$W113&gt;43409,'[1]National Polling Changes'!AF113*100,J112)),2)</f>
        <v>2.09</v>
      </c>
    </row>
    <row r="114" spans="1:10">
      <c r="A114" s="26">
        <f>'[1]National Polling Changes'!W114</f>
        <v>43752</v>
      </c>
      <c r="B114" s="1">
        <f>ROUND((IF('[1]National Polling Changes'!$W114&gt;43409,'[1]National Polling Changes'!X114*100,B113)),2)</f>
        <v>30.64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1.64</v>
      </c>
      <c r="E114" s="1">
        <f>ROUND((IF('[1]National Polling Changes'!$W114&gt;43409,'[1]National Polling Changes'!AA114*100,E113)),2)</f>
        <v>3.95</v>
      </c>
      <c r="F114" s="1">
        <f>ROUND((IF('[1]National Polling Changes'!$W114&gt;43409,'[1]National Polling Changes'!AB114*100,F113)),2)</f>
        <v>0.99</v>
      </c>
      <c r="G114" s="1">
        <f>ROUND((IF('[1]National Polling Changes'!$W114&gt;43409,'[1]National Polling Changes'!AC114*100,G113)),2)</f>
        <v>18.309999999999999</v>
      </c>
      <c r="H114" s="1">
        <f>ROUND((IF('[1]National Polling Changes'!$W114&gt;43409,'[1]National Polling Changes'!AD114*100,H113)),2)</f>
        <v>0.67</v>
      </c>
      <c r="I114" s="1">
        <f>ROUND((IF('[1]National Polling Changes'!$W114&gt;43409,'[1]National Polling Changes'!AE114*100,I113)),2)</f>
        <v>23.05</v>
      </c>
      <c r="J114" s="1">
        <f>ROUND((IF('[1]National Polling Changes'!$W114&gt;43409,'[1]National Polling Changes'!AF114*100,J113)),2)</f>
        <v>2.11</v>
      </c>
    </row>
    <row r="115" spans="1:10">
      <c r="A115" s="26">
        <f>'[1]National Polling Changes'!W115</f>
        <v>43751</v>
      </c>
      <c r="B115" s="1">
        <f>ROUND((IF('[1]National Polling Changes'!$W115&gt;43409,'[1]National Polling Changes'!X115*100,B114)),2)</f>
        <v>30.64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1.65</v>
      </c>
      <c r="E115" s="1">
        <f>ROUND((IF('[1]National Polling Changes'!$W115&gt;43409,'[1]National Polling Changes'!AA115*100,E114)),2)</f>
        <v>3.96</v>
      </c>
      <c r="F115" s="1">
        <f>ROUND((IF('[1]National Polling Changes'!$W115&gt;43409,'[1]National Polling Changes'!AB115*100,F114)),2)</f>
        <v>0.97</v>
      </c>
      <c r="G115" s="1">
        <f>ROUND((IF('[1]National Polling Changes'!$W115&gt;43409,'[1]National Polling Changes'!AC115*100,G114)),2)</f>
        <v>18.38</v>
      </c>
      <c r="H115" s="1">
        <f>ROUND((IF('[1]National Polling Changes'!$W115&gt;43409,'[1]National Polling Changes'!AD115*100,H114)),2)</f>
        <v>0.69</v>
      </c>
      <c r="I115" s="1">
        <f>ROUND((IF('[1]National Polling Changes'!$W115&gt;43409,'[1]National Polling Changes'!AE115*100,I114)),2)</f>
        <v>22.98</v>
      </c>
      <c r="J115" s="1">
        <f>ROUND((IF('[1]National Polling Changes'!$W115&gt;43409,'[1]National Polling Changes'!AF115*100,J114)),2)</f>
        <v>2.09</v>
      </c>
    </row>
    <row r="116" spans="1:10">
      <c r="A116" s="26">
        <f>'[1]National Polling Changes'!W116</f>
        <v>43750</v>
      </c>
      <c r="B116" s="1">
        <f>ROUND((IF('[1]National Polling Changes'!$W116&gt;43409,'[1]National Polling Changes'!X116*100,B115)),2)</f>
        <v>30.37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1.43</v>
      </c>
      <c r="E116" s="1">
        <f>ROUND((IF('[1]National Polling Changes'!$W116&gt;43409,'[1]National Polling Changes'!AA116*100,E115)),2)</f>
        <v>3.75</v>
      </c>
      <c r="F116" s="1">
        <f>ROUND((IF('[1]National Polling Changes'!$W116&gt;43409,'[1]National Polling Changes'!AB116*100,F115)),2)</f>
        <v>0.97</v>
      </c>
      <c r="G116" s="1">
        <f>ROUND((IF('[1]National Polling Changes'!$W116&gt;43409,'[1]National Polling Changes'!AC116*100,G115)),2)</f>
        <v>18.73</v>
      </c>
      <c r="H116" s="1">
        <f>ROUND((IF('[1]National Polling Changes'!$W116&gt;43409,'[1]National Polling Changes'!AD116*100,H115)),2)</f>
        <v>0.67</v>
      </c>
      <c r="I116" s="1">
        <f>ROUND((IF('[1]National Polling Changes'!$W116&gt;43409,'[1]National Polling Changes'!AE116*100,I115)),2)</f>
        <v>23.08</v>
      </c>
      <c r="J116" s="1">
        <f>ROUND((IF('[1]National Polling Changes'!$W116&gt;43409,'[1]National Polling Changes'!AF116*100,J115)),2)</f>
        <v>2.04</v>
      </c>
    </row>
    <row r="117" spans="1:10">
      <c r="A117" s="26">
        <f>'[1]National Polling Changes'!W117</f>
        <v>43749</v>
      </c>
      <c r="B117" s="1">
        <f>ROUND((IF('[1]National Polling Changes'!$W117&gt;43409,'[1]National Polling Changes'!X117*100,B116)),2)</f>
        <v>30.37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1.43</v>
      </c>
      <c r="E117" s="1">
        <f>ROUND((IF('[1]National Polling Changes'!$W117&gt;43409,'[1]National Polling Changes'!AA117*100,E116)),2)</f>
        <v>3.75</v>
      </c>
      <c r="F117" s="1">
        <f>ROUND((IF('[1]National Polling Changes'!$W117&gt;43409,'[1]National Polling Changes'!AB117*100,F116)),2)</f>
        <v>0.97</v>
      </c>
      <c r="G117" s="1">
        <f>ROUND((IF('[1]National Polling Changes'!$W117&gt;43409,'[1]National Polling Changes'!AC117*100,G116)),2)</f>
        <v>18.73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23.08</v>
      </c>
      <c r="J117" s="1">
        <f>ROUND((IF('[1]National Polling Changes'!$W117&gt;43409,'[1]National Polling Changes'!AF117*100,J116)),2)</f>
        <v>2.04</v>
      </c>
    </row>
    <row r="118" spans="1:10">
      <c r="A118" s="26">
        <f>'[1]National Polling Changes'!W118</f>
        <v>43748</v>
      </c>
      <c r="B118" s="1">
        <f>ROUND((IF('[1]National Polling Changes'!$W118&gt;43409,'[1]National Polling Changes'!X118*100,B117)),2)</f>
        <v>30.21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1.43</v>
      </c>
      <c r="E118" s="1">
        <f>ROUND((IF('[1]National Polling Changes'!$W118&gt;43409,'[1]National Polling Changes'!AA118*100,E117)),2)</f>
        <v>3.71</v>
      </c>
      <c r="F118" s="1">
        <f>ROUND((IF('[1]National Polling Changes'!$W118&gt;43409,'[1]National Polling Changes'!AB118*100,F117)),2)</f>
        <v>0.99</v>
      </c>
      <c r="G118" s="1">
        <f>ROUND((IF('[1]National Polling Changes'!$W118&gt;43409,'[1]National Polling Changes'!AC118*100,G117)),2)</f>
        <v>18.88</v>
      </c>
      <c r="H118" s="1">
        <f>ROUND((IF('[1]National Polling Changes'!$W118&gt;43409,'[1]National Polling Changes'!AD118*100,H117)),2)</f>
        <v>0.69</v>
      </c>
      <c r="I118" s="1">
        <f>ROUND((IF('[1]National Polling Changes'!$W118&gt;43409,'[1]National Polling Changes'!AE118*100,I117)),2)</f>
        <v>23.04</v>
      </c>
      <c r="J118" s="1">
        <f>ROUND((IF('[1]National Polling Changes'!$W118&gt;43409,'[1]National Polling Changes'!AF118*100,J117)),2)</f>
        <v>2.0699999999999998</v>
      </c>
    </row>
    <row r="119" spans="1:10">
      <c r="A119" s="26">
        <f>'[1]National Polling Changes'!W119</f>
        <v>43747</v>
      </c>
      <c r="B119" s="1">
        <f>ROUND((IF('[1]National Polling Changes'!$W119&gt;43409,'[1]National Polling Changes'!X119*100,B118)),2)</f>
        <v>29.87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1.49</v>
      </c>
      <c r="E119" s="1">
        <f>ROUND((IF('[1]National Polling Changes'!$W119&gt;43409,'[1]National Polling Changes'!AA119*100,E118)),2)</f>
        <v>3.84</v>
      </c>
      <c r="F119" s="1">
        <f>ROUND((IF('[1]National Polling Changes'!$W119&gt;43409,'[1]National Polling Changes'!AB119*100,F118)),2)</f>
        <v>1.03</v>
      </c>
      <c r="G119" s="1">
        <f>ROUND((IF('[1]National Polling Changes'!$W119&gt;43409,'[1]National Polling Changes'!AC119*100,G118)),2)</f>
        <v>18.71</v>
      </c>
      <c r="H119" s="1">
        <f>ROUND((IF('[1]National Polling Changes'!$W119&gt;43409,'[1]National Polling Changes'!AD119*100,H118)),2)</f>
        <v>0.74</v>
      </c>
      <c r="I119" s="1">
        <f>ROUND((IF('[1]National Polling Changes'!$W119&gt;43409,'[1]National Polling Changes'!AE119*100,I118)),2)</f>
        <v>23.53</v>
      </c>
      <c r="J119" s="1">
        <f>ROUND((IF('[1]National Polling Changes'!$W119&gt;43409,'[1]National Polling Changes'!AF119*100,J118)),2)</f>
        <v>2.06</v>
      </c>
    </row>
    <row r="120" spans="1:10">
      <c r="A120" s="26">
        <f>'[1]National Polling Changes'!W120</f>
        <v>43746</v>
      </c>
      <c r="B120" s="1">
        <f>ROUND((IF('[1]National Polling Changes'!$W120&gt;43409,'[1]National Polling Changes'!X120*100,B119)),2)</f>
        <v>29.76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1.39</v>
      </c>
      <c r="E120" s="1">
        <f>ROUND((IF('[1]National Polling Changes'!$W120&gt;43409,'[1]National Polling Changes'!AA120*100,E119)),2)</f>
        <v>3.76</v>
      </c>
      <c r="F120" s="1">
        <f>ROUND((IF('[1]National Polling Changes'!$W120&gt;43409,'[1]National Polling Changes'!AB120*100,F119)),2)</f>
        <v>1.01</v>
      </c>
      <c r="G120" s="1">
        <f>ROUND((IF('[1]National Polling Changes'!$W120&gt;43409,'[1]National Polling Changes'!AC120*100,G119)),2)</f>
        <v>18.73</v>
      </c>
      <c r="H120" s="1">
        <f>ROUND((IF('[1]National Polling Changes'!$W120&gt;43409,'[1]National Polling Changes'!AD120*100,H119)),2)</f>
        <v>0.71</v>
      </c>
      <c r="I120" s="1">
        <f>ROUND((IF('[1]National Polling Changes'!$W120&gt;43409,'[1]National Polling Changes'!AE120*100,I119)),2)</f>
        <v>23.55</v>
      </c>
      <c r="J120" s="1">
        <f>ROUND((IF('[1]National Polling Changes'!$W120&gt;43409,'[1]National Polling Changes'!AF120*100,J119)),2)</f>
        <v>2.0699999999999998</v>
      </c>
    </row>
    <row r="121" spans="1:10">
      <c r="A121" s="26">
        <f>'[1]National Polling Changes'!W121</f>
        <v>43745</v>
      </c>
      <c r="B121" s="1">
        <f>ROUND((IF('[1]National Polling Changes'!$W121&gt;43409,'[1]National Polling Changes'!X121*100,B120)),2)</f>
        <v>29.99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1.56</v>
      </c>
      <c r="E121" s="1">
        <f>ROUND((IF('[1]National Polling Changes'!$W121&gt;43409,'[1]National Polling Changes'!AA121*100,E120)),2)</f>
        <v>3.84</v>
      </c>
      <c r="F121" s="1">
        <f>ROUND((IF('[1]National Polling Changes'!$W121&gt;43409,'[1]National Polling Changes'!AB121*100,F120)),2)</f>
        <v>0.98</v>
      </c>
      <c r="G121" s="1">
        <f>ROUND((IF('[1]National Polling Changes'!$W121&gt;43409,'[1]National Polling Changes'!AC121*100,G120)),2)</f>
        <v>18.8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23.36</v>
      </c>
      <c r="J121" s="1">
        <f>ROUND((IF('[1]National Polling Changes'!$W121&gt;43409,'[1]National Polling Changes'!AF121*100,J120)),2)</f>
        <v>2.0499999999999998</v>
      </c>
    </row>
    <row r="122" spans="1:10">
      <c r="A122" s="26">
        <f>'[1]National Polling Changes'!W122</f>
        <v>43744</v>
      </c>
      <c r="B122" s="1">
        <f>ROUND((IF('[1]National Polling Changes'!$W122&gt;43409,'[1]National Polling Changes'!X122*100,B121)),2)</f>
        <v>30.11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1.57</v>
      </c>
      <c r="E122" s="1">
        <f>ROUND((IF('[1]National Polling Changes'!$W122&gt;43409,'[1]National Polling Changes'!AA122*100,E121)),2)</f>
        <v>3.85</v>
      </c>
      <c r="F122" s="1">
        <f>ROUND((IF('[1]National Polling Changes'!$W122&gt;43409,'[1]National Polling Changes'!AB122*100,F121)),2)</f>
        <v>0.98</v>
      </c>
      <c r="G122" s="1">
        <f>ROUND((IF('[1]National Polling Changes'!$W122&gt;43409,'[1]National Polling Changes'!AC122*100,G121)),2)</f>
        <v>18.87</v>
      </c>
      <c r="H122" s="1">
        <f>ROUND((IF('[1]National Polling Changes'!$W122&gt;43409,'[1]National Polling Changes'!AD122*100,H121)),2)</f>
        <v>0.64</v>
      </c>
      <c r="I122" s="1">
        <f>ROUND((IF('[1]National Polling Changes'!$W122&gt;43409,'[1]National Polling Changes'!AE122*100,I121)),2)</f>
        <v>23.12</v>
      </c>
      <c r="J122" s="1">
        <f>ROUND((IF('[1]National Polling Changes'!$W122&gt;43409,'[1]National Polling Changes'!AF122*100,J121)),2)</f>
        <v>2.0099999999999998</v>
      </c>
    </row>
    <row r="123" spans="1:10">
      <c r="A123" s="26">
        <f>'[1]National Polling Changes'!W123</f>
        <v>43743</v>
      </c>
      <c r="B123" s="1">
        <f>ROUND((IF('[1]National Polling Changes'!$W123&gt;43409,'[1]National Polling Changes'!X123*100,B122)),2)</f>
        <v>29.88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1.7</v>
      </c>
      <c r="E123" s="1">
        <f>ROUND((IF('[1]National Polling Changes'!$W123&gt;43409,'[1]National Polling Changes'!AA123*100,E122)),2)</f>
        <v>4.7</v>
      </c>
      <c r="F123" s="1">
        <f>ROUND((IF('[1]National Polling Changes'!$W123&gt;43409,'[1]National Polling Changes'!AB123*100,F122)),2)</f>
        <v>1.1499999999999999</v>
      </c>
      <c r="G123" s="1">
        <f>ROUND((IF('[1]National Polling Changes'!$W123&gt;43409,'[1]National Polling Changes'!AC123*100,G122)),2)</f>
        <v>18.309999999999999</v>
      </c>
      <c r="H123" s="1">
        <f>ROUND((IF('[1]National Polling Changes'!$W123&gt;43409,'[1]National Polling Changes'!AD123*100,H122)),2)</f>
        <v>0.71</v>
      </c>
      <c r="I123" s="1">
        <f>ROUND((IF('[1]National Polling Changes'!$W123&gt;43409,'[1]National Polling Changes'!AE123*100,I122)),2)</f>
        <v>22.29</v>
      </c>
      <c r="J123" s="1">
        <f>ROUND((IF('[1]National Polling Changes'!$W123&gt;43409,'[1]National Polling Changes'!AF123*100,J122)),2)</f>
        <v>2.5299999999999998</v>
      </c>
    </row>
    <row r="124" spans="1:10">
      <c r="A124" s="26">
        <f>'[1]National Polling Changes'!W124</f>
        <v>43742</v>
      </c>
      <c r="B124" s="1">
        <f>ROUND((IF('[1]National Polling Changes'!$W124&gt;43409,'[1]National Polling Changes'!X124*100,B123)),2)</f>
        <v>29.88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1.7</v>
      </c>
      <c r="E124" s="1">
        <f>ROUND((IF('[1]National Polling Changes'!$W124&gt;43409,'[1]National Polling Changes'!AA124*100,E123)),2)</f>
        <v>4.7</v>
      </c>
      <c r="F124" s="1">
        <f>ROUND((IF('[1]National Polling Changes'!$W124&gt;43409,'[1]National Polling Changes'!AB124*100,F123)),2)</f>
        <v>1.1499999999999999</v>
      </c>
      <c r="G124" s="1">
        <f>ROUND((IF('[1]National Polling Changes'!$W124&gt;43409,'[1]National Polling Changes'!AC124*100,G123)),2)</f>
        <v>18.309999999999999</v>
      </c>
      <c r="H124" s="1">
        <f>ROUND((IF('[1]National Polling Changes'!$W124&gt;43409,'[1]National Polling Changes'!AD124*100,H123)),2)</f>
        <v>0.71</v>
      </c>
      <c r="I124" s="1">
        <f>ROUND((IF('[1]National Polling Changes'!$W124&gt;43409,'[1]National Polling Changes'!AE124*100,I123)),2)</f>
        <v>22.29</v>
      </c>
      <c r="J124" s="1">
        <f>ROUND((IF('[1]National Polling Changes'!$W124&gt;43409,'[1]National Polling Changes'!AF124*100,J123)),2)</f>
        <v>2.5299999999999998</v>
      </c>
    </row>
    <row r="125" spans="1:10">
      <c r="A125" s="26">
        <f>'[1]National Polling Changes'!W125</f>
        <v>43741</v>
      </c>
      <c r="B125" s="1">
        <f>ROUND((IF('[1]National Polling Changes'!$W125&gt;43409,'[1]National Polling Changes'!X125*100,B124)),2)</f>
        <v>30.28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1.65</v>
      </c>
      <c r="E125" s="1">
        <f>ROUND((IF('[1]National Polling Changes'!$W125&gt;43409,'[1]National Polling Changes'!AA125*100,E124)),2)</f>
        <v>4.51</v>
      </c>
      <c r="F125" s="1">
        <f>ROUND((IF('[1]National Polling Changes'!$W125&gt;43409,'[1]National Polling Changes'!AB125*100,F124)),2)</f>
        <v>1.1200000000000001</v>
      </c>
      <c r="G125" s="1">
        <f>ROUND((IF('[1]National Polling Changes'!$W125&gt;43409,'[1]National Polling Changes'!AC125*100,G124)),2)</f>
        <v>17.79</v>
      </c>
      <c r="H125" s="1">
        <f>ROUND((IF('[1]National Polling Changes'!$W125&gt;43409,'[1]National Polling Changes'!AD125*100,H124)),2)</f>
        <v>0.68</v>
      </c>
      <c r="I125" s="1">
        <f>ROUND((IF('[1]National Polling Changes'!$W125&gt;43409,'[1]National Polling Changes'!AE125*100,I124)),2)</f>
        <v>22.8</v>
      </c>
      <c r="J125" s="1">
        <f>ROUND((IF('[1]National Polling Changes'!$W125&gt;43409,'[1]National Polling Changes'!AF125*100,J124)),2)</f>
        <v>2.48</v>
      </c>
    </row>
    <row r="126" spans="1:10">
      <c r="A126" s="26">
        <f>'[1]National Polling Changes'!W126</f>
        <v>43740</v>
      </c>
      <c r="B126" s="1">
        <f>ROUND((IF('[1]National Polling Changes'!$W126&gt;43409,'[1]National Polling Changes'!X126*100,B125)),2)</f>
        <v>30.17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1.66</v>
      </c>
      <c r="E126" s="1">
        <f>ROUND((IF('[1]National Polling Changes'!$W126&gt;43409,'[1]National Polling Changes'!AA126*100,E125)),2)</f>
        <v>4.57</v>
      </c>
      <c r="F126" s="1">
        <f>ROUND((IF('[1]National Polling Changes'!$W126&gt;43409,'[1]National Polling Changes'!AB126*100,F125)),2)</f>
        <v>1.1200000000000001</v>
      </c>
      <c r="G126" s="1">
        <f>ROUND((IF('[1]National Polling Changes'!$W126&gt;43409,'[1]National Polling Changes'!AC126*100,G125)),2)</f>
        <v>17.98</v>
      </c>
      <c r="H126" s="1">
        <f>ROUND((IF('[1]National Polling Changes'!$W126&gt;43409,'[1]National Polling Changes'!AD126*100,H125)),2)</f>
        <v>0.68</v>
      </c>
      <c r="I126" s="1">
        <f>ROUND((IF('[1]National Polling Changes'!$W126&gt;43409,'[1]National Polling Changes'!AE126*100,I125)),2)</f>
        <v>22.7</v>
      </c>
      <c r="J126" s="1">
        <f>ROUND((IF('[1]National Polling Changes'!$W126&gt;43409,'[1]National Polling Changes'!AF126*100,J125)),2)</f>
        <v>2.4700000000000002</v>
      </c>
    </row>
    <row r="127" spans="1:10">
      <c r="A127" s="26">
        <f>'[1]National Polling Changes'!W127</f>
        <v>43739</v>
      </c>
      <c r="B127" s="1">
        <f>ROUND((IF('[1]National Polling Changes'!$W127&gt;43409,'[1]National Polling Changes'!X127*100,B126)),2)</f>
        <v>30.19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1.84</v>
      </c>
      <c r="E127" s="1">
        <f>ROUND((IF('[1]National Polling Changes'!$W127&gt;43409,'[1]National Polling Changes'!AA127*100,E126)),2)</f>
        <v>4.5</v>
      </c>
      <c r="F127" s="1">
        <f>ROUND((IF('[1]National Polling Changes'!$W127&gt;43409,'[1]National Polling Changes'!AB127*100,F126)),2)</f>
        <v>1.18</v>
      </c>
      <c r="G127" s="1">
        <f>ROUND((IF('[1]National Polling Changes'!$W127&gt;43409,'[1]National Polling Changes'!AC127*100,G126)),2)</f>
        <v>18.559999999999999</v>
      </c>
      <c r="H127" s="1">
        <f>ROUND((IF('[1]National Polling Changes'!$W127&gt;43409,'[1]National Polling Changes'!AD127*100,H126)),2)</f>
        <v>0.69</v>
      </c>
      <c r="I127" s="1">
        <f>ROUND((IF('[1]National Polling Changes'!$W127&gt;43409,'[1]National Polling Changes'!AE127*100,I126)),2)</f>
        <v>22.11</v>
      </c>
      <c r="J127" s="1">
        <f>ROUND((IF('[1]National Polling Changes'!$W127&gt;43409,'[1]National Polling Changes'!AF127*100,J126)),2)</f>
        <v>2.5499999999999998</v>
      </c>
    </row>
    <row r="128" spans="1:10">
      <c r="A128" s="26">
        <f>'[1]National Polling Changes'!W128</f>
        <v>43738</v>
      </c>
      <c r="B128" s="1">
        <f>ROUND((IF('[1]National Polling Changes'!$W128&gt;43409,'[1]National Polling Changes'!X128*100,B127)),2)</f>
        <v>30.49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1.89</v>
      </c>
      <c r="E128" s="1">
        <f>ROUND((IF('[1]National Polling Changes'!$W128&gt;43409,'[1]National Polling Changes'!AA128*100,E127)),2)</f>
        <v>4.46</v>
      </c>
      <c r="F128" s="1">
        <f>ROUND((IF('[1]National Polling Changes'!$W128&gt;43409,'[1]National Polling Changes'!AB128*100,F127)),2)</f>
        <v>1.1599999999999999</v>
      </c>
      <c r="G128" s="1">
        <f>ROUND((IF('[1]National Polling Changes'!$W128&gt;43409,'[1]National Polling Changes'!AC128*100,G127)),2)</f>
        <v>18.73</v>
      </c>
      <c r="H128" s="1">
        <f>ROUND((IF('[1]National Polling Changes'!$W128&gt;43409,'[1]National Polling Changes'!AD128*100,H127)),2)</f>
        <v>0.71</v>
      </c>
      <c r="I128" s="1">
        <f>ROUND((IF('[1]National Polling Changes'!$W128&gt;43409,'[1]National Polling Changes'!AE128*100,I127)),2)</f>
        <v>21.57</v>
      </c>
      <c r="J128" s="1">
        <f>ROUND((IF('[1]National Polling Changes'!$W128&gt;43409,'[1]National Polling Changes'!AF128*100,J127)),2)</f>
        <v>2.5</v>
      </c>
    </row>
    <row r="129" spans="1:10">
      <c r="A129" s="26">
        <f>'[1]National Polling Changes'!W129</f>
        <v>43737</v>
      </c>
      <c r="B129" s="1">
        <f>ROUND((IF('[1]National Polling Changes'!$W129&gt;43409,'[1]National Polling Changes'!X129*100,B128)),2)</f>
        <v>30.93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2.04</v>
      </c>
      <c r="E129" s="1">
        <f>ROUND((IF('[1]National Polling Changes'!$W129&gt;43409,'[1]National Polling Changes'!AA129*100,E128)),2)</f>
        <v>4.49</v>
      </c>
      <c r="F129" s="1">
        <f>ROUND((IF('[1]National Polling Changes'!$W129&gt;43409,'[1]National Polling Changes'!AB129*100,F128)),2)</f>
        <v>1.17</v>
      </c>
      <c r="G129" s="1">
        <f>ROUND((IF('[1]National Polling Changes'!$W129&gt;43409,'[1]National Polling Changes'!AC129*100,G128)),2)</f>
        <v>18.46</v>
      </c>
      <c r="H129" s="1">
        <f>ROUND((IF('[1]National Polling Changes'!$W129&gt;43409,'[1]National Polling Changes'!AD129*100,H128)),2)</f>
        <v>0.72</v>
      </c>
      <c r="I129" s="1">
        <f>ROUND((IF('[1]National Polling Changes'!$W129&gt;43409,'[1]National Polling Changes'!AE129*100,I128)),2)</f>
        <v>21.32</v>
      </c>
      <c r="J129" s="1">
        <f>ROUND((IF('[1]National Polling Changes'!$W129&gt;43409,'[1]National Polling Changes'!AF129*100,J128)),2)</f>
        <v>2.38</v>
      </c>
    </row>
    <row r="130" spans="1:10">
      <c r="A130" s="26">
        <f>'[1]National Polling Changes'!W130</f>
        <v>43736</v>
      </c>
      <c r="B130" s="1">
        <f>ROUND((IF('[1]National Polling Changes'!$W130&gt;43409,'[1]National Polling Changes'!X130*100,B129)),2)</f>
        <v>32.25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2</v>
      </c>
      <c r="E130" s="1">
        <f>ROUND((IF('[1]National Polling Changes'!$W130&gt;43409,'[1]National Polling Changes'!AA130*100,E129)),2)</f>
        <v>4.2300000000000004</v>
      </c>
      <c r="F130" s="1">
        <f>ROUND((IF('[1]National Polling Changes'!$W130&gt;43409,'[1]National Polling Changes'!AB130*100,F129)),2)</f>
        <v>1.19</v>
      </c>
      <c r="G130" s="1">
        <f>ROUND((IF('[1]National Polling Changes'!$W130&gt;43409,'[1]National Polling Changes'!AC130*100,G129)),2)</f>
        <v>17.8</v>
      </c>
      <c r="H130" s="1">
        <f>ROUND((IF('[1]National Polling Changes'!$W130&gt;43409,'[1]National Polling Changes'!AD130*100,H129)),2)</f>
        <v>0.66</v>
      </c>
      <c r="I130" s="1">
        <f>ROUND((IF('[1]National Polling Changes'!$W130&gt;43409,'[1]National Polling Changes'!AE130*100,I129)),2)</f>
        <v>21.33</v>
      </c>
      <c r="J130" s="1">
        <f>ROUND((IF('[1]National Polling Changes'!$W130&gt;43409,'[1]National Polling Changes'!AF130*100,J129)),2)</f>
        <v>2.2400000000000002</v>
      </c>
    </row>
    <row r="131" spans="1:10">
      <c r="A131" s="26">
        <f>'[1]National Polling Changes'!W131</f>
        <v>43735</v>
      </c>
      <c r="B131" s="1">
        <f>ROUND((IF('[1]National Polling Changes'!$W131&gt;43409,'[1]National Polling Changes'!X131*100,B130)),2)</f>
        <v>32.25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2</v>
      </c>
      <c r="E131" s="1">
        <f>ROUND((IF('[1]National Polling Changes'!$W131&gt;43409,'[1]National Polling Changes'!AA131*100,E130)),2)</f>
        <v>4.2300000000000004</v>
      </c>
      <c r="F131" s="1">
        <f>ROUND((IF('[1]National Polling Changes'!$W131&gt;43409,'[1]National Polling Changes'!AB131*100,F130)),2)</f>
        <v>1.19</v>
      </c>
      <c r="G131" s="1">
        <f>ROUND((IF('[1]National Polling Changes'!$W131&gt;43409,'[1]National Polling Changes'!AC131*100,G130)),2)</f>
        <v>17.8</v>
      </c>
      <c r="H131" s="1">
        <f>ROUND((IF('[1]National Polling Changes'!$W131&gt;43409,'[1]National Polling Changes'!AD131*100,H130)),2)</f>
        <v>0.66</v>
      </c>
      <c r="I131" s="1">
        <f>ROUND((IF('[1]National Polling Changes'!$W131&gt;43409,'[1]National Polling Changes'!AE131*100,I130)),2)</f>
        <v>21.33</v>
      </c>
      <c r="J131" s="1">
        <f>ROUND((IF('[1]National Polling Changes'!$W131&gt;43409,'[1]National Polling Changes'!AF131*100,J130)),2)</f>
        <v>2.2400000000000002</v>
      </c>
    </row>
    <row r="132" spans="1:10">
      <c r="A132" s="26">
        <f>'[1]National Polling Changes'!W132</f>
        <v>43734</v>
      </c>
      <c r="B132" s="1">
        <f>ROUND((IF('[1]National Polling Changes'!$W132&gt;43409,'[1]National Polling Changes'!X132*100,B131)),2)</f>
        <v>30.86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2.04</v>
      </c>
      <c r="E132" s="1">
        <f>ROUND((IF('[1]National Polling Changes'!$W132&gt;43409,'[1]National Polling Changes'!AA132*100,E131)),2)</f>
        <v>4.5</v>
      </c>
      <c r="F132" s="1">
        <f>ROUND((IF('[1]National Polling Changes'!$W132&gt;43409,'[1]National Polling Changes'!AB132*100,F131)),2)</f>
        <v>1.2</v>
      </c>
      <c r="G132" s="1">
        <f>ROUND((IF('[1]National Polling Changes'!$W132&gt;43409,'[1]National Polling Changes'!AC132*100,G131)),2)</f>
        <v>18.55</v>
      </c>
      <c r="H132" s="1">
        <f>ROUND((IF('[1]National Polling Changes'!$W132&gt;43409,'[1]National Polling Changes'!AD132*100,H131)),2)</f>
        <v>0.75</v>
      </c>
      <c r="I132" s="1">
        <f>ROUND((IF('[1]National Polling Changes'!$W132&gt;43409,'[1]National Polling Changes'!AE132*100,I131)),2)</f>
        <v>21.24</v>
      </c>
      <c r="J132" s="1">
        <f>ROUND((IF('[1]National Polling Changes'!$W132&gt;43409,'[1]National Polling Changes'!AF132*100,J131)),2)</f>
        <v>2.39</v>
      </c>
    </row>
    <row r="133" spans="1:10">
      <c r="A133" s="26">
        <f>'[1]National Polling Changes'!W133</f>
        <v>43733</v>
      </c>
      <c r="B133" s="1">
        <f>ROUND((IF('[1]National Polling Changes'!$W133&gt;43409,'[1]National Polling Changes'!X133*100,B132)),2)</f>
        <v>31.93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2.1</v>
      </c>
      <c r="E133" s="1">
        <f>ROUND((IF('[1]National Polling Changes'!$W133&gt;43409,'[1]National Polling Changes'!AA133*100,E132)),2)</f>
        <v>4.5</v>
      </c>
      <c r="F133" s="1">
        <f>ROUND((IF('[1]National Polling Changes'!$W133&gt;43409,'[1]National Polling Changes'!AB133*100,F132)),2)</f>
        <v>1.1599999999999999</v>
      </c>
      <c r="G133" s="1">
        <f>ROUND((IF('[1]National Polling Changes'!$W133&gt;43409,'[1]National Polling Changes'!AC133*100,G132)),2)</f>
        <v>17.71</v>
      </c>
      <c r="H133" s="1">
        <f>ROUND((IF('[1]National Polling Changes'!$W133&gt;43409,'[1]National Polling Changes'!AD133*100,H132)),2)</f>
        <v>0.64</v>
      </c>
      <c r="I133" s="1">
        <f>ROUND((IF('[1]National Polling Changes'!$W133&gt;43409,'[1]National Polling Changes'!AE133*100,I132)),2)</f>
        <v>21.5</v>
      </c>
      <c r="J133" s="1">
        <f>ROUND((IF('[1]National Polling Changes'!$W133&gt;43409,'[1]National Polling Changes'!AF133*100,J132)),2)</f>
        <v>2.44</v>
      </c>
    </row>
    <row r="134" spans="1:10">
      <c r="A134" s="26">
        <f>'[1]National Polling Changes'!W134</f>
        <v>43732</v>
      </c>
      <c r="B134" s="1">
        <f>ROUND((IF('[1]National Polling Changes'!$W134&gt;43409,'[1]National Polling Changes'!X134*100,B133)),2)</f>
        <v>31.99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2.15</v>
      </c>
      <c r="E134" s="1">
        <f>ROUND((IF('[1]National Polling Changes'!$W134&gt;43409,'[1]National Polling Changes'!AA134*100,E133)),2)</f>
        <v>4.55</v>
      </c>
      <c r="F134" s="1">
        <f>ROUND((IF('[1]National Polling Changes'!$W134&gt;43409,'[1]National Polling Changes'!AB134*100,F133)),2)</f>
        <v>1.1399999999999999</v>
      </c>
      <c r="G134" s="1">
        <f>ROUND((IF('[1]National Polling Changes'!$W134&gt;43409,'[1]National Polling Changes'!AC134*100,G133)),2)</f>
        <v>17.73</v>
      </c>
      <c r="H134" s="1">
        <f>ROUND((IF('[1]National Polling Changes'!$W134&gt;43409,'[1]National Polling Changes'!AD134*100,H133)),2)</f>
        <v>0.68</v>
      </c>
      <c r="I134" s="1">
        <f>ROUND((IF('[1]National Polling Changes'!$W134&gt;43409,'[1]National Polling Changes'!AE134*100,I133)),2)</f>
        <v>21.31</v>
      </c>
      <c r="J134" s="1">
        <f>ROUND((IF('[1]National Polling Changes'!$W134&gt;43409,'[1]National Polling Changes'!AF134*100,J133)),2)</f>
        <v>2.44</v>
      </c>
    </row>
    <row r="135" spans="1:10">
      <c r="A135" s="26">
        <f>'[1]National Polling Changes'!W135</f>
        <v>43731</v>
      </c>
      <c r="B135" s="1">
        <f>ROUND((IF('[1]National Polling Changes'!$W135&gt;43409,'[1]National Polling Changes'!X135*100,B134)),2)</f>
        <v>32.49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2.25</v>
      </c>
      <c r="E135" s="1">
        <f>ROUND((IF('[1]National Polling Changes'!$W135&gt;43409,'[1]National Polling Changes'!AA135*100,E134)),2)</f>
        <v>4.5199999999999996</v>
      </c>
      <c r="F135" s="1">
        <f>ROUND((IF('[1]National Polling Changes'!$W135&gt;43409,'[1]National Polling Changes'!AB135*100,F134)),2)</f>
        <v>1.18</v>
      </c>
      <c r="G135" s="1">
        <f>ROUND((IF('[1]National Polling Changes'!$W135&gt;43409,'[1]National Polling Changes'!AC135*100,G134)),2)</f>
        <v>17.73</v>
      </c>
      <c r="H135" s="1">
        <f>ROUND((IF('[1]National Polling Changes'!$W135&gt;43409,'[1]National Polling Changes'!AD135*100,H134)),2)</f>
        <v>0.65</v>
      </c>
      <c r="I135" s="1">
        <f>ROUND((IF('[1]National Polling Changes'!$W135&gt;43409,'[1]National Polling Changes'!AE135*100,I134)),2)</f>
        <v>20.83</v>
      </c>
      <c r="J135" s="1">
        <f>ROUND((IF('[1]National Polling Changes'!$W135&gt;43409,'[1]National Polling Changes'!AF135*100,J134)),2)</f>
        <v>2.4900000000000002</v>
      </c>
    </row>
    <row r="136" spans="1:10">
      <c r="A136" s="26">
        <f>'[1]National Polling Changes'!W136</f>
        <v>43730</v>
      </c>
      <c r="B136" s="1">
        <f>ROUND((IF('[1]National Polling Changes'!$W136&gt;43409,'[1]National Polling Changes'!X136*100,B135)),2)</f>
        <v>33.01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2.34</v>
      </c>
      <c r="E136" s="1">
        <f>ROUND((IF('[1]National Polling Changes'!$W136&gt;43409,'[1]National Polling Changes'!AA136*100,E135)),2)</f>
        <v>4.41</v>
      </c>
      <c r="F136" s="1">
        <f>ROUND((IF('[1]National Polling Changes'!$W136&gt;43409,'[1]National Polling Changes'!AB136*100,F135)),2)</f>
        <v>1.18</v>
      </c>
      <c r="G136" s="1">
        <f>ROUND((IF('[1]National Polling Changes'!$W136&gt;43409,'[1]National Polling Changes'!AC136*100,G135)),2)</f>
        <v>17.57</v>
      </c>
      <c r="H136" s="1">
        <f>ROUND((IF('[1]National Polling Changes'!$W136&gt;43409,'[1]National Polling Changes'!AD136*100,H135)),2)</f>
        <v>0.71</v>
      </c>
      <c r="I136" s="1">
        <f>ROUND((IF('[1]National Polling Changes'!$W136&gt;43409,'[1]National Polling Changes'!AE136*100,I135)),2)</f>
        <v>20.32</v>
      </c>
      <c r="J136" s="1">
        <f>ROUND((IF('[1]National Polling Changes'!$W136&gt;43409,'[1]National Polling Changes'!AF136*100,J135)),2)</f>
        <v>2.33</v>
      </c>
    </row>
    <row r="137" spans="1:10">
      <c r="A137" s="26">
        <f>'[1]National Polling Changes'!W137</f>
        <v>43729</v>
      </c>
      <c r="B137" s="1">
        <f>ROUND((IF('[1]National Polling Changes'!$W137&gt;43409,'[1]National Polling Changes'!X137*100,B136)),2)</f>
        <v>32.979999999999997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2.64</v>
      </c>
      <c r="E137" s="1">
        <f>ROUND((IF('[1]National Polling Changes'!$W137&gt;43409,'[1]National Polling Changes'!AA137*100,E136)),2)</f>
        <v>4.96</v>
      </c>
      <c r="F137" s="1">
        <f>ROUND((IF('[1]National Polling Changes'!$W137&gt;43409,'[1]National Polling Changes'!AB137*100,F136)),2)</f>
        <v>1.32</v>
      </c>
      <c r="G137" s="1">
        <f>ROUND((IF('[1]National Polling Changes'!$W137&gt;43409,'[1]National Polling Changes'!AC137*100,G136)),2)</f>
        <v>17.02</v>
      </c>
      <c r="H137" s="1">
        <f>ROUND((IF('[1]National Polling Changes'!$W137&gt;43409,'[1]National Polling Changes'!AD137*100,H136)),2)</f>
        <v>0.79</v>
      </c>
      <c r="I137" s="1">
        <f>ROUND((IF('[1]National Polling Changes'!$W137&gt;43409,'[1]National Polling Changes'!AE137*100,I136)),2)</f>
        <v>19.079999999999998</v>
      </c>
      <c r="J137" s="1">
        <f>ROUND((IF('[1]National Polling Changes'!$W137&gt;43409,'[1]National Polling Changes'!AF137*100,J136)),2)</f>
        <v>2.64</v>
      </c>
    </row>
    <row r="138" spans="1:10">
      <c r="A138" s="26">
        <f>'[1]National Polling Changes'!W138</f>
        <v>43728</v>
      </c>
      <c r="B138" s="1">
        <f>ROUND((IF('[1]National Polling Changes'!$W138&gt;43409,'[1]National Polling Changes'!X138*100,B137)),2)</f>
        <v>33.020000000000003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2.63</v>
      </c>
      <c r="E138" s="1">
        <f>ROUND((IF('[1]National Polling Changes'!$W138&gt;43409,'[1]National Polling Changes'!AA138*100,E137)),2)</f>
        <v>4.9400000000000004</v>
      </c>
      <c r="F138" s="1">
        <f>ROUND((IF('[1]National Polling Changes'!$W138&gt;43409,'[1]National Polling Changes'!AB138*100,F137)),2)</f>
        <v>1.28</v>
      </c>
      <c r="G138" s="1">
        <f>ROUND((IF('[1]National Polling Changes'!$W138&gt;43409,'[1]National Polling Changes'!AC138*100,G137)),2)</f>
        <v>16.91</v>
      </c>
      <c r="H138" s="1">
        <f>ROUND((IF('[1]National Polling Changes'!$W138&gt;43409,'[1]National Polling Changes'!AD138*100,H137)),2)</f>
        <v>0.8</v>
      </c>
      <c r="I138" s="1">
        <f>ROUND((IF('[1]National Polling Changes'!$W138&gt;43409,'[1]National Polling Changes'!AE138*100,I137)),2)</f>
        <v>18.88</v>
      </c>
      <c r="J138" s="1">
        <f>ROUND((IF('[1]National Polling Changes'!$W138&gt;43409,'[1]National Polling Changes'!AF138*100,J137)),2)</f>
        <v>2.68</v>
      </c>
    </row>
    <row r="139" spans="1:10">
      <c r="A139" s="26">
        <f>'[1]National Polling Changes'!W139</f>
        <v>43727</v>
      </c>
      <c r="B139" s="1">
        <f>ROUND((IF('[1]National Polling Changes'!$W139&gt;43409,'[1]National Polling Changes'!X139*100,B138)),2)</f>
        <v>32.96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2.61</v>
      </c>
      <c r="E139" s="1">
        <f>ROUND((IF('[1]National Polling Changes'!$W139&gt;43409,'[1]National Polling Changes'!AA139*100,E138)),2)</f>
        <v>5.09</v>
      </c>
      <c r="F139" s="1">
        <f>ROUND((IF('[1]National Polling Changes'!$W139&gt;43409,'[1]National Polling Changes'!AB139*100,F138)),2)</f>
        <v>1.26</v>
      </c>
      <c r="G139" s="1">
        <f>ROUND((IF('[1]National Polling Changes'!$W139&gt;43409,'[1]National Polling Changes'!AC139*100,G138)),2)</f>
        <v>16.78</v>
      </c>
      <c r="H139" s="1">
        <f>ROUND((IF('[1]National Polling Changes'!$W139&gt;43409,'[1]National Polling Changes'!AD139*100,H138)),2)</f>
        <v>0.87</v>
      </c>
      <c r="I139" s="1">
        <f>ROUND((IF('[1]National Polling Changes'!$W139&gt;43409,'[1]National Polling Changes'!AE139*100,I138)),2)</f>
        <v>18.920000000000002</v>
      </c>
      <c r="J139" s="1">
        <f>ROUND((IF('[1]National Polling Changes'!$W139&gt;43409,'[1]National Polling Changes'!AF139*100,J138)),2)</f>
        <v>2.66</v>
      </c>
    </row>
    <row r="140" spans="1:10">
      <c r="A140" s="26">
        <f>'[1]National Polling Changes'!W140</f>
        <v>43726</v>
      </c>
      <c r="B140" s="1">
        <f>ROUND((IF('[1]National Polling Changes'!$W140&gt;43409,'[1]National Polling Changes'!X140*100,B139)),2)</f>
        <v>32.96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2.58</v>
      </c>
      <c r="E140" s="1">
        <f>ROUND((IF('[1]National Polling Changes'!$W140&gt;43409,'[1]National Polling Changes'!AA140*100,E139)),2)</f>
        <v>5.08</v>
      </c>
      <c r="F140" s="1">
        <f>ROUND((IF('[1]National Polling Changes'!$W140&gt;43409,'[1]National Polling Changes'!AB140*100,F139)),2)</f>
        <v>1.27</v>
      </c>
      <c r="G140" s="1">
        <f>ROUND((IF('[1]National Polling Changes'!$W140&gt;43409,'[1]National Polling Changes'!AC140*100,G139)),2)</f>
        <v>16.84</v>
      </c>
      <c r="H140" s="1">
        <f>ROUND((IF('[1]National Polling Changes'!$W140&gt;43409,'[1]National Polling Changes'!AD140*100,H139)),2)</f>
        <v>0.88</v>
      </c>
      <c r="I140" s="1">
        <f>ROUND((IF('[1]National Polling Changes'!$W140&gt;43409,'[1]National Polling Changes'!AE140*100,I139)),2)</f>
        <v>18.88</v>
      </c>
      <c r="J140" s="1">
        <f>ROUND((IF('[1]National Polling Changes'!$W140&gt;43409,'[1]National Polling Changes'!AF140*100,J139)),2)</f>
        <v>2.65</v>
      </c>
    </row>
    <row r="141" spans="1:10">
      <c r="A141" s="26">
        <f>'[1]National Polling Changes'!W141</f>
        <v>43725</v>
      </c>
      <c r="B141" s="1">
        <f>ROUND((IF('[1]National Polling Changes'!$W141&gt;43409,'[1]National Polling Changes'!X141*100,B140)),2)</f>
        <v>33.090000000000003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</v>
      </c>
      <c r="E141" s="1">
        <f>ROUND((IF('[1]National Polling Changes'!$W141&gt;43409,'[1]National Polling Changes'!AA141*100,E140)),2)</f>
        <v>5.08</v>
      </c>
      <c r="F141" s="1">
        <f>ROUND((IF('[1]National Polling Changes'!$W141&gt;43409,'[1]National Polling Changes'!AB141*100,F140)),2)</f>
        <v>1.25</v>
      </c>
      <c r="G141" s="1">
        <f>ROUND((IF('[1]National Polling Changes'!$W141&gt;43409,'[1]National Polling Changes'!AC141*100,G140)),2)</f>
        <v>17.03</v>
      </c>
      <c r="H141" s="1">
        <f>ROUND((IF('[1]National Polling Changes'!$W141&gt;43409,'[1]National Polling Changes'!AD141*100,H140)),2)</f>
        <v>0.87</v>
      </c>
      <c r="I141" s="1">
        <f>ROUND((IF('[1]National Polling Changes'!$W141&gt;43409,'[1]National Polling Changes'!AE141*100,I140)),2)</f>
        <v>18.66</v>
      </c>
      <c r="J141" s="1">
        <f>ROUND((IF('[1]National Polling Changes'!$W141&gt;43409,'[1]National Polling Changes'!AF141*100,J140)),2)</f>
        <v>2.71</v>
      </c>
    </row>
    <row r="142" spans="1:10">
      <c r="A142" s="26">
        <f>'[1]National Polling Changes'!W142</f>
        <v>43724</v>
      </c>
      <c r="B142" s="1">
        <f>ROUND((IF('[1]National Polling Changes'!$W142&gt;43409,'[1]National Polling Changes'!X142*100,B141)),2)</f>
        <v>31.87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2.2400000000000002</v>
      </c>
      <c r="E142" s="1">
        <f>ROUND((IF('[1]National Polling Changes'!$W142&gt;43409,'[1]National Polling Changes'!AA142*100,E141)),2)</f>
        <v>4.79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18.760000000000002</v>
      </c>
      <c r="H142" s="1">
        <f>ROUND((IF('[1]National Polling Changes'!$W142&gt;43409,'[1]National Polling Changes'!AD142*100,H141)),2)</f>
        <v>0.78</v>
      </c>
      <c r="I142" s="1">
        <f>ROUND((IF('[1]National Polling Changes'!$W142&gt;43409,'[1]National Polling Changes'!AE142*100,I141)),2)</f>
        <v>19.32</v>
      </c>
      <c r="J142" s="1">
        <f>ROUND((IF('[1]National Polling Changes'!$W142&gt;43409,'[1]National Polling Changes'!AF142*100,J141)),2)</f>
        <v>2.68</v>
      </c>
    </row>
    <row r="143" spans="1:10">
      <c r="A143" s="26">
        <f>'[1]National Polling Changes'!W143</f>
        <v>43723</v>
      </c>
      <c r="B143" s="1">
        <f>ROUND((IF('[1]National Polling Changes'!$W143&gt;43409,'[1]National Polling Changes'!X143*100,B142)),2)</f>
        <v>32.08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1.99</v>
      </c>
      <c r="E143" s="1">
        <f>ROUND((IF('[1]National Polling Changes'!$W143&gt;43409,'[1]National Polling Changes'!AA143*100,E142)),2)</f>
        <v>4.72</v>
      </c>
      <c r="F143" s="1">
        <f>ROUND((IF('[1]National Polling Changes'!$W143&gt;43409,'[1]National Polling Changes'!AB143*100,F142)),2)</f>
        <v>1.17</v>
      </c>
      <c r="G143" s="1">
        <f>ROUND((IF('[1]National Polling Changes'!$W143&gt;43409,'[1]National Polling Changes'!AC143*100,G142)),2)</f>
        <v>19.23</v>
      </c>
      <c r="H143" s="1">
        <f>ROUND((IF('[1]National Polling Changes'!$W143&gt;43409,'[1]National Polling Changes'!AD143*100,H142)),2)</f>
        <v>0.86</v>
      </c>
      <c r="I143" s="1">
        <f>ROUND((IF('[1]National Polling Changes'!$W143&gt;43409,'[1]National Polling Changes'!AE143*100,I142)),2)</f>
        <v>18.7</v>
      </c>
      <c r="J143" s="1">
        <f>ROUND((IF('[1]National Polling Changes'!$W143&gt;43409,'[1]National Polling Changes'!AF143*100,J142)),2)</f>
        <v>2.57</v>
      </c>
    </row>
    <row r="144" spans="1:10">
      <c r="A144" s="26">
        <f>'[1]National Polling Changes'!W144</f>
        <v>43722</v>
      </c>
      <c r="B144" s="1">
        <f>ROUND((IF('[1]National Polling Changes'!$W144&gt;43409,'[1]National Polling Changes'!X144*100,B143)),2)</f>
        <v>32.03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1.92</v>
      </c>
      <c r="E144" s="1">
        <f>ROUND((IF('[1]National Polling Changes'!$W144&gt;43409,'[1]National Polling Changes'!AA144*100,E143)),2)</f>
        <v>4.74</v>
      </c>
      <c r="F144" s="1">
        <f>ROUND((IF('[1]National Polling Changes'!$W144&gt;43409,'[1]National Polling Changes'!AB144*100,F143)),2)</f>
        <v>1.1100000000000001</v>
      </c>
      <c r="G144" s="1">
        <f>ROUND((IF('[1]National Polling Changes'!$W144&gt;43409,'[1]National Polling Changes'!AC144*100,G143)),2)</f>
        <v>19.11</v>
      </c>
      <c r="H144" s="1">
        <f>ROUND((IF('[1]National Polling Changes'!$W144&gt;43409,'[1]National Polling Changes'!AD144*100,H143)),2)</f>
        <v>0.84</v>
      </c>
      <c r="I144" s="1">
        <f>ROUND((IF('[1]National Polling Changes'!$W144&gt;43409,'[1]National Polling Changes'!AE144*100,I143)),2)</f>
        <v>18.84</v>
      </c>
      <c r="J144" s="1">
        <f>ROUND((IF('[1]National Polling Changes'!$W144&gt;43409,'[1]National Polling Changes'!AF144*100,J143)),2)</f>
        <v>2.57</v>
      </c>
    </row>
    <row r="145" spans="1:10">
      <c r="A145" s="26">
        <f>'[1]National Polling Changes'!W145</f>
        <v>43721</v>
      </c>
      <c r="B145" s="1">
        <f>ROUND((IF('[1]National Polling Changes'!$W145&gt;43409,'[1]National Polling Changes'!X145*100,B144)),2)</f>
        <v>32.03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1.92</v>
      </c>
      <c r="E145" s="1">
        <f>ROUND((IF('[1]National Polling Changes'!$W145&gt;43409,'[1]National Polling Changes'!AA145*100,E144)),2)</f>
        <v>4.74</v>
      </c>
      <c r="F145" s="1">
        <f>ROUND((IF('[1]National Polling Changes'!$W145&gt;43409,'[1]National Polling Changes'!AB145*100,F144)),2)</f>
        <v>1.1100000000000001</v>
      </c>
      <c r="G145" s="1">
        <f>ROUND((IF('[1]National Polling Changes'!$W145&gt;43409,'[1]National Polling Changes'!AC145*100,G144)),2)</f>
        <v>19.11</v>
      </c>
      <c r="H145" s="1">
        <f>ROUND((IF('[1]National Polling Changes'!$W145&gt;43409,'[1]National Polling Changes'!AD145*100,H144)),2)</f>
        <v>0.84</v>
      </c>
      <c r="I145" s="1">
        <f>ROUND((IF('[1]National Polling Changes'!$W145&gt;43409,'[1]National Polling Changes'!AE145*100,I144)),2)</f>
        <v>18.84</v>
      </c>
      <c r="J145" s="1">
        <f>ROUND((IF('[1]National Polling Changes'!$W145&gt;43409,'[1]National Polling Changes'!AF145*100,J144)),2)</f>
        <v>2.57</v>
      </c>
    </row>
    <row r="146" spans="1:10">
      <c r="A146" s="26">
        <f>'[1]National Polling Changes'!W146</f>
        <v>43720</v>
      </c>
      <c r="B146" s="1">
        <f>ROUND((IF('[1]National Polling Changes'!$W146&gt;43409,'[1]National Polling Changes'!X146*100,B145)),2)</f>
        <v>31.89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1.89</v>
      </c>
      <c r="E146" s="1">
        <f>ROUND((IF('[1]National Polling Changes'!$W146&gt;43409,'[1]National Polling Changes'!AA146*100,E145)),2)</f>
        <v>4.8</v>
      </c>
      <c r="F146" s="1">
        <f>ROUND((IF('[1]National Polling Changes'!$W146&gt;43409,'[1]National Polling Changes'!AB146*100,F145)),2)</f>
        <v>1.1100000000000001</v>
      </c>
      <c r="G146" s="1">
        <f>ROUND((IF('[1]National Polling Changes'!$W146&gt;43409,'[1]National Polling Changes'!AC146*100,G145)),2)</f>
        <v>19.23</v>
      </c>
      <c r="H146" s="1">
        <f>ROUND((IF('[1]National Polling Changes'!$W146&gt;43409,'[1]National Polling Changes'!AD146*100,H145)),2)</f>
        <v>0.84</v>
      </c>
      <c r="I146" s="1">
        <f>ROUND((IF('[1]National Polling Changes'!$W146&gt;43409,'[1]National Polling Changes'!AE146*100,I145)),2)</f>
        <v>18.82</v>
      </c>
      <c r="J146" s="1">
        <f>ROUND((IF('[1]National Polling Changes'!$W146&gt;43409,'[1]National Polling Changes'!AF146*100,J145)),2)</f>
        <v>2.57</v>
      </c>
    </row>
    <row r="147" spans="1:10">
      <c r="A147" s="26">
        <f>'[1]National Polling Changes'!W147</f>
        <v>43719</v>
      </c>
      <c r="B147" s="1">
        <f>ROUND((IF('[1]National Polling Changes'!$W147&gt;43409,'[1]National Polling Changes'!X147*100,B146)),2)</f>
        <v>32.03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2.08</v>
      </c>
      <c r="E147" s="1">
        <f>ROUND((IF('[1]National Polling Changes'!$W147&gt;43409,'[1]National Polling Changes'!AA147*100,E146)),2)</f>
        <v>4.83</v>
      </c>
      <c r="F147" s="1">
        <f>ROUND((IF('[1]National Polling Changes'!$W147&gt;43409,'[1]National Polling Changes'!AB147*100,F146)),2)</f>
        <v>1.0900000000000001</v>
      </c>
      <c r="G147" s="1">
        <f>ROUND((IF('[1]National Polling Changes'!$W147&gt;43409,'[1]National Polling Changes'!AC147*100,G146)),2)</f>
        <v>19.64</v>
      </c>
      <c r="H147" s="1">
        <f>ROUND((IF('[1]National Polling Changes'!$W147&gt;43409,'[1]National Polling Changes'!AD147*100,H146)),2)</f>
        <v>0.88</v>
      </c>
      <c r="I147" s="1">
        <f>ROUND((IF('[1]National Polling Changes'!$W147&gt;43409,'[1]National Polling Changes'!AE147*100,I146)),2)</f>
        <v>18.239999999999998</v>
      </c>
      <c r="J147" s="1">
        <f>ROUND((IF('[1]National Polling Changes'!$W147&gt;43409,'[1]National Polling Changes'!AF147*100,J146)),2)</f>
        <v>2.42</v>
      </c>
    </row>
    <row r="148" spans="1:10">
      <c r="A148" s="26">
        <f>'[1]National Polling Changes'!W148</f>
        <v>43718</v>
      </c>
      <c r="B148" s="1">
        <f>ROUND((IF('[1]National Polling Changes'!$W148&gt;43409,'[1]National Polling Changes'!X148*100,B147)),2)</f>
        <v>31.65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</v>
      </c>
      <c r="E148" s="1">
        <f>ROUND((IF('[1]National Polling Changes'!$W148&gt;43409,'[1]National Polling Changes'!AA148*100,E147)),2)</f>
        <v>4.87</v>
      </c>
      <c r="F148" s="1">
        <f>ROUND((IF('[1]National Polling Changes'!$W148&gt;43409,'[1]National Polling Changes'!AB148*100,F147)),2)</f>
        <v>1.1000000000000001</v>
      </c>
      <c r="G148" s="1">
        <f>ROUND((IF('[1]National Polling Changes'!$W148&gt;43409,'[1]National Polling Changes'!AC148*100,G147)),2)</f>
        <v>19.829999999999998</v>
      </c>
      <c r="H148" s="1">
        <f>ROUND((IF('[1]National Polling Changes'!$W148&gt;43409,'[1]National Polling Changes'!AD148*100,H147)),2)</f>
        <v>0.91</v>
      </c>
      <c r="I148" s="1">
        <f>ROUND((IF('[1]National Polling Changes'!$W148&gt;43409,'[1]National Polling Changes'!AE148*100,I147)),2)</f>
        <v>18.25</v>
      </c>
      <c r="J148" s="1">
        <f>ROUND((IF('[1]National Polling Changes'!$W148&gt;43409,'[1]National Polling Changes'!AF148*100,J147)),2)</f>
        <v>2.5</v>
      </c>
    </row>
    <row r="149" spans="1:10">
      <c r="A149" s="26">
        <f>'[1]National Polling Changes'!W149</f>
        <v>43717</v>
      </c>
      <c r="B149" s="1">
        <f>ROUND((IF('[1]National Polling Changes'!$W149&gt;43409,'[1]National Polling Changes'!X149*100,B148)),2)</f>
        <v>32.83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2.25</v>
      </c>
      <c r="E149" s="1">
        <f>ROUND((IF('[1]National Polling Changes'!$W149&gt;43409,'[1]National Polling Changes'!AA149*100,E148)),2)</f>
        <v>4.75</v>
      </c>
      <c r="F149" s="1">
        <f>ROUND((IF('[1]National Polling Changes'!$W149&gt;43409,'[1]National Polling Changes'!AB149*100,F148)),2)</f>
        <v>1.07</v>
      </c>
      <c r="G149" s="1">
        <f>ROUND((IF('[1]National Polling Changes'!$W149&gt;43409,'[1]National Polling Changes'!AC149*100,G148)),2)</f>
        <v>19.03</v>
      </c>
      <c r="H149" s="1">
        <f>ROUND((IF('[1]National Polling Changes'!$W149&gt;43409,'[1]National Polling Changes'!AD149*100,H148)),2)</f>
        <v>0.89</v>
      </c>
      <c r="I149" s="1">
        <f>ROUND((IF('[1]National Polling Changes'!$W149&gt;43409,'[1]National Polling Changes'!AE149*100,I148)),2)</f>
        <v>18.079999999999998</v>
      </c>
      <c r="J149" s="1">
        <f>ROUND((IF('[1]National Polling Changes'!$W149&gt;43409,'[1]National Polling Changes'!AF149*100,J148)),2)</f>
        <v>2.27</v>
      </c>
    </row>
    <row r="150" spans="1:10">
      <c r="A150" s="26">
        <f>'[1]National Polling Changes'!W150</f>
        <v>43716</v>
      </c>
      <c r="B150" s="1">
        <f>ROUND((IF('[1]National Polling Changes'!$W150&gt;43409,'[1]National Polling Changes'!X150*100,B149)),2)</f>
        <v>32.9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2.21</v>
      </c>
      <c r="E150" s="1">
        <f>ROUND((IF('[1]National Polling Changes'!$W150&gt;43409,'[1]National Polling Changes'!AA150*100,E149)),2)</f>
        <v>4.74</v>
      </c>
      <c r="F150" s="1">
        <f>ROUND((IF('[1]National Polling Changes'!$W150&gt;43409,'[1]National Polling Changes'!AB150*100,F149)),2)</f>
        <v>1.07</v>
      </c>
      <c r="G150" s="1">
        <f>ROUND((IF('[1]National Polling Changes'!$W150&gt;43409,'[1]National Polling Changes'!AC150*100,G149)),2)</f>
        <v>19.190000000000001</v>
      </c>
      <c r="H150" s="1">
        <f>ROUND((IF('[1]National Polling Changes'!$W150&gt;43409,'[1]National Polling Changes'!AD150*100,H149)),2)</f>
        <v>0.91</v>
      </c>
      <c r="I150" s="1">
        <f>ROUND((IF('[1]National Polling Changes'!$W150&gt;43409,'[1]National Polling Changes'!AE150*100,I149)),2)</f>
        <v>17.809999999999999</v>
      </c>
      <c r="J150" s="1">
        <f>ROUND((IF('[1]National Polling Changes'!$W150&gt;43409,'[1]National Polling Changes'!AF150*100,J149)),2)</f>
        <v>2.35</v>
      </c>
    </row>
    <row r="151" spans="1:10">
      <c r="A151" s="26">
        <f>'[1]National Polling Changes'!W151</f>
        <v>43715</v>
      </c>
      <c r="B151" s="1">
        <f>ROUND((IF('[1]National Polling Changes'!$W151&gt;43409,'[1]National Polling Changes'!X151*100,B150)),2)</f>
        <v>33.44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2.2400000000000002</v>
      </c>
      <c r="E151" s="1">
        <f>ROUND((IF('[1]National Polling Changes'!$W151&gt;43409,'[1]National Polling Changes'!AA151*100,E150)),2)</f>
        <v>4.63</v>
      </c>
      <c r="F151" s="1">
        <f>ROUND((IF('[1]National Polling Changes'!$W151&gt;43409,'[1]National Polling Changes'!AB151*100,F150)),2)</f>
        <v>1.07</v>
      </c>
      <c r="G151" s="1">
        <f>ROUND((IF('[1]National Polling Changes'!$W151&gt;43409,'[1]National Polling Changes'!AC151*100,G150)),2)</f>
        <v>18.79</v>
      </c>
      <c r="H151" s="1">
        <f>ROUND((IF('[1]National Polling Changes'!$W151&gt;43409,'[1]National Polling Changes'!AD151*100,H150)),2)</f>
        <v>0.86</v>
      </c>
      <c r="I151" s="1">
        <f>ROUND((IF('[1]National Polling Changes'!$W151&gt;43409,'[1]National Polling Changes'!AE151*100,I150)),2)</f>
        <v>17.93</v>
      </c>
      <c r="J151" s="1">
        <f>ROUND((IF('[1]National Polling Changes'!$W151&gt;43409,'[1]National Polling Changes'!AF151*100,J150)),2)</f>
        <v>2.2200000000000002</v>
      </c>
    </row>
    <row r="152" spans="1:10">
      <c r="A152" s="26">
        <f>'[1]National Polling Changes'!W152</f>
        <v>43714</v>
      </c>
      <c r="B152" s="1">
        <f>ROUND((IF('[1]National Polling Changes'!$W152&gt;43409,'[1]National Polling Changes'!X152*100,B151)),2)</f>
        <v>33.22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2.2200000000000002</v>
      </c>
      <c r="E152" s="1">
        <f>ROUND((IF('[1]National Polling Changes'!$W152&gt;43409,'[1]National Polling Changes'!AA152*100,E151)),2)</f>
        <v>4.5599999999999996</v>
      </c>
      <c r="F152" s="1">
        <f>ROUND((IF('[1]National Polling Changes'!$W152&gt;43409,'[1]National Polling Changes'!AB152*100,F151)),2)</f>
        <v>1.06</v>
      </c>
      <c r="G152" s="1">
        <f>ROUND((IF('[1]National Polling Changes'!$W152&gt;43409,'[1]National Polling Changes'!AC152*100,G151)),2)</f>
        <v>18.91</v>
      </c>
      <c r="H152" s="1">
        <f>ROUND((IF('[1]National Polling Changes'!$W152&gt;43409,'[1]National Polling Changes'!AD152*100,H151)),2)</f>
        <v>0.8</v>
      </c>
      <c r="I152" s="1">
        <f>ROUND((IF('[1]National Polling Changes'!$W152&gt;43409,'[1]National Polling Changes'!AE152*100,I151)),2)</f>
        <v>18.13</v>
      </c>
      <c r="J152" s="1">
        <f>ROUND((IF('[1]National Polling Changes'!$W152&gt;43409,'[1]National Polling Changes'!AF152*100,J151)),2)</f>
        <v>2.2599999999999998</v>
      </c>
    </row>
    <row r="153" spans="1:10">
      <c r="A153" s="26">
        <f>'[1]National Polling Changes'!W153</f>
        <v>43713</v>
      </c>
      <c r="B153" s="1">
        <f>ROUND((IF('[1]National Polling Changes'!$W153&gt;43409,'[1]National Polling Changes'!X153*100,B152)),2)</f>
        <v>33.68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2.4300000000000002</v>
      </c>
      <c r="E153" s="1">
        <f>ROUND((IF('[1]National Polling Changes'!$W153&gt;43409,'[1]National Polling Changes'!AA153*100,E152)),2)</f>
        <v>4.8600000000000003</v>
      </c>
      <c r="F153" s="1">
        <f>ROUND((IF('[1]National Polling Changes'!$W153&gt;43409,'[1]National Polling Changes'!AB153*100,F152)),2)</f>
        <v>1.1499999999999999</v>
      </c>
      <c r="G153" s="1">
        <f>ROUND((IF('[1]National Polling Changes'!$W153&gt;43409,'[1]National Polling Changes'!AC153*100,G152)),2)</f>
        <v>18.43</v>
      </c>
      <c r="H153" s="1">
        <f>ROUND((IF('[1]National Polling Changes'!$W153&gt;43409,'[1]National Polling Changes'!AD153*100,H152)),2)</f>
        <v>0.92</v>
      </c>
      <c r="I153" s="1">
        <f>ROUND((IF('[1]National Polling Changes'!$W153&gt;43409,'[1]National Polling Changes'!AE153*100,I152)),2)</f>
        <v>16.25</v>
      </c>
      <c r="J153" s="1">
        <f>ROUND((IF('[1]National Polling Changes'!$W153&gt;43409,'[1]National Polling Changes'!AF153*100,J152)),2)</f>
        <v>2.5299999999999998</v>
      </c>
    </row>
    <row r="154" spans="1:10">
      <c r="A154" s="26">
        <f>'[1]National Polling Changes'!W154</f>
        <v>43712</v>
      </c>
      <c r="B154" s="1">
        <f>ROUND((IF('[1]National Polling Changes'!$W154&gt;43409,'[1]National Polling Changes'!X154*100,B153)),2)</f>
        <v>33.590000000000003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2.41</v>
      </c>
      <c r="E154" s="1">
        <f>ROUND((IF('[1]National Polling Changes'!$W154&gt;43409,'[1]National Polling Changes'!AA154*100,E153)),2)</f>
        <v>4.8899999999999997</v>
      </c>
      <c r="F154" s="1">
        <f>ROUND((IF('[1]National Polling Changes'!$W154&gt;43409,'[1]National Polling Changes'!AB154*100,F153)),2)</f>
        <v>1.1599999999999999</v>
      </c>
      <c r="G154" s="1">
        <f>ROUND((IF('[1]National Polling Changes'!$W154&gt;43409,'[1]National Polling Changes'!AC154*100,G153)),2)</f>
        <v>18.39</v>
      </c>
      <c r="H154" s="1">
        <f>ROUND((IF('[1]National Polling Changes'!$W154&gt;43409,'[1]National Polling Changes'!AD154*100,H153)),2)</f>
        <v>0.9</v>
      </c>
      <c r="I154" s="1">
        <f>ROUND((IF('[1]National Polling Changes'!$W154&gt;43409,'[1]National Polling Changes'!AE154*100,I153)),2)</f>
        <v>16.41</v>
      </c>
      <c r="J154" s="1">
        <f>ROUND((IF('[1]National Polling Changes'!$W154&gt;43409,'[1]National Polling Changes'!AF154*100,J153)),2)</f>
        <v>2.5</v>
      </c>
    </row>
    <row r="155" spans="1:10">
      <c r="A155" s="26">
        <f>'[1]National Polling Changes'!W155</f>
        <v>43711</v>
      </c>
      <c r="B155" s="1">
        <f>ROUND((IF('[1]National Polling Changes'!$W155&gt;43409,'[1]National Polling Changes'!X155*100,B154)),2)</f>
        <v>34.869999999999997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2.71</v>
      </c>
      <c r="E155" s="1">
        <f>ROUND((IF('[1]National Polling Changes'!$W155&gt;43409,'[1]National Polling Changes'!AA155*100,E154)),2)</f>
        <v>4.8</v>
      </c>
      <c r="F155" s="1">
        <f>ROUND((IF('[1]National Polling Changes'!$W155&gt;43409,'[1]National Polling Changes'!AB155*100,F154)),2)</f>
        <v>1</v>
      </c>
      <c r="G155" s="1">
        <f>ROUND((IF('[1]National Polling Changes'!$W155&gt;43409,'[1]National Polling Changes'!AC155*100,G154)),2)</f>
        <v>17.940000000000001</v>
      </c>
      <c r="H155" s="1">
        <f>ROUND((IF('[1]National Polling Changes'!$W155&gt;43409,'[1]National Polling Changes'!AD155*100,H154)),2)</f>
        <v>0.92</v>
      </c>
      <c r="I155" s="1">
        <f>ROUND((IF('[1]National Polling Changes'!$W155&gt;43409,'[1]National Polling Changes'!AE155*100,I154)),2)</f>
        <v>15.71</v>
      </c>
      <c r="J155" s="1">
        <f>ROUND((IF('[1]National Polling Changes'!$W155&gt;43409,'[1]National Polling Changes'!AF155*100,J154)),2)</f>
        <v>2.36</v>
      </c>
    </row>
    <row r="156" spans="1:10">
      <c r="A156" s="26">
        <f>'[1]National Polling Changes'!W156</f>
        <v>43710</v>
      </c>
      <c r="B156" s="1">
        <f>ROUND((IF('[1]National Polling Changes'!$W156&gt;43409,'[1]National Polling Changes'!X156*100,B155)),2)</f>
        <v>35.229999999999997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2.77</v>
      </c>
      <c r="E156" s="1">
        <f>ROUND((IF('[1]National Polling Changes'!$W156&gt;43409,'[1]National Polling Changes'!AA156*100,E155)),2)</f>
        <v>4.62</v>
      </c>
      <c r="F156" s="1">
        <f>ROUND((IF('[1]National Polling Changes'!$W156&gt;43409,'[1]National Polling Changes'!AB156*100,F155)),2)</f>
        <v>1.01</v>
      </c>
      <c r="G156" s="1">
        <f>ROUND((IF('[1]National Polling Changes'!$W156&gt;43409,'[1]National Polling Changes'!AC156*100,G155)),2)</f>
        <v>18.27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15.26</v>
      </c>
      <c r="J156" s="1">
        <f>ROUND((IF('[1]National Polling Changes'!$W156&gt;43409,'[1]National Polling Changes'!AF156*100,J155)),2)</f>
        <v>2.3199999999999998</v>
      </c>
    </row>
    <row r="157" spans="1:10">
      <c r="A157" s="26">
        <f>'[1]National Polling Changes'!W157</f>
        <v>43709</v>
      </c>
      <c r="B157" s="1">
        <f>ROUND((IF('[1]National Polling Changes'!$W157&gt;43409,'[1]National Polling Changes'!X157*100,B156)),2)</f>
        <v>35.11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2.78</v>
      </c>
      <c r="E157" s="1">
        <f>ROUND((IF('[1]National Polling Changes'!$W157&gt;43409,'[1]National Polling Changes'!AA157*100,E156)),2)</f>
        <v>4.6500000000000004</v>
      </c>
      <c r="F157" s="1">
        <f>ROUND((IF('[1]National Polling Changes'!$W157&gt;43409,'[1]National Polling Changes'!AB157*100,F156)),2)</f>
        <v>0.99</v>
      </c>
      <c r="G157" s="1">
        <f>ROUND((IF('[1]National Polling Changes'!$W157&gt;43409,'[1]National Polling Changes'!AC157*100,G156)),2)</f>
        <v>18.3</v>
      </c>
      <c r="H157" s="1">
        <f>ROUND((IF('[1]National Polling Changes'!$W157&gt;43409,'[1]National Polling Changes'!AD157*100,H156)),2)</f>
        <v>0.86</v>
      </c>
      <c r="I157" s="1">
        <f>ROUND((IF('[1]National Polling Changes'!$W157&gt;43409,'[1]National Polling Changes'!AE157*100,I156)),2)</f>
        <v>15.39</v>
      </c>
      <c r="J157" s="1">
        <f>ROUND((IF('[1]National Polling Changes'!$W157&gt;43409,'[1]National Polling Changes'!AF157*100,J156)),2)</f>
        <v>2.3199999999999998</v>
      </c>
    </row>
    <row r="158" spans="1:10">
      <c r="A158" s="26">
        <f>'[1]National Polling Changes'!W158</f>
        <v>43708</v>
      </c>
      <c r="B158" s="1">
        <f>ROUND((IF('[1]National Polling Changes'!$W158&gt;43409,'[1]National Polling Changes'!X158*100,B157)),2)</f>
        <v>34.549999999999997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2.88</v>
      </c>
      <c r="E158" s="1">
        <f>ROUND((IF('[1]National Polling Changes'!$W158&gt;43409,'[1]National Polling Changes'!AA158*100,E157)),2)</f>
        <v>4.57</v>
      </c>
      <c r="F158" s="1">
        <f>ROUND((IF('[1]National Polling Changes'!$W158&gt;43409,'[1]National Polling Changes'!AB158*100,F157)),2)</f>
        <v>1.02</v>
      </c>
      <c r="G158" s="1">
        <f>ROUND((IF('[1]National Polling Changes'!$W158&gt;43409,'[1]National Polling Changes'!AC158*100,G157)),2)</f>
        <v>18.440000000000001</v>
      </c>
      <c r="H158" s="1">
        <f>ROUND((IF('[1]National Polling Changes'!$W158&gt;43409,'[1]National Polling Changes'!AD158*100,H157)),2)</f>
        <v>0.81</v>
      </c>
      <c r="I158" s="1">
        <f>ROUND((IF('[1]National Polling Changes'!$W158&gt;43409,'[1]National Polling Changes'!AE158*100,I157)),2)</f>
        <v>15.72</v>
      </c>
      <c r="J158" s="1">
        <f>ROUND((IF('[1]National Polling Changes'!$W158&gt;43409,'[1]National Polling Changes'!AF158*100,J157)),2)</f>
        <v>2.41</v>
      </c>
    </row>
    <row r="159" spans="1:10">
      <c r="A159" s="26">
        <f>'[1]National Polling Changes'!W159</f>
        <v>43707</v>
      </c>
      <c r="B159" s="1">
        <f>ROUND((IF('[1]National Polling Changes'!$W159&gt;43409,'[1]National Polling Changes'!X159*100,B158)),2)</f>
        <v>33.61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2.76</v>
      </c>
      <c r="E159" s="1">
        <f>ROUND((IF('[1]National Polling Changes'!$W159&gt;43409,'[1]National Polling Changes'!AA159*100,E158)),2)</f>
        <v>4.3600000000000003</v>
      </c>
      <c r="F159" s="1">
        <f>ROUND((IF('[1]National Polling Changes'!$W159&gt;43409,'[1]National Polling Changes'!AB159*100,F158)),2)</f>
        <v>0.96</v>
      </c>
      <c r="G159" s="1">
        <f>ROUND((IF('[1]National Polling Changes'!$W159&gt;43409,'[1]National Polling Changes'!AC159*100,G158)),2)</f>
        <v>18.420000000000002</v>
      </c>
      <c r="H159" s="1">
        <f>ROUND((IF('[1]National Polling Changes'!$W159&gt;43409,'[1]National Polling Changes'!AD159*100,H158)),2)</f>
        <v>0.78</v>
      </c>
      <c r="I159" s="1">
        <f>ROUND((IF('[1]National Polling Changes'!$W159&gt;43409,'[1]National Polling Changes'!AE159*100,I158)),2)</f>
        <v>17.149999999999999</v>
      </c>
      <c r="J159" s="1">
        <f>ROUND((IF('[1]National Polling Changes'!$W159&gt;43409,'[1]National Polling Changes'!AF159*100,J158)),2)</f>
        <v>2.31</v>
      </c>
    </row>
    <row r="160" spans="1:10">
      <c r="A160" s="26">
        <f>'[1]National Polling Changes'!W160</f>
        <v>43706</v>
      </c>
      <c r="B160" s="1">
        <f>ROUND((IF('[1]National Polling Changes'!$W160&gt;43409,'[1]National Polling Changes'!X160*100,B159)),2)</f>
        <v>34.119999999999997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2.82</v>
      </c>
      <c r="E160" s="1">
        <f>ROUND((IF('[1]National Polling Changes'!$W160&gt;43409,'[1]National Polling Changes'!AA160*100,E159)),2)</f>
        <v>4.43</v>
      </c>
      <c r="F160" s="1">
        <f>ROUND((IF('[1]National Polling Changes'!$W160&gt;43409,'[1]National Polling Changes'!AB160*100,F159)),2)</f>
        <v>1</v>
      </c>
      <c r="G160" s="1">
        <f>ROUND((IF('[1]National Polling Changes'!$W160&gt;43409,'[1]National Polling Changes'!AC160*100,G159)),2)</f>
        <v>18.05</v>
      </c>
      <c r="H160" s="1">
        <f>ROUND((IF('[1]National Polling Changes'!$W160&gt;43409,'[1]National Polling Changes'!AD160*100,H159)),2)</f>
        <v>0.78</v>
      </c>
      <c r="I160" s="1">
        <f>ROUND((IF('[1]National Polling Changes'!$W160&gt;43409,'[1]National Polling Changes'!AE160*100,I159)),2)</f>
        <v>16.79</v>
      </c>
      <c r="J160" s="1">
        <f>ROUND((IF('[1]National Polling Changes'!$W160&gt;43409,'[1]National Polling Changes'!AF160*100,J159)),2)</f>
        <v>2.35</v>
      </c>
    </row>
    <row r="161" spans="1:10">
      <c r="A161" s="26">
        <f>'[1]National Polling Changes'!W161</f>
        <v>43705</v>
      </c>
      <c r="B161" s="1">
        <f>ROUND((IF('[1]National Polling Changes'!$W161&gt;43409,'[1]National Polling Changes'!X161*100,B160)),2)</f>
        <v>33.65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2.5</v>
      </c>
      <c r="E161" s="1">
        <f>ROUND((IF('[1]National Polling Changes'!$W161&gt;43409,'[1]National Polling Changes'!AA161*100,E160)),2)</f>
        <v>4.07</v>
      </c>
      <c r="F161" s="1">
        <f>ROUND((IF('[1]National Polling Changes'!$W161&gt;43409,'[1]National Polling Changes'!AB161*100,F160)),2)</f>
        <v>0.88</v>
      </c>
      <c r="G161" s="1">
        <f>ROUND((IF('[1]National Polling Changes'!$W161&gt;43409,'[1]National Polling Changes'!AC161*100,G160)),2)</f>
        <v>19.46</v>
      </c>
      <c r="H161" s="1">
        <f>ROUND((IF('[1]National Polling Changes'!$W161&gt;43409,'[1]National Polling Changes'!AD161*100,H160)),2)</f>
        <v>0.72</v>
      </c>
      <c r="I161" s="1">
        <f>ROUND((IF('[1]National Polling Changes'!$W161&gt;43409,'[1]National Polling Changes'!AE161*100,I160)),2)</f>
        <v>16.93</v>
      </c>
      <c r="J161" s="1">
        <f>ROUND((IF('[1]National Polling Changes'!$W161&gt;43409,'[1]National Polling Changes'!AF161*100,J160)),2)</f>
        <v>2.1800000000000002</v>
      </c>
    </row>
    <row r="162" spans="1:10">
      <c r="A162" s="26">
        <f>'[1]National Polling Changes'!W162</f>
        <v>43704</v>
      </c>
      <c r="B162" s="1">
        <f>ROUND((IF('[1]National Polling Changes'!$W162&gt;43409,'[1]National Polling Changes'!X162*100,B161)),2)</f>
        <v>33.04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2.39</v>
      </c>
      <c r="E162" s="1">
        <f>ROUND((IF('[1]National Polling Changes'!$W162&gt;43409,'[1]National Polling Changes'!AA162*100,E161)),2)</f>
        <v>4.18</v>
      </c>
      <c r="F162" s="1">
        <f>ROUND((IF('[1]National Polling Changes'!$W162&gt;43409,'[1]National Polling Changes'!AB162*100,F161)),2)</f>
        <v>0.89</v>
      </c>
      <c r="G162" s="1">
        <f>ROUND((IF('[1]National Polling Changes'!$W162&gt;43409,'[1]National Polling Changes'!AC162*100,G161)),2)</f>
        <v>20.16</v>
      </c>
      <c r="H162" s="1">
        <f>ROUND((IF('[1]National Polling Changes'!$W162&gt;43409,'[1]National Polling Changes'!AD162*100,H161)),2)</f>
        <v>0.81</v>
      </c>
      <c r="I162" s="1">
        <f>ROUND((IF('[1]National Polling Changes'!$W162&gt;43409,'[1]National Polling Changes'!AE162*100,I161)),2)</f>
        <v>16.62</v>
      </c>
      <c r="J162" s="1">
        <f>ROUND((IF('[1]National Polling Changes'!$W162&gt;43409,'[1]National Polling Changes'!AF162*100,J161)),2)</f>
        <v>2.2799999999999998</v>
      </c>
    </row>
    <row r="163" spans="1:10">
      <c r="A163" s="26">
        <f>'[1]National Polling Changes'!W163</f>
        <v>43703</v>
      </c>
      <c r="B163" s="1">
        <f>ROUND((IF('[1]National Polling Changes'!$W163&gt;43409,'[1]National Polling Changes'!X163*100,B162)),2)</f>
        <v>32.880000000000003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2.42</v>
      </c>
      <c r="E163" s="1">
        <f>ROUND((IF('[1]National Polling Changes'!$W163&gt;43409,'[1]National Polling Changes'!AA163*100,E162)),2)</f>
        <v>4.12</v>
      </c>
      <c r="F163" s="1">
        <f>ROUND((IF('[1]National Polling Changes'!$W163&gt;43409,'[1]National Polling Changes'!AB163*100,F162)),2)</f>
        <v>0.94</v>
      </c>
      <c r="G163" s="1">
        <f>ROUND((IF('[1]National Polling Changes'!$W163&gt;43409,'[1]National Polling Changes'!AC163*100,G162)),2)</f>
        <v>19.93</v>
      </c>
      <c r="H163" s="1">
        <f>ROUND((IF('[1]National Polling Changes'!$W163&gt;43409,'[1]National Polling Changes'!AD163*100,H162)),2)</f>
        <v>0.78</v>
      </c>
      <c r="I163" s="1">
        <f>ROUND((IF('[1]National Polling Changes'!$W163&gt;43409,'[1]National Polling Changes'!AE163*100,I162)),2)</f>
        <v>16.95</v>
      </c>
      <c r="J163" s="1">
        <f>ROUND((IF('[1]National Polling Changes'!$W163&gt;43409,'[1]National Polling Changes'!AF163*100,J162)),2)</f>
        <v>2.33</v>
      </c>
    </row>
    <row r="164" spans="1:10">
      <c r="A164" s="26">
        <f>'[1]National Polling Changes'!W164</f>
        <v>43702</v>
      </c>
      <c r="B164" s="1">
        <f>ROUND((IF('[1]National Polling Changes'!$W164&gt;43409,'[1]National Polling Changes'!X164*100,B163)),2)</f>
        <v>33.46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2.4900000000000002</v>
      </c>
      <c r="E164" s="1">
        <f>ROUND((IF('[1]National Polling Changes'!$W164&gt;43409,'[1]National Polling Changes'!AA164*100,E163)),2)</f>
        <v>4.2699999999999996</v>
      </c>
      <c r="F164" s="1">
        <f>ROUND((IF('[1]National Polling Changes'!$W164&gt;43409,'[1]National Polling Changes'!AB164*100,F163)),2)</f>
        <v>0.97</v>
      </c>
      <c r="G164" s="1">
        <f>ROUND((IF('[1]National Polling Changes'!$W164&gt;43409,'[1]National Polling Changes'!AC164*100,G163)),2)</f>
        <v>19.84</v>
      </c>
      <c r="H164" s="1">
        <f>ROUND((IF('[1]National Polling Changes'!$W164&gt;43409,'[1]National Polling Changes'!AD164*100,H163)),2)</f>
        <v>0.84</v>
      </c>
      <c r="I164" s="1">
        <f>ROUND((IF('[1]National Polling Changes'!$W164&gt;43409,'[1]National Polling Changes'!AE164*100,I163)),2)</f>
        <v>16.190000000000001</v>
      </c>
      <c r="J164" s="1">
        <f>ROUND((IF('[1]National Polling Changes'!$W164&gt;43409,'[1]National Polling Changes'!AF164*100,J163)),2)</f>
        <v>2.11</v>
      </c>
    </row>
    <row r="165" spans="1:10">
      <c r="A165" s="26">
        <f>'[1]National Polling Changes'!W165</f>
        <v>43701</v>
      </c>
      <c r="B165" s="1">
        <f>ROUND((IF('[1]National Polling Changes'!$W165&gt;43409,'[1]National Polling Changes'!X165*100,B164)),2)</f>
        <v>33.46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2.4700000000000002</v>
      </c>
      <c r="E165" s="1">
        <f>ROUND((IF('[1]National Polling Changes'!$W165&gt;43409,'[1]National Polling Changes'!AA165*100,E164)),2)</f>
        <v>4.26</v>
      </c>
      <c r="F165" s="1">
        <f>ROUND((IF('[1]National Polling Changes'!$W165&gt;43409,'[1]National Polling Changes'!AB165*100,F164)),2)</f>
        <v>0.97</v>
      </c>
      <c r="G165" s="1">
        <f>ROUND((IF('[1]National Polling Changes'!$W165&gt;43409,'[1]National Polling Changes'!AC165*100,G164)),2)</f>
        <v>19.850000000000001</v>
      </c>
      <c r="H165" s="1">
        <f>ROUND((IF('[1]National Polling Changes'!$W165&gt;43409,'[1]National Polling Changes'!AD165*100,H164)),2)</f>
        <v>0.86</v>
      </c>
      <c r="I165" s="1">
        <f>ROUND((IF('[1]National Polling Changes'!$W165&gt;43409,'[1]National Polling Changes'!AE165*100,I164)),2)</f>
        <v>16.190000000000001</v>
      </c>
      <c r="J165" s="1">
        <f>ROUND((IF('[1]National Polling Changes'!$W165&gt;43409,'[1]National Polling Changes'!AF165*100,J164)),2)</f>
        <v>2.12</v>
      </c>
    </row>
    <row r="166" spans="1:10">
      <c r="A166" s="26">
        <f>'[1]National Polling Changes'!W166</f>
        <v>43700</v>
      </c>
      <c r="B166" s="1">
        <f>ROUND((IF('[1]National Polling Changes'!$W166&gt;43409,'[1]National Polling Changes'!X166*100,B165)),2)</f>
        <v>33.270000000000003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2.34</v>
      </c>
      <c r="E166" s="1">
        <f>ROUND((IF('[1]National Polling Changes'!$W166&gt;43409,'[1]National Polling Changes'!AA166*100,E165)),2)</f>
        <v>4.1500000000000004</v>
      </c>
      <c r="F166" s="1">
        <f>ROUND((IF('[1]National Polling Changes'!$W166&gt;43409,'[1]National Polling Changes'!AB166*100,F165)),2)</f>
        <v>0.98</v>
      </c>
      <c r="G166" s="1">
        <f>ROUND((IF('[1]National Polling Changes'!$W166&gt;43409,'[1]National Polling Changes'!AC166*100,G165)),2)</f>
        <v>19.760000000000002</v>
      </c>
      <c r="H166" s="1">
        <f>ROUND((IF('[1]National Polling Changes'!$W166&gt;43409,'[1]National Polling Changes'!AD166*100,H165)),2)</f>
        <v>0.84</v>
      </c>
      <c r="I166" s="1">
        <f>ROUND((IF('[1]National Polling Changes'!$W166&gt;43409,'[1]National Polling Changes'!AE166*100,I165)),2)</f>
        <v>16.670000000000002</v>
      </c>
      <c r="J166" s="1">
        <f>ROUND((IF('[1]National Polling Changes'!$W166&gt;43409,'[1]National Polling Changes'!AF166*100,J165)),2)</f>
        <v>2.19</v>
      </c>
    </row>
    <row r="167" spans="1:10">
      <c r="A167" s="26">
        <f>'[1]National Polling Changes'!W167</f>
        <v>43699</v>
      </c>
      <c r="B167" s="1">
        <f>ROUND((IF('[1]National Polling Changes'!$W167&gt;43409,'[1]National Polling Changes'!X167*100,B166)),2)</f>
        <v>33.14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2.56</v>
      </c>
      <c r="E167" s="1">
        <f>ROUND((IF('[1]National Polling Changes'!$W167&gt;43409,'[1]National Polling Changes'!AA167*100,E166)),2)</f>
        <v>4.26</v>
      </c>
      <c r="F167" s="1">
        <f>ROUND((IF('[1]National Polling Changes'!$W167&gt;43409,'[1]National Polling Changes'!AB167*100,F166)),2)</f>
        <v>1.02</v>
      </c>
      <c r="G167" s="1">
        <f>ROUND((IF('[1]National Polling Changes'!$W167&gt;43409,'[1]National Polling Changes'!AC167*100,G166)),2)</f>
        <v>20.13</v>
      </c>
      <c r="H167" s="1">
        <f>ROUND((IF('[1]National Polling Changes'!$W167&gt;43409,'[1]National Polling Changes'!AD167*100,H166)),2)</f>
        <v>0.85</v>
      </c>
      <c r="I167" s="1">
        <f>ROUND((IF('[1]National Polling Changes'!$W167&gt;43409,'[1]National Polling Changes'!AE167*100,I166)),2)</f>
        <v>16.22</v>
      </c>
      <c r="J167" s="1">
        <f>ROUND((IF('[1]National Polling Changes'!$W167&gt;43409,'[1]National Polling Changes'!AF167*100,J166)),2)</f>
        <v>2.0099999999999998</v>
      </c>
    </row>
    <row r="168" spans="1:10">
      <c r="A168" s="26">
        <f>'[1]National Polling Changes'!W168</f>
        <v>43698</v>
      </c>
      <c r="B168" s="1">
        <f>ROUND((IF('[1]National Polling Changes'!$W168&gt;43409,'[1]National Polling Changes'!X168*100,B167)),2)</f>
        <v>33.090000000000003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2.59</v>
      </c>
      <c r="E168" s="1">
        <f>ROUND((IF('[1]National Polling Changes'!$W168&gt;43409,'[1]National Polling Changes'!AA168*100,E167)),2)</f>
        <v>4.24</v>
      </c>
      <c r="F168" s="1">
        <f>ROUND((IF('[1]National Polling Changes'!$W168&gt;43409,'[1]National Polling Changes'!AB168*100,F167)),2)</f>
        <v>1.02</v>
      </c>
      <c r="G168" s="1">
        <f>ROUND((IF('[1]National Polling Changes'!$W168&gt;43409,'[1]National Polling Changes'!AC168*100,G167)),2)</f>
        <v>20.149999999999999</v>
      </c>
      <c r="H168" s="1">
        <f>ROUND((IF('[1]National Polling Changes'!$W168&gt;43409,'[1]National Polling Changes'!AD168*100,H167)),2)</f>
        <v>0.85</v>
      </c>
      <c r="I168" s="1">
        <f>ROUND((IF('[1]National Polling Changes'!$W168&gt;43409,'[1]National Polling Changes'!AE168*100,I167)),2)</f>
        <v>16.27</v>
      </c>
      <c r="J168" s="1">
        <f>ROUND((IF('[1]National Polling Changes'!$W168&gt;43409,'[1]National Polling Changes'!AF168*100,J167)),2)</f>
        <v>1.99</v>
      </c>
    </row>
    <row r="169" spans="1:10">
      <c r="A169" s="26">
        <f>'[1]National Polling Changes'!W169</f>
        <v>43697</v>
      </c>
      <c r="B169" s="1">
        <f>ROUND((IF('[1]National Polling Changes'!$W169&gt;43409,'[1]National Polling Changes'!X169*100,B168)),2)</f>
        <v>31.85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2.57</v>
      </c>
      <c r="E169" s="1">
        <f>ROUND((IF('[1]National Polling Changes'!$W169&gt;43409,'[1]National Polling Changes'!AA169*100,E168)),2)</f>
        <v>4.83</v>
      </c>
      <c r="F169" s="1">
        <f>ROUND((IF('[1]National Polling Changes'!$W169&gt;43409,'[1]National Polling Changes'!AB169*100,F168)),2)</f>
        <v>1.06</v>
      </c>
      <c r="G169" s="1">
        <f>ROUND((IF('[1]National Polling Changes'!$W169&gt;43409,'[1]National Polling Changes'!AC169*100,G168)),2)</f>
        <v>20.39</v>
      </c>
      <c r="H169" s="1">
        <f>ROUND((IF('[1]National Polling Changes'!$W169&gt;43409,'[1]National Polling Changes'!AD169*100,H168)),2)</f>
        <v>0.73</v>
      </c>
      <c r="I169" s="1">
        <f>ROUND((IF('[1]National Polling Changes'!$W169&gt;43409,'[1]National Polling Changes'!AE169*100,I168)),2)</f>
        <v>16.989999999999998</v>
      </c>
      <c r="J169" s="1">
        <f>ROUND((IF('[1]National Polling Changes'!$W169&gt;43409,'[1]National Polling Changes'!AF169*100,J168)),2)</f>
        <v>1.88</v>
      </c>
    </row>
    <row r="170" spans="1:10">
      <c r="A170" s="26">
        <f>'[1]National Polling Changes'!W170</f>
        <v>43696</v>
      </c>
      <c r="B170" s="1">
        <f>ROUND((IF('[1]National Polling Changes'!$W170&gt;43409,'[1]National Polling Changes'!X170*100,B169)),2)</f>
        <v>32.770000000000003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2.54</v>
      </c>
      <c r="E170" s="1">
        <f>ROUND((IF('[1]National Polling Changes'!$W170&gt;43409,'[1]National Polling Changes'!AA170*100,E169)),2)</f>
        <v>4.8099999999999996</v>
      </c>
      <c r="F170" s="1">
        <f>ROUND((IF('[1]National Polling Changes'!$W170&gt;43409,'[1]National Polling Changes'!AB170*100,F169)),2)</f>
        <v>1.1000000000000001</v>
      </c>
      <c r="G170" s="1">
        <f>ROUND((IF('[1]National Polling Changes'!$W170&gt;43409,'[1]National Polling Changes'!AC170*100,G169)),2)</f>
        <v>19.95</v>
      </c>
      <c r="H170" s="1">
        <f>ROUND((IF('[1]National Polling Changes'!$W170&gt;43409,'[1]National Polling Changes'!AD170*100,H169)),2)</f>
        <v>0.78</v>
      </c>
      <c r="I170" s="1">
        <f>ROUND((IF('[1]National Polling Changes'!$W170&gt;43409,'[1]National Polling Changes'!AE170*100,I169)),2)</f>
        <v>16.510000000000002</v>
      </c>
      <c r="J170" s="1">
        <f>ROUND((IF('[1]National Polling Changes'!$W170&gt;43409,'[1]National Polling Changes'!AF170*100,J169)),2)</f>
        <v>1.83</v>
      </c>
    </row>
    <row r="171" spans="1:10">
      <c r="A171" s="26">
        <f>'[1]National Polling Changes'!W171</f>
        <v>43695</v>
      </c>
      <c r="B171" s="1">
        <f>ROUND((IF('[1]National Polling Changes'!$W171&gt;43409,'[1]National Polling Changes'!X171*100,B170)),2)</f>
        <v>32.81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2.54</v>
      </c>
      <c r="E171" s="1">
        <f>ROUND((IF('[1]National Polling Changes'!$W171&gt;43409,'[1]National Polling Changes'!AA171*100,E170)),2)</f>
        <v>4.8099999999999996</v>
      </c>
      <c r="F171" s="1">
        <f>ROUND((IF('[1]National Polling Changes'!$W171&gt;43409,'[1]National Polling Changes'!AB171*100,F170)),2)</f>
        <v>1.1000000000000001</v>
      </c>
      <c r="G171" s="1">
        <f>ROUND((IF('[1]National Polling Changes'!$W171&gt;43409,'[1]National Polling Changes'!AC171*100,G170)),2)</f>
        <v>19.920000000000002</v>
      </c>
      <c r="H171" s="1">
        <f>ROUND((IF('[1]National Polling Changes'!$W171&gt;43409,'[1]National Polling Changes'!AD171*100,H170)),2)</f>
        <v>0.78</v>
      </c>
      <c r="I171" s="1">
        <f>ROUND((IF('[1]National Polling Changes'!$W171&gt;43409,'[1]National Polling Changes'!AE171*100,I170)),2)</f>
        <v>16.510000000000002</v>
      </c>
      <c r="J171" s="1">
        <f>ROUND((IF('[1]National Polling Changes'!$W171&gt;43409,'[1]National Polling Changes'!AF171*100,J170)),2)</f>
        <v>1.83</v>
      </c>
    </row>
    <row r="172" spans="1:10">
      <c r="A172" s="26">
        <f>'[1]National Polling Changes'!W172</f>
        <v>43694</v>
      </c>
      <c r="B172" s="1">
        <f>ROUND((IF('[1]National Polling Changes'!$W172&gt;43409,'[1]National Polling Changes'!X172*100,B171)),2)</f>
        <v>33.81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2.82</v>
      </c>
      <c r="E172" s="1">
        <f>ROUND((IF('[1]National Polling Changes'!$W172&gt;43409,'[1]National Polling Changes'!AA172*100,E171)),2)</f>
        <v>5.34</v>
      </c>
      <c r="F172" s="1">
        <f>ROUND((IF('[1]National Polling Changes'!$W172&gt;43409,'[1]National Polling Changes'!AB172*100,F171)),2)</f>
        <v>1.22</v>
      </c>
      <c r="G172" s="1">
        <f>ROUND((IF('[1]National Polling Changes'!$W172&gt;43409,'[1]National Polling Changes'!AC172*100,G171)),2)</f>
        <v>19.059999999999999</v>
      </c>
      <c r="H172" s="1">
        <f>ROUND((IF('[1]National Polling Changes'!$W172&gt;43409,'[1]National Polling Changes'!AD172*100,H171)),2)</f>
        <v>0.84</v>
      </c>
      <c r="I172" s="1">
        <f>ROUND((IF('[1]National Polling Changes'!$W172&gt;43409,'[1]National Polling Changes'!AE172*100,I171)),2)</f>
        <v>15.21</v>
      </c>
      <c r="J172" s="1">
        <f>ROUND((IF('[1]National Polling Changes'!$W172&gt;43409,'[1]National Polling Changes'!AF172*100,J171)),2)</f>
        <v>1.95</v>
      </c>
    </row>
    <row r="173" spans="1:10">
      <c r="A173" s="26">
        <f>'[1]National Polling Changes'!W173</f>
        <v>43693</v>
      </c>
      <c r="B173" s="1">
        <f>ROUND((IF('[1]National Polling Changes'!$W173&gt;43409,'[1]National Polling Changes'!X173*100,B172)),2)</f>
        <v>33.97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2.67</v>
      </c>
      <c r="E173" s="1">
        <f>ROUND((IF('[1]National Polling Changes'!$W173&gt;43409,'[1]National Polling Changes'!AA173*100,E172)),2)</f>
        <v>5.43</v>
      </c>
      <c r="F173" s="1">
        <f>ROUND((IF('[1]National Polling Changes'!$W173&gt;43409,'[1]National Polling Changes'!AB173*100,F172)),2)</f>
        <v>1.2</v>
      </c>
      <c r="G173" s="1">
        <f>ROUND((IF('[1]National Polling Changes'!$W173&gt;43409,'[1]National Polling Changes'!AC173*100,G172)),2)</f>
        <v>18.96</v>
      </c>
      <c r="H173" s="1">
        <f>ROUND((IF('[1]National Polling Changes'!$W173&gt;43409,'[1]National Polling Changes'!AD173*100,H172)),2)</f>
        <v>0.84</v>
      </c>
      <c r="I173" s="1">
        <f>ROUND((IF('[1]National Polling Changes'!$W173&gt;43409,'[1]National Polling Changes'!AE173*100,I172)),2)</f>
        <v>15.34</v>
      </c>
      <c r="J173" s="1">
        <f>ROUND((IF('[1]National Polling Changes'!$W173&gt;43409,'[1]National Polling Changes'!AF173*100,J172)),2)</f>
        <v>1.85</v>
      </c>
    </row>
    <row r="174" spans="1:10">
      <c r="A174" s="26">
        <f>'[1]National Polling Changes'!W174</f>
        <v>43692</v>
      </c>
      <c r="B174" s="1">
        <f>ROUND((IF('[1]National Polling Changes'!$W174&gt;43409,'[1]National Polling Changes'!X174*100,B173)),2)</f>
        <v>34.08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2.66</v>
      </c>
      <c r="E174" s="1">
        <f>ROUND((IF('[1]National Polling Changes'!$W174&gt;43409,'[1]National Polling Changes'!AA174*100,E173)),2)</f>
        <v>5.41</v>
      </c>
      <c r="F174" s="1">
        <f>ROUND((IF('[1]National Polling Changes'!$W174&gt;43409,'[1]National Polling Changes'!AB174*100,F173)),2)</f>
        <v>1.2</v>
      </c>
      <c r="G174" s="1">
        <f>ROUND((IF('[1]National Polling Changes'!$W174&gt;43409,'[1]National Polling Changes'!AC174*100,G173)),2)</f>
        <v>18.95</v>
      </c>
      <c r="H174" s="1">
        <f>ROUND((IF('[1]National Polling Changes'!$W174&gt;43409,'[1]National Polling Changes'!AD174*100,H173)),2)</f>
        <v>0.86</v>
      </c>
      <c r="I174" s="1">
        <f>ROUND((IF('[1]National Polling Changes'!$W174&gt;43409,'[1]National Polling Changes'!AE174*100,I173)),2)</f>
        <v>15.29</v>
      </c>
      <c r="J174" s="1">
        <f>ROUND((IF('[1]National Polling Changes'!$W174&gt;43409,'[1]National Polling Changes'!AF174*100,J173)),2)</f>
        <v>1.83</v>
      </c>
    </row>
    <row r="175" spans="1:10">
      <c r="A175" s="26">
        <f>'[1]National Polling Changes'!W175</f>
        <v>43691</v>
      </c>
      <c r="B175" s="1">
        <f>ROUND((IF('[1]National Polling Changes'!$W175&gt;43409,'[1]National Polling Changes'!X175*100,B174)),2)</f>
        <v>34.19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2.6</v>
      </c>
      <c r="E175" s="1">
        <f>ROUND((IF('[1]National Polling Changes'!$W175&gt;43409,'[1]National Polling Changes'!AA175*100,E174)),2)</f>
        <v>5.5</v>
      </c>
      <c r="F175" s="1">
        <f>ROUND((IF('[1]National Polling Changes'!$W175&gt;43409,'[1]National Polling Changes'!AB175*100,F174)),2)</f>
        <v>1.19</v>
      </c>
      <c r="G175" s="1">
        <f>ROUND((IF('[1]National Polling Changes'!$W175&gt;43409,'[1]National Polling Changes'!AC175*100,G174)),2)</f>
        <v>18.82</v>
      </c>
      <c r="H175" s="1">
        <f>ROUND((IF('[1]National Polling Changes'!$W175&gt;43409,'[1]National Polling Changes'!AD175*100,H174)),2)</f>
        <v>0.82</v>
      </c>
      <c r="I175" s="1">
        <f>ROUND((IF('[1]National Polling Changes'!$W175&gt;43409,'[1]National Polling Changes'!AE175*100,I174)),2)</f>
        <v>15.37</v>
      </c>
      <c r="J175" s="1">
        <f>ROUND((IF('[1]National Polling Changes'!$W175&gt;43409,'[1]National Polling Changes'!AF175*100,J174)),2)</f>
        <v>1.78</v>
      </c>
    </row>
    <row r="176" spans="1:10">
      <c r="A176" s="26">
        <f>'[1]National Polling Changes'!W176</f>
        <v>43690</v>
      </c>
      <c r="B176" s="1">
        <f>ROUND((IF('[1]National Polling Changes'!$W176&gt;43409,'[1]National Polling Changes'!X176*100,B175)),2)</f>
        <v>34.159999999999997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2.61</v>
      </c>
      <c r="E176" s="1">
        <f>ROUND((IF('[1]National Polling Changes'!$W176&gt;43409,'[1]National Polling Changes'!AA176*100,E175)),2)</f>
        <v>5.53</v>
      </c>
      <c r="F176" s="1">
        <f>ROUND((IF('[1]National Polling Changes'!$W176&gt;43409,'[1]National Polling Changes'!AB176*100,F175)),2)</f>
        <v>1.19</v>
      </c>
      <c r="G176" s="1">
        <f>ROUND((IF('[1]National Polling Changes'!$W176&gt;43409,'[1]National Polling Changes'!AC176*100,G175)),2)</f>
        <v>18.850000000000001</v>
      </c>
      <c r="H176" s="1">
        <f>ROUND((IF('[1]National Polling Changes'!$W176&gt;43409,'[1]National Polling Changes'!AD176*100,H175)),2)</f>
        <v>0.81</v>
      </c>
      <c r="I176" s="1">
        <f>ROUND((IF('[1]National Polling Changes'!$W176&gt;43409,'[1]National Polling Changes'!AE176*100,I175)),2)</f>
        <v>15.38</v>
      </c>
      <c r="J176" s="1">
        <f>ROUND((IF('[1]National Polling Changes'!$W176&gt;43409,'[1]National Polling Changes'!AF176*100,J175)),2)</f>
        <v>1.74</v>
      </c>
    </row>
    <row r="177" spans="1:10">
      <c r="A177" s="26">
        <f>'[1]National Polling Changes'!W177</f>
        <v>43689</v>
      </c>
      <c r="B177" s="1">
        <f>ROUND((IF('[1]National Polling Changes'!$W177&gt;43409,'[1]National Polling Changes'!X177*100,B176)),2)</f>
        <v>35.25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2.5</v>
      </c>
      <c r="E177" s="1">
        <f>ROUND((IF('[1]National Polling Changes'!$W177&gt;43409,'[1]National Polling Changes'!AA177*100,E176)),2)</f>
        <v>5.49</v>
      </c>
      <c r="F177" s="1">
        <f>ROUND((IF('[1]National Polling Changes'!$W177&gt;43409,'[1]National Polling Changes'!AB177*100,F176)),2)</f>
        <v>1.1000000000000001</v>
      </c>
      <c r="G177" s="1">
        <f>ROUND((IF('[1]National Polling Changes'!$W177&gt;43409,'[1]National Polling Changes'!AC177*100,G176)),2)</f>
        <v>18.93</v>
      </c>
      <c r="H177" s="1">
        <f>ROUND((IF('[1]National Polling Changes'!$W177&gt;43409,'[1]National Polling Changes'!AD177*100,H176)),2)</f>
        <v>0.75</v>
      </c>
      <c r="I177" s="1">
        <f>ROUND((IF('[1]National Polling Changes'!$W177&gt;43409,'[1]National Polling Changes'!AE177*100,I176)),2)</f>
        <v>14.81</v>
      </c>
      <c r="J177" s="1">
        <f>ROUND((IF('[1]National Polling Changes'!$W177&gt;43409,'[1]National Polling Changes'!AF177*100,J176)),2)</f>
        <v>1.61</v>
      </c>
    </row>
    <row r="178" spans="1:10">
      <c r="A178" s="26">
        <f>'[1]National Polling Changes'!W178</f>
        <v>43688</v>
      </c>
      <c r="B178" s="1">
        <f>ROUND((IF('[1]National Polling Changes'!$W178&gt;43409,'[1]National Polling Changes'!X178*100,B177)),2)</f>
        <v>35.24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2.5499999999999998</v>
      </c>
      <c r="E178" s="1">
        <f>ROUND((IF('[1]National Polling Changes'!$W178&gt;43409,'[1]National Polling Changes'!AA178*100,E177)),2)</f>
        <v>5.48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18.91</v>
      </c>
      <c r="H178" s="1">
        <f>ROUND((IF('[1]National Polling Changes'!$W178&gt;43409,'[1]National Polling Changes'!AD178*100,H177)),2)</f>
        <v>0.75</v>
      </c>
      <c r="I178" s="1">
        <f>ROUND((IF('[1]National Polling Changes'!$W178&gt;43409,'[1]National Polling Changes'!AE178*100,I177)),2)</f>
        <v>14.81</v>
      </c>
      <c r="J178" s="1">
        <f>ROUND((IF('[1]National Polling Changes'!$W178&gt;43409,'[1]National Polling Changes'!AF178*100,J177)),2)</f>
        <v>1.63</v>
      </c>
    </row>
    <row r="179" spans="1:10">
      <c r="A179" s="26">
        <f>'[1]National Polling Changes'!W179</f>
        <v>43687</v>
      </c>
      <c r="B179" s="1">
        <f>ROUND((IF('[1]National Polling Changes'!$W179&gt;43409,'[1]National Polling Changes'!X179*100,B178)),2)</f>
        <v>35.299999999999997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2.4900000000000002</v>
      </c>
      <c r="E179" s="1">
        <f>ROUND((IF('[1]National Polling Changes'!$W179&gt;43409,'[1]National Polling Changes'!AA179*100,E178)),2)</f>
        <v>5.49</v>
      </c>
      <c r="F179" s="1">
        <f>ROUND((IF('[1]National Polling Changes'!$W179&gt;43409,'[1]National Polling Changes'!AB179*100,F178)),2)</f>
        <v>1.0900000000000001</v>
      </c>
      <c r="G179" s="1">
        <f>ROUND((IF('[1]National Polling Changes'!$W179&gt;43409,'[1]National Polling Changes'!AC179*100,G178)),2)</f>
        <v>18.91</v>
      </c>
      <c r="H179" s="1">
        <f>ROUND((IF('[1]National Polling Changes'!$W179&gt;43409,'[1]National Polling Changes'!AD179*100,H178)),2)</f>
        <v>0.74</v>
      </c>
      <c r="I179" s="1">
        <f>ROUND((IF('[1]National Polling Changes'!$W179&gt;43409,'[1]National Polling Changes'!AE179*100,I178)),2)</f>
        <v>14.85</v>
      </c>
      <c r="J179" s="1">
        <f>ROUND((IF('[1]National Polling Changes'!$W179&gt;43409,'[1]National Polling Changes'!AF179*100,J178)),2)</f>
        <v>1.59</v>
      </c>
    </row>
    <row r="180" spans="1:10">
      <c r="A180" s="26">
        <f>'[1]National Polling Changes'!W180</f>
        <v>43686</v>
      </c>
      <c r="B180" s="1">
        <f>ROUND((IF('[1]National Polling Changes'!$W180&gt;43409,'[1]National Polling Changes'!X180*100,B179)),2)</f>
        <v>35.049999999999997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2.46</v>
      </c>
      <c r="E180" s="1">
        <f>ROUND((IF('[1]National Polling Changes'!$W180&gt;43409,'[1]National Polling Changes'!AA180*100,E179)),2)</f>
        <v>5.58</v>
      </c>
      <c r="F180" s="1">
        <f>ROUND((IF('[1]National Polling Changes'!$W180&gt;43409,'[1]National Polling Changes'!AB180*100,F179)),2)</f>
        <v>1.2</v>
      </c>
      <c r="G180" s="1">
        <f>ROUND((IF('[1]National Polling Changes'!$W180&gt;43409,'[1]National Polling Changes'!AC180*100,G179)),2)</f>
        <v>18.75</v>
      </c>
      <c r="H180" s="1">
        <f>ROUND((IF('[1]National Polling Changes'!$W180&gt;43409,'[1]National Polling Changes'!AD180*100,H179)),2)</f>
        <v>0.7</v>
      </c>
      <c r="I180" s="1">
        <f>ROUND((IF('[1]National Polling Changes'!$W180&gt;43409,'[1]National Polling Changes'!AE180*100,I179)),2)</f>
        <v>15.06</v>
      </c>
      <c r="J180" s="1">
        <f>ROUND((IF('[1]National Polling Changes'!$W180&gt;43409,'[1]National Polling Changes'!AF180*100,J179)),2)</f>
        <v>1.65</v>
      </c>
    </row>
    <row r="181" spans="1:10">
      <c r="A181" s="26">
        <f>'[1]National Polling Changes'!W181</f>
        <v>43685</v>
      </c>
      <c r="B181" s="1">
        <f>ROUND((IF('[1]National Polling Changes'!$W181&gt;43409,'[1]National Polling Changes'!X181*100,B180)),2)</f>
        <v>35.08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2.35</v>
      </c>
      <c r="E181" s="1">
        <f>ROUND((IF('[1]National Polling Changes'!$W181&gt;43409,'[1]National Polling Changes'!AA181*100,E180)),2)</f>
        <v>5.67</v>
      </c>
      <c r="F181" s="1">
        <f>ROUND((IF('[1]National Polling Changes'!$W181&gt;43409,'[1]National Polling Changes'!AB181*100,F180)),2)</f>
        <v>1.18</v>
      </c>
      <c r="G181" s="1">
        <f>ROUND((IF('[1]National Polling Changes'!$W181&gt;43409,'[1]National Polling Changes'!AC181*100,G180)),2)</f>
        <v>18.510000000000002</v>
      </c>
      <c r="H181" s="1">
        <f>ROUND((IF('[1]National Polling Changes'!$W181&gt;43409,'[1]National Polling Changes'!AD181*100,H180)),2)</f>
        <v>0.73</v>
      </c>
      <c r="I181" s="1">
        <f>ROUND((IF('[1]National Polling Changes'!$W181&gt;43409,'[1]National Polling Changes'!AE181*100,I180)),2)</f>
        <v>15.23</v>
      </c>
      <c r="J181" s="1">
        <f>ROUND((IF('[1]National Polling Changes'!$W181&gt;43409,'[1]National Polling Changes'!AF181*100,J180)),2)</f>
        <v>1.67</v>
      </c>
    </row>
    <row r="182" spans="1:10">
      <c r="A182" s="26">
        <f>'[1]National Polling Changes'!W182</f>
        <v>43684</v>
      </c>
      <c r="B182" s="1">
        <f>ROUND((IF('[1]National Polling Changes'!$W182&gt;43409,'[1]National Polling Changes'!X182*100,B181)),2)</f>
        <v>34.950000000000003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2.31</v>
      </c>
      <c r="E182" s="1">
        <f>ROUND((IF('[1]National Polling Changes'!$W182&gt;43409,'[1]National Polling Changes'!AA182*100,E181)),2)</f>
        <v>5.79</v>
      </c>
      <c r="F182" s="1">
        <f>ROUND((IF('[1]National Polling Changes'!$W182&gt;43409,'[1]National Polling Changes'!AB182*100,F181)),2)</f>
        <v>1.18</v>
      </c>
      <c r="G182" s="1">
        <f>ROUND((IF('[1]National Polling Changes'!$W182&gt;43409,'[1]National Polling Changes'!AC182*100,G181)),2)</f>
        <v>18.41</v>
      </c>
      <c r="H182" s="1">
        <f>ROUND((IF('[1]National Polling Changes'!$W182&gt;43409,'[1]National Polling Changes'!AD182*100,H181)),2)</f>
        <v>0.73</v>
      </c>
      <c r="I182" s="1">
        <f>ROUND((IF('[1]National Polling Changes'!$W182&gt;43409,'[1]National Polling Changes'!AE182*100,I181)),2)</f>
        <v>15.39</v>
      </c>
      <c r="J182" s="1">
        <f>ROUND((IF('[1]National Polling Changes'!$W182&gt;43409,'[1]National Polling Changes'!AF182*100,J181)),2)</f>
        <v>1.67</v>
      </c>
    </row>
    <row r="183" spans="1:10">
      <c r="A183" s="26">
        <f>'[1]National Polling Changes'!W183</f>
        <v>43683</v>
      </c>
      <c r="B183" s="1">
        <f>ROUND((IF('[1]National Polling Changes'!$W183&gt;43409,'[1]National Polling Changes'!X183*100,B182)),2)</f>
        <v>34.880000000000003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2.4300000000000002</v>
      </c>
      <c r="E183" s="1">
        <f>ROUND((IF('[1]National Polling Changes'!$W183&gt;43409,'[1]National Polling Changes'!AA183*100,E182)),2)</f>
        <v>5.62</v>
      </c>
      <c r="F183" s="1">
        <f>ROUND((IF('[1]National Polling Changes'!$W183&gt;43409,'[1]National Polling Changes'!AB183*100,F182)),2)</f>
        <v>1.2</v>
      </c>
      <c r="G183" s="1">
        <f>ROUND((IF('[1]National Polling Changes'!$W183&gt;43409,'[1]National Polling Changes'!AC183*100,G182)),2)</f>
        <v>18.66</v>
      </c>
      <c r="H183" s="1">
        <f>ROUND((IF('[1]National Polling Changes'!$W183&gt;43409,'[1]National Polling Changes'!AD183*100,H182)),2)</f>
        <v>0.7</v>
      </c>
      <c r="I183" s="1">
        <f>ROUND((IF('[1]National Polling Changes'!$W183&gt;43409,'[1]National Polling Changes'!AE183*100,I182)),2)</f>
        <v>15.29</v>
      </c>
      <c r="J183" s="1">
        <f>ROUND((IF('[1]National Polling Changes'!$W183&gt;43409,'[1]National Polling Changes'!AF183*100,J182)),2)</f>
        <v>1.67</v>
      </c>
    </row>
    <row r="184" spans="1:10">
      <c r="A184" s="26">
        <f>'[1]National Polling Changes'!W184</f>
        <v>43682</v>
      </c>
      <c r="B184" s="1">
        <f>ROUND((IF('[1]National Polling Changes'!$W184&gt;43409,'[1]National Polling Changes'!X184*100,B183)),2)</f>
        <v>35.19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2.2599999999999998</v>
      </c>
      <c r="E184" s="1">
        <f>ROUND((IF('[1]National Polling Changes'!$W184&gt;43409,'[1]National Polling Changes'!AA184*100,E183)),2)</f>
        <v>5.68</v>
      </c>
      <c r="F184" s="1">
        <f>ROUND((IF('[1]National Polling Changes'!$W184&gt;43409,'[1]National Polling Changes'!AB184*100,F183)),2)</f>
        <v>1.2</v>
      </c>
      <c r="G184" s="1">
        <f>ROUND((IF('[1]National Polling Changes'!$W184&gt;43409,'[1]National Polling Changes'!AC184*100,G183)),2)</f>
        <v>18.48</v>
      </c>
      <c r="H184" s="1">
        <f>ROUND((IF('[1]National Polling Changes'!$W184&gt;43409,'[1]National Polling Changes'!AD184*100,H183)),2)</f>
        <v>0.64</v>
      </c>
      <c r="I184" s="1">
        <f>ROUND((IF('[1]National Polling Changes'!$W184&gt;43409,'[1]National Polling Changes'!AE184*100,I183)),2)</f>
        <v>15.29</v>
      </c>
      <c r="J184" s="1">
        <f>ROUND((IF('[1]National Polling Changes'!$W184&gt;43409,'[1]National Polling Changes'!AF184*100,J183)),2)</f>
        <v>1.68</v>
      </c>
    </row>
    <row r="185" spans="1:10">
      <c r="A185" s="26">
        <f>'[1]National Polling Changes'!W185</f>
        <v>43681</v>
      </c>
      <c r="B185" s="1">
        <f>ROUND((IF('[1]National Polling Changes'!$W185&gt;43409,'[1]National Polling Changes'!X185*100,B184)),2)</f>
        <v>35.03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2.2000000000000002</v>
      </c>
      <c r="E185" s="1">
        <f>ROUND((IF('[1]National Polling Changes'!$W185&gt;43409,'[1]National Polling Changes'!AA185*100,E184)),2)</f>
        <v>5.77</v>
      </c>
      <c r="F185" s="1">
        <f>ROUND((IF('[1]National Polling Changes'!$W185&gt;43409,'[1]National Polling Changes'!AB185*100,F184)),2)</f>
        <v>1.17</v>
      </c>
      <c r="G185" s="1">
        <f>ROUND((IF('[1]National Polling Changes'!$W185&gt;43409,'[1]National Polling Changes'!AC185*100,G184)),2)</f>
        <v>18.420000000000002</v>
      </c>
      <c r="H185" s="1">
        <f>ROUND((IF('[1]National Polling Changes'!$W185&gt;43409,'[1]National Polling Changes'!AD185*100,H184)),2)</f>
        <v>0.61</v>
      </c>
      <c r="I185" s="1">
        <f>ROUND((IF('[1]National Polling Changes'!$W185&gt;43409,'[1]National Polling Changes'!AE185*100,I184)),2)</f>
        <v>15.55</v>
      </c>
      <c r="J185" s="1">
        <f>ROUND((IF('[1]National Polling Changes'!$W185&gt;43409,'[1]National Polling Changes'!AF185*100,J184)),2)</f>
        <v>1.68</v>
      </c>
    </row>
    <row r="186" spans="1:10">
      <c r="A186" s="26">
        <f>'[1]National Polling Changes'!W186</f>
        <v>43680</v>
      </c>
      <c r="B186" s="1">
        <f>ROUND((IF('[1]National Polling Changes'!$W186&gt;43409,'[1]National Polling Changes'!X186*100,B185)),2)</f>
        <v>34.97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2.08</v>
      </c>
      <c r="E186" s="1">
        <f>ROUND((IF('[1]National Polling Changes'!$W186&gt;43409,'[1]National Polling Changes'!AA186*100,E185)),2)</f>
        <v>5.87</v>
      </c>
      <c r="F186" s="1">
        <f>ROUND((IF('[1]National Polling Changes'!$W186&gt;43409,'[1]National Polling Changes'!AB186*100,F185)),2)</f>
        <v>1.1399999999999999</v>
      </c>
      <c r="G186" s="1">
        <f>ROUND((IF('[1]National Polling Changes'!$W186&gt;43409,'[1]National Polling Changes'!AC186*100,G185)),2)</f>
        <v>18.23</v>
      </c>
      <c r="H186" s="1">
        <f>ROUND((IF('[1]National Polling Changes'!$W186&gt;43409,'[1]National Polling Changes'!AD186*100,H185)),2)</f>
        <v>0.56000000000000005</v>
      </c>
      <c r="I186" s="1">
        <f>ROUND((IF('[1]National Polling Changes'!$W186&gt;43409,'[1]National Polling Changes'!AE186*100,I185)),2)</f>
        <v>15.48</v>
      </c>
      <c r="J186" s="1">
        <f>ROUND((IF('[1]National Polling Changes'!$W186&gt;43409,'[1]National Polling Changes'!AF186*100,J185)),2)</f>
        <v>1.85</v>
      </c>
    </row>
    <row r="187" spans="1:10">
      <c r="A187" s="26">
        <f>'[1]National Polling Changes'!W187</f>
        <v>43679</v>
      </c>
      <c r="B187" s="1">
        <f>ROUND((IF('[1]National Polling Changes'!$W187&gt;43409,'[1]National Polling Changes'!X187*100,B186)),2)</f>
        <v>34.9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2.0299999999999998</v>
      </c>
      <c r="E187" s="1">
        <f>ROUND((IF('[1]National Polling Changes'!$W187&gt;43409,'[1]National Polling Changes'!AA187*100,E186)),2)</f>
        <v>5.88</v>
      </c>
      <c r="F187" s="1">
        <f>ROUND((IF('[1]National Polling Changes'!$W187&gt;43409,'[1]National Polling Changes'!AB187*100,F186)),2)</f>
        <v>1.1100000000000001</v>
      </c>
      <c r="G187" s="1">
        <f>ROUND((IF('[1]National Polling Changes'!$W187&gt;43409,'[1]National Polling Changes'!AC187*100,G186)),2)</f>
        <v>18.34</v>
      </c>
      <c r="H187" s="1">
        <f>ROUND((IF('[1]National Polling Changes'!$W187&gt;43409,'[1]National Polling Changes'!AD187*100,H186)),2)</f>
        <v>0.53</v>
      </c>
      <c r="I187" s="1">
        <f>ROUND((IF('[1]National Polling Changes'!$W187&gt;43409,'[1]National Polling Changes'!AE187*100,I186)),2)</f>
        <v>15.52</v>
      </c>
      <c r="J187" s="1">
        <f>ROUND((IF('[1]National Polling Changes'!$W187&gt;43409,'[1]National Polling Changes'!AF187*100,J186)),2)</f>
        <v>1.86</v>
      </c>
    </row>
    <row r="188" spans="1:10">
      <c r="A188" s="26">
        <f>'[1]National Polling Changes'!W188</f>
        <v>43678</v>
      </c>
      <c r="B188" s="1">
        <f>ROUND((IF('[1]National Polling Changes'!$W188&gt;43409,'[1]National Polling Changes'!X188*100,B187)),2)</f>
        <v>34.72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1.95</v>
      </c>
      <c r="E188" s="1">
        <f>ROUND((IF('[1]National Polling Changes'!$W188&gt;43409,'[1]National Polling Changes'!AA188*100,E187)),2)</f>
        <v>6.01</v>
      </c>
      <c r="F188" s="1">
        <f>ROUND((IF('[1]National Polling Changes'!$W188&gt;43409,'[1]National Polling Changes'!AB188*100,F187)),2)</f>
        <v>1.1000000000000001</v>
      </c>
      <c r="G188" s="1">
        <f>ROUND((IF('[1]National Polling Changes'!$W188&gt;43409,'[1]National Polling Changes'!AC188*100,G187)),2)</f>
        <v>18.27</v>
      </c>
      <c r="H188" s="1">
        <f>ROUND((IF('[1]National Polling Changes'!$W188&gt;43409,'[1]National Polling Changes'!AD188*100,H187)),2)</f>
        <v>0.49</v>
      </c>
      <c r="I188" s="1">
        <f>ROUND((IF('[1]National Polling Changes'!$W188&gt;43409,'[1]National Polling Changes'!AE188*100,I187)),2)</f>
        <v>15.78</v>
      </c>
      <c r="J188" s="1">
        <f>ROUND((IF('[1]National Polling Changes'!$W188&gt;43409,'[1]National Polling Changes'!AF188*100,J187)),2)</f>
        <v>1.84</v>
      </c>
    </row>
    <row r="189" spans="1:10">
      <c r="A189" s="26">
        <f>'[1]National Polling Changes'!W189</f>
        <v>43677</v>
      </c>
      <c r="B189" s="1">
        <f>ROUND((IF('[1]National Polling Changes'!$W189&gt;43409,'[1]National Polling Changes'!X189*100,B188)),2)</f>
        <v>34.549999999999997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1.83</v>
      </c>
      <c r="E189" s="1">
        <f>ROUND((IF('[1]National Polling Changes'!$W189&gt;43409,'[1]National Polling Changes'!AA189*100,E188)),2)</f>
        <v>5.89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18.829999999999998</v>
      </c>
      <c r="H189" s="1">
        <f>ROUND((IF('[1]National Polling Changes'!$W189&gt;43409,'[1]National Polling Changes'!AD189*100,H188)),2)</f>
        <v>0.42</v>
      </c>
      <c r="I189" s="1">
        <f>ROUND((IF('[1]National Polling Changes'!$W189&gt;43409,'[1]National Polling Changes'!AE189*100,I188)),2)</f>
        <v>15.68</v>
      </c>
      <c r="J189" s="1">
        <f>ROUND((IF('[1]National Polling Changes'!$W189&gt;43409,'[1]National Polling Changes'!AF189*100,J188)),2)</f>
        <v>1.72</v>
      </c>
    </row>
    <row r="190" spans="1:10">
      <c r="A190" s="26">
        <f>'[1]National Polling Changes'!W190</f>
        <v>43676</v>
      </c>
      <c r="B190" s="1">
        <f>ROUND((IF('[1]National Polling Changes'!$W190&gt;43409,'[1]National Polling Changes'!X190*100,B189)),2)</f>
        <v>34.54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1.72</v>
      </c>
      <c r="E190" s="1">
        <f>ROUND((IF('[1]National Polling Changes'!$W190&gt;43409,'[1]National Polling Changes'!AA190*100,E189)),2)</f>
        <v>5.8</v>
      </c>
      <c r="F190" s="1">
        <f>ROUND((IF('[1]National Polling Changes'!$W190&gt;43409,'[1]National Polling Changes'!AB190*100,F189)),2)</f>
        <v>1.24</v>
      </c>
      <c r="G190" s="1">
        <f>ROUND((IF('[1]National Polling Changes'!$W190&gt;43409,'[1]National Polling Changes'!AC190*100,G189)),2)</f>
        <v>19.14</v>
      </c>
      <c r="H190" s="1">
        <f>ROUND((IF('[1]National Polling Changes'!$W190&gt;43409,'[1]National Polling Changes'!AD190*100,H189)),2)</f>
        <v>0.38</v>
      </c>
      <c r="I190" s="1">
        <f>ROUND((IF('[1]National Polling Changes'!$W190&gt;43409,'[1]National Polling Changes'!AE190*100,I189)),2)</f>
        <v>15.61</v>
      </c>
      <c r="J190" s="1">
        <f>ROUND((IF('[1]National Polling Changes'!$W190&gt;43409,'[1]National Polling Changes'!AF190*100,J189)),2)</f>
        <v>1.71</v>
      </c>
    </row>
    <row r="191" spans="1:10">
      <c r="A191" s="26">
        <f>'[1]National Polling Changes'!W191</f>
        <v>43675</v>
      </c>
      <c r="B191" s="1">
        <f>ROUND((IF('[1]National Polling Changes'!$W191&gt;43409,'[1]National Polling Changes'!X191*100,B190)),2)</f>
        <v>34.53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1.68</v>
      </c>
      <c r="E191" s="1">
        <f>ROUND((IF('[1]National Polling Changes'!$W191&gt;43409,'[1]National Polling Changes'!AA191*100,E190)),2)</f>
        <v>5.72</v>
      </c>
      <c r="F191" s="1">
        <f>ROUND((IF('[1]National Polling Changes'!$W191&gt;43409,'[1]National Polling Changes'!AB191*100,F190)),2)</f>
        <v>1.23</v>
      </c>
      <c r="G191" s="1">
        <f>ROUND((IF('[1]National Polling Changes'!$W191&gt;43409,'[1]National Polling Changes'!AC191*100,G190)),2)</f>
        <v>19.47</v>
      </c>
      <c r="H191" s="1">
        <f>ROUND((IF('[1]National Polling Changes'!$W191&gt;43409,'[1]National Polling Changes'!AD191*100,H190)),2)</f>
        <v>0.36</v>
      </c>
      <c r="I191" s="1">
        <f>ROUND((IF('[1]National Polling Changes'!$W191&gt;43409,'[1]National Polling Changes'!AE191*100,I190)),2)</f>
        <v>15.39</v>
      </c>
      <c r="J191" s="1">
        <f>ROUND((IF('[1]National Polling Changes'!$W191&gt;43409,'[1]National Polling Changes'!AF191*100,J190)),2)</f>
        <v>1.76</v>
      </c>
    </row>
    <row r="192" spans="1:10">
      <c r="A192" s="26">
        <f>'[1]National Polling Changes'!W192</f>
        <v>43674</v>
      </c>
      <c r="B192" s="1">
        <f>ROUND((IF('[1]National Polling Changes'!$W192&gt;43409,'[1]National Polling Changes'!X192*100,B191)),2)</f>
        <v>34.369999999999997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1.79</v>
      </c>
      <c r="E192" s="1">
        <f>ROUND((IF('[1]National Polling Changes'!$W192&gt;43409,'[1]National Polling Changes'!AA192*100,E191)),2)</f>
        <v>5.63</v>
      </c>
      <c r="F192" s="1">
        <f>ROUND((IF('[1]National Polling Changes'!$W192&gt;43409,'[1]National Polling Changes'!AB192*100,F191)),2)</f>
        <v>1.3</v>
      </c>
      <c r="G192" s="1">
        <f>ROUND((IF('[1]National Polling Changes'!$W192&gt;43409,'[1]National Polling Changes'!AC192*100,G191)),2)</f>
        <v>19.13</v>
      </c>
      <c r="H192" s="1">
        <f>ROUND((IF('[1]National Polling Changes'!$W192&gt;43409,'[1]National Polling Changes'!AD192*100,H191)),2)</f>
        <v>0.26</v>
      </c>
      <c r="I192" s="1">
        <f>ROUND((IF('[1]National Polling Changes'!$W192&gt;43409,'[1]National Polling Changes'!AE192*100,I191)),2)</f>
        <v>15.96</v>
      </c>
      <c r="J192" s="1">
        <f>ROUND((IF('[1]National Polling Changes'!$W192&gt;43409,'[1]National Polling Changes'!AF192*100,J191)),2)</f>
        <v>1.72</v>
      </c>
    </row>
    <row r="193" spans="1:10">
      <c r="A193" s="26">
        <f>'[1]National Polling Changes'!W193</f>
        <v>43673</v>
      </c>
      <c r="B193" s="1">
        <f>ROUND((IF('[1]National Polling Changes'!$W193&gt;43409,'[1]National Polling Changes'!X193*100,B192)),2)</f>
        <v>33.36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1.73</v>
      </c>
      <c r="E193" s="1">
        <f>ROUND((IF('[1]National Polling Changes'!$W193&gt;43409,'[1]National Polling Changes'!AA193*100,E192)),2)</f>
        <v>5.38</v>
      </c>
      <c r="F193" s="1">
        <f>ROUND((IF('[1]National Polling Changes'!$W193&gt;43409,'[1]National Polling Changes'!AB193*100,F192)),2)</f>
        <v>1.26</v>
      </c>
      <c r="G193" s="1">
        <f>ROUND((IF('[1]National Polling Changes'!$W193&gt;43409,'[1]National Polling Changes'!AC193*100,G192)),2)</f>
        <v>19.64</v>
      </c>
      <c r="H193" s="1">
        <f>ROUND((IF('[1]National Polling Changes'!$W193&gt;43409,'[1]National Polling Changes'!AD193*100,H192)),2)</f>
        <v>0.24</v>
      </c>
      <c r="I193" s="1">
        <f>ROUND((IF('[1]National Polling Changes'!$W193&gt;43409,'[1]National Polling Changes'!AE193*100,I192)),2)</f>
        <v>16.93</v>
      </c>
      <c r="J193" s="1">
        <f>ROUND((IF('[1]National Polling Changes'!$W193&gt;43409,'[1]National Polling Changes'!AF193*100,J192)),2)</f>
        <v>1.63</v>
      </c>
    </row>
    <row r="194" spans="1:10">
      <c r="A194" s="26">
        <f>'[1]National Polling Changes'!W194</f>
        <v>43672</v>
      </c>
      <c r="B194" s="1">
        <f>ROUND((IF('[1]National Polling Changes'!$W194&gt;43409,'[1]National Polling Changes'!X194*100,B193)),2)</f>
        <v>32.64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1.72</v>
      </c>
      <c r="E194" s="1">
        <f>ROUND((IF('[1]National Polling Changes'!$W194&gt;43409,'[1]National Polling Changes'!AA194*100,E193)),2)</f>
        <v>5.4</v>
      </c>
      <c r="F194" s="1">
        <f>ROUND((IF('[1]National Polling Changes'!$W194&gt;43409,'[1]National Polling Changes'!AB194*100,F193)),2)</f>
        <v>1.27</v>
      </c>
      <c r="G194" s="1">
        <f>ROUND((IF('[1]National Polling Changes'!$W194&gt;43409,'[1]National Polling Changes'!AC194*100,G193)),2)</f>
        <v>20.58</v>
      </c>
      <c r="H194" s="1">
        <f>ROUND((IF('[1]National Polling Changes'!$W194&gt;43409,'[1]National Polling Changes'!AD194*100,H193)),2)</f>
        <v>0.17</v>
      </c>
      <c r="I194" s="1">
        <f>ROUND((IF('[1]National Polling Changes'!$W194&gt;43409,'[1]National Polling Changes'!AE194*100,I193)),2)</f>
        <v>16.670000000000002</v>
      </c>
      <c r="J194" s="1">
        <f>ROUND((IF('[1]National Polling Changes'!$W194&gt;43409,'[1]National Polling Changes'!AF194*100,J193)),2)</f>
        <v>1.58</v>
      </c>
    </row>
    <row r="195" spans="1:10">
      <c r="A195" s="26">
        <f>'[1]National Polling Changes'!W195</f>
        <v>43671</v>
      </c>
      <c r="B195" s="1">
        <f>ROUND((IF('[1]National Polling Changes'!$W195&gt;43409,'[1]National Polling Changes'!X195*100,B194)),2)</f>
        <v>32.97</v>
      </c>
      <c r="C195" s="1">
        <f>ROUND((IF('[1]National Polling Changes'!$W195&gt;43409,'[1]National Polling Changes'!Y195*100,C194)),2)</f>
        <v>0.02</v>
      </c>
      <c r="D195" s="1">
        <f>ROUND((IF('[1]National Polling Changes'!$W195&gt;43409,'[1]National Polling Changes'!Z195*100,D194)),2)</f>
        <v>1.86</v>
      </c>
      <c r="E195" s="1">
        <f>ROUND((IF('[1]National Polling Changes'!$W195&gt;43409,'[1]National Polling Changes'!AA195*100,E194)),2)</f>
        <v>5.25</v>
      </c>
      <c r="F195" s="1">
        <f>ROUND((IF('[1]National Polling Changes'!$W195&gt;43409,'[1]National Polling Changes'!AB195*100,F194)),2)</f>
        <v>1.1499999999999999</v>
      </c>
      <c r="G195" s="1">
        <f>ROUND((IF('[1]National Polling Changes'!$W195&gt;43409,'[1]National Polling Changes'!AC195*100,G194)),2)</f>
        <v>20.74</v>
      </c>
      <c r="H195" s="1">
        <f>ROUND((IF('[1]National Polling Changes'!$W195&gt;43409,'[1]National Polling Changes'!AD195*100,H194)),2)</f>
        <v>0.11</v>
      </c>
      <c r="I195" s="1">
        <f>ROUND((IF('[1]National Polling Changes'!$W195&gt;43409,'[1]National Polling Changes'!AE195*100,I194)),2)</f>
        <v>16.46</v>
      </c>
      <c r="J195" s="1">
        <f>ROUND((IF('[1]National Polling Changes'!$W195&gt;43409,'[1]National Polling Changes'!AF195*100,J194)),2)</f>
        <v>1.48</v>
      </c>
    </row>
    <row r="196" spans="1:10">
      <c r="A196" s="26">
        <f>'[1]National Polling Changes'!W196</f>
        <v>43670</v>
      </c>
      <c r="B196" s="1">
        <f>ROUND((IF('[1]National Polling Changes'!$W196&gt;43409,'[1]National Polling Changes'!X196*100,B195)),2)</f>
        <v>32.97</v>
      </c>
      <c r="C196" s="1">
        <f>ROUND((IF('[1]National Polling Changes'!$W196&gt;43409,'[1]National Polling Changes'!Y196*100,C195)),2)</f>
        <v>0.02</v>
      </c>
      <c r="D196" s="1">
        <f>ROUND((IF('[1]National Polling Changes'!$W196&gt;43409,'[1]National Polling Changes'!Z196*100,D195)),2)</f>
        <v>1.8</v>
      </c>
      <c r="E196" s="1">
        <f>ROUND((IF('[1]National Polling Changes'!$W196&gt;43409,'[1]National Polling Changes'!AA196*100,E195)),2)</f>
        <v>5.31</v>
      </c>
      <c r="F196" s="1">
        <f>ROUND((IF('[1]National Polling Changes'!$W196&gt;43409,'[1]National Polling Changes'!AB196*100,F195)),2)</f>
        <v>1.23</v>
      </c>
      <c r="G196" s="1">
        <f>ROUND((IF('[1]National Polling Changes'!$W196&gt;43409,'[1]National Polling Changes'!AC196*100,G195)),2)</f>
        <v>20.5</v>
      </c>
      <c r="H196" s="1">
        <f>ROUND((IF('[1]National Polling Changes'!$W196&gt;43409,'[1]National Polling Changes'!AD196*100,H195)),2)</f>
        <v>0.17</v>
      </c>
      <c r="I196" s="1">
        <f>ROUND((IF('[1]National Polling Changes'!$W196&gt;43409,'[1]National Polling Changes'!AE196*100,I195)),2)</f>
        <v>16.46</v>
      </c>
      <c r="J196" s="1">
        <f>ROUND((IF('[1]National Polling Changes'!$W196&gt;43409,'[1]National Polling Changes'!AF196*100,J195)),2)</f>
        <v>1.57</v>
      </c>
    </row>
    <row r="197" spans="1:10">
      <c r="A197" s="26">
        <f>'[1]National Polling Changes'!W197</f>
        <v>43669</v>
      </c>
      <c r="B197" s="1">
        <f>ROUND((IF('[1]National Polling Changes'!$W197&gt;43409,'[1]National Polling Changes'!X197*100,B196)),2)</f>
        <v>32.97</v>
      </c>
      <c r="C197" s="1">
        <f>ROUND((IF('[1]National Polling Changes'!$W197&gt;43409,'[1]National Polling Changes'!Y197*100,C196)),2)</f>
        <v>0.02</v>
      </c>
      <c r="D197" s="1">
        <f>ROUND((IF('[1]National Polling Changes'!$W197&gt;43409,'[1]National Polling Changes'!Z197*100,D196)),2)</f>
        <v>1.8</v>
      </c>
      <c r="E197" s="1">
        <f>ROUND((IF('[1]National Polling Changes'!$W197&gt;43409,'[1]National Polling Changes'!AA197*100,E196)),2)</f>
        <v>5.31</v>
      </c>
      <c r="F197" s="1">
        <f>ROUND((IF('[1]National Polling Changes'!$W197&gt;43409,'[1]National Polling Changes'!AB197*100,F196)),2)</f>
        <v>1.23</v>
      </c>
      <c r="G197" s="1">
        <f>ROUND((IF('[1]National Polling Changes'!$W197&gt;43409,'[1]National Polling Changes'!AC197*100,G196)),2)</f>
        <v>20.5</v>
      </c>
      <c r="H197" s="1">
        <f>ROUND((IF('[1]National Polling Changes'!$W197&gt;43409,'[1]National Polling Changes'!AD197*100,H196)),2)</f>
        <v>0.17</v>
      </c>
      <c r="I197" s="1">
        <f>ROUND((IF('[1]National Polling Changes'!$W197&gt;43409,'[1]National Polling Changes'!AE197*100,I196)),2)</f>
        <v>16.46</v>
      </c>
      <c r="J197" s="1">
        <f>ROUND((IF('[1]National Polling Changes'!$W197&gt;43409,'[1]National Polling Changes'!AF197*100,J196)),2)</f>
        <v>1.57</v>
      </c>
    </row>
    <row r="198" spans="1:10">
      <c r="A198" s="26">
        <f>'[1]National Polling Changes'!W198</f>
        <v>43668</v>
      </c>
      <c r="B198" s="1">
        <f>ROUND((IF('[1]National Polling Changes'!$W198&gt;43409,'[1]National Polling Changes'!X198*100,B197)),2)</f>
        <v>32.869999999999997</v>
      </c>
      <c r="C198" s="1">
        <f>ROUND((IF('[1]National Polling Changes'!$W198&gt;43409,'[1]National Polling Changes'!Y198*100,C197)),2)</f>
        <v>0.02</v>
      </c>
      <c r="D198" s="1">
        <f>ROUND((IF('[1]National Polling Changes'!$W198&gt;43409,'[1]National Polling Changes'!Z198*100,D197)),2)</f>
        <v>1.88</v>
      </c>
      <c r="E198" s="1">
        <f>ROUND((IF('[1]National Polling Changes'!$W198&gt;43409,'[1]National Polling Changes'!AA198*100,E197)),2)</f>
        <v>5.2</v>
      </c>
      <c r="F198" s="1">
        <f>ROUND((IF('[1]National Polling Changes'!$W198&gt;43409,'[1]National Polling Changes'!AB198*100,F197)),2)</f>
        <v>1.1499999999999999</v>
      </c>
      <c r="G198" s="1">
        <f>ROUND((IF('[1]National Polling Changes'!$W198&gt;43409,'[1]National Polling Changes'!AC198*100,G197)),2)</f>
        <v>20.87</v>
      </c>
      <c r="H198" s="1">
        <f>ROUND((IF('[1]National Polling Changes'!$W198&gt;43409,'[1]National Polling Changes'!AD198*100,H197)),2)</f>
        <v>0.11</v>
      </c>
      <c r="I198" s="1">
        <f>ROUND((IF('[1]National Polling Changes'!$W198&gt;43409,'[1]National Polling Changes'!AE198*100,I197)),2)</f>
        <v>16.46</v>
      </c>
      <c r="J198" s="1">
        <f>ROUND((IF('[1]National Polling Changes'!$W198&gt;43409,'[1]National Polling Changes'!AF198*100,J197)),2)</f>
        <v>1.48</v>
      </c>
    </row>
    <row r="199" spans="1:10">
      <c r="A199" s="26">
        <f>'[1]National Polling Changes'!W199</f>
        <v>43667</v>
      </c>
      <c r="B199" s="1">
        <f>ROUND((IF('[1]National Polling Changes'!$W199&gt;43409,'[1]National Polling Changes'!X199*100,B198)),2)</f>
        <v>32.869999999999997</v>
      </c>
      <c r="C199" s="1">
        <f>ROUND((IF('[1]National Polling Changes'!$W199&gt;43409,'[1]National Polling Changes'!Y199*100,C198)),2)</f>
        <v>0.02</v>
      </c>
      <c r="D199" s="1">
        <f>ROUND((IF('[1]National Polling Changes'!$W199&gt;43409,'[1]National Polling Changes'!Z199*100,D198)),2)</f>
        <v>1.88</v>
      </c>
      <c r="E199" s="1">
        <f>ROUND((IF('[1]National Polling Changes'!$W199&gt;43409,'[1]National Polling Changes'!AA199*100,E198)),2)</f>
        <v>5.2</v>
      </c>
      <c r="F199" s="1">
        <f>ROUND((IF('[1]National Polling Changes'!$W199&gt;43409,'[1]National Polling Changes'!AB199*100,F198)),2)</f>
        <v>1.1499999999999999</v>
      </c>
      <c r="G199" s="1">
        <f>ROUND((IF('[1]National Polling Changes'!$W199&gt;43409,'[1]National Polling Changes'!AC199*100,G198)),2)</f>
        <v>20.87</v>
      </c>
      <c r="H199" s="1">
        <f>ROUND((IF('[1]National Polling Changes'!$W199&gt;43409,'[1]National Polling Changes'!AD199*100,H198)),2)</f>
        <v>0.11</v>
      </c>
      <c r="I199" s="1">
        <f>ROUND((IF('[1]National Polling Changes'!$W199&gt;43409,'[1]National Polling Changes'!AE199*100,I198)),2)</f>
        <v>16.46</v>
      </c>
      <c r="J199" s="1">
        <f>ROUND((IF('[1]National Polling Changes'!$W199&gt;43409,'[1]National Polling Changes'!AF199*100,J198)),2)</f>
        <v>1.48</v>
      </c>
    </row>
    <row r="200" spans="1:10">
      <c r="A200" s="26">
        <f>'[1]National Polling Changes'!W200</f>
        <v>43666</v>
      </c>
      <c r="B200" s="1">
        <f>ROUND((IF('[1]National Polling Changes'!$W200&gt;43409,'[1]National Polling Changes'!X200*100,B199)),2)</f>
        <v>32.700000000000003</v>
      </c>
      <c r="C200" s="1">
        <f>ROUND((IF('[1]National Polling Changes'!$W200&gt;43409,'[1]National Polling Changes'!Y200*100,C199)),2)</f>
        <v>0.02</v>
      </c>
      <c r="D200" s="1">
        <f>ROUND((IF('[1]National Polling Changes'!$W200&gt;43409,'[1]National Polling Changes'!Z200*100,D199)),2)</f>
        <v>1.86</v>
      </c>
      <c r="E200" s="1">
        <f>ROUND((IF('[1]National Polling Changes'!$W200&gt;43409,'[1]National Polling Changes'!AA200*100,E199)),2)</f>
        <v>5.22</v>
      </c>
      <c r="F200" s="1">
        <f>ROUND((IF('[1]National Polling Changes'!$W200&gt;43409,'[1]National Polling Changes'!AB200*100,F199)),2)</f>
        <v>1.1499999999999999</v>
      </c>
      <c r="G200" s="1">
        <f>ROUND((IF('[1]National Polling Changes'!$W200&gt;43409,'[1]National Polling Changes'!AC200*100,G199)),2)</f>
        <v>20.94</v>
      </c>
      <c r="H200" s="1">
        <f>ROUND((IF('[1]National Polling Changes'!$W200&gt;43409,'[1]National Polling Changes'!AD200*100,H199)),2)</f>
        <v>0.05</v>
      </c>
      <c r="I200" s="1">
        <f>ROUND((IF('[1]National Polling Changes'!$W200&gt;43409,'[1]National Polling Changes'!AE200*100,I199)),2)</f>
        <v>16.68</v>
      </c>
      <c r="J200" s="1">
        <f>ROUND((IF('[1]National Polling Changes'!$W200&gt;43409,'[1]National Polling Changes'!AF200*100,J199)),2)</f>
        <v>1.44</v>
      </c>
    </row>
    <row r="201" spans="1:10">
      <c r="A201" s="26">
        <f>'[1]National Polling Changes'!W201</f>
        <v>43665</v>
      </c>
      <c r="B201" s="1">
        <f>ROUND((IF('[1]National Polling Changes'!$W201&gt;43409,'[1]National Polling Changes'!X201*100,B200)),2)</f>
        <v>32.700000000000003</v>
      </c>
      <c r="C201" s="1">
        <f>ROUND((IF('[1]National Polling Changes'!$W201&gt;43409,'[1]National Polling Changes'!Y201*100,C200)),2)</f>
        <v>0.02</v>
      </c>
      <c r="D201" s="1">
        <f>ROUND((IF('[1]National Polling Changes'!$W201&gt;43409,'[1]National Polling Changes'!Z201*100,D200)),2)</f>
        <v>1.86</v>
      </c>
      <c r="E201" s="1">
        <f>ROUND((IF('[1]National Polling Changes'!$W201&gt;43409,'[1]National Polling Changes'!AA201*100,E200)),2)</f>
        <v>5.22</v>
      </c>
      <c r="F201" s="1">
        <f>ROUND((IF('[1]National Polling Changes'!$W201&gt;43409,'[1]National Polling Changes'!AB201*100,F200)),2)</f>
        <v>1.1499999999999999</v>
      </c>
      <c r="G201" s="1">
        <f>ROUND((IF('[1]National Polling Changes'!$W201&gt;43409,'[1]National Polling Changes'!AC201*100,G200)),2)</f>
        <v>20.94</v>
      </c>
      <c r="H201" s="1">
        <f>ROUND((IF('[1]National Polling Changes'!$W201&gt;43409,'[1]National Polling Changes'!AD201*100,H200)),2)</f>
        <v>0.05</v>
      </c>
      <c r="I201" s="1">
        <f>ROUND((IF('[1]National Polling Changes'!$W201&gt;43409,'[1]National Polling Changes'!AE201*100,I200)),2)</f>
        <v>16.68</v>
      </c>
      <c r="J201" s="1">
        <f>ROUND((IF('[1]National Polling Changes'!$W201&gt;43409,'[1]National Polling Changes'!AF201*100,J200)),2)</f>
        <v>1.44</v>
      </c>
    </row>
    <row r="202" spans="1:10">
      <c r="A202" s="26">
        <f>'[1]National Polling Changes'!W202</f>
        <v>43664</v>
      </c>
      <c r="B202" s="1">
        <f>ROUND((IF('[1]National Polling Changes'!$W202&gt;43409,'[1]National Polling Changes'!X202*100,B201)),2)</f>
        <v>32.700000000000003</v>
      </c>
      <c r="C202" s="1">
        <f>ROUND((IF('[1]National Polling Changes'!$W202&gt;43409,'[1]National Polling Changes'!Y202*100,C201)),2)</f>
        <v>0.02</v>
      </c>
      <c r="D202" s="1">
        <f>ROUND((IF('[1]National Polling Changes'!$W202&gt;43409,'[1]National Polling Changes'!Z202*100,D201)),2)</f>
        <v>1.86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20.94</v>
      </c>
      <c r="H202" s="1">
        <f>ROUND((IF('[1]National Polling Changes'!$W202&gt;43409,'[1]National Polling Changes'!AD202*100,H201)),2)</f>
        <v>0.05</v>
      </c>
      <c r="I202" s="1">
        <f>ROUND((IF('[1]National Polling Changes'!$W202&gt;43409,'[1]National Polling Changes'!AE202*100,I201)),2)</f>
        <v>16.68</v>
      </c>
      <c r="J202" s="1">
        <f>ROUND((IF('[1]National Polling Changes'!$W202&gt;43409,'[1]National Polling Changes'!AF202*100,J201)),2)</f>
        <v>1.44</v>
      </c>
    </row>
    <row r="203" spans="1:10">
      <c r="A203" s="26">
        <f>'[1]National Polling Changes'!W203</f>
        <v>43663</v>
      </c>
      <c r="B203" s="1">
        <f>ROUND((IF('[1]National Polling Changes'!$W203&gt;43409,'[1]National Polling Changes'!X203*100,B202)),2)</f>
        <v>32.700000000000003</v>
      </c>
      <c r="C203" s="1">
        <f>ROUND((IF('[1]National Polling Changes'!$W203&gt;43409,'[1]National Polling Changes'!Y203*100,C202)),2)</f>
        <v>0.02</v>
      </c>
      <c r="D203" s="1">
        <f>ROUND((IF('[1]National Polling Changes'!$W203&gt;43409,'[1]National Polling Changes'!Z203*100,D202)),2)</f>
        <v>1.86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20.94</v>
      </c>
      <c r="H203" s="1">
        <f>ROUND((IF('[1]National Polling Changes'!$W203&gt;43409,'[1]National Polling Changes'!AD203*100,H202)),2)</f>
        <v>0.05</v>
      </c>
      <c r="I203" s="1">
        <f>ROUND((IF('[1]National Polling Changes'!$W203&gt;43409,'[1]National Polling Changes'!AE203*100,I202)),2)</f>
        <v>16.68</v>
      </c>
      <c r="J203" s="1">
        <f>ROUND((IF('[1]National Polling Changes'!$W203&gt;43409,'[1]National Polling Changes'!AF203*100,J202)),2)</f>
        <v>1.44</v>
      </c>
    </row>
    <row r="204" spans="1:10">
      <c r="A204" s="26">
        <f>'[1]National Polling Changes'!W204</f>
        <v>43662</v>
      </c>
      <c r="B204" s="1">
        <f>ROUND((IF('[1]National Polling Changes'!$W204&gt;43409,'[1]National Polling Changes'!X204*100,B203)),2)</f>
        <v>32.729999999999997</v>
      </c>
      <c r="C204" s="1">
        <f>ROUND((IF('[1]National Polling Changes'!$W204&gt;43409,'[1]National Polling Changes'!Y204*100,C203)),2)</f>
        <v>0.02</v>
      </c>
      <c r="D204" s="1">
        <f>ROUND((IF('[1]National Polling Changes'!$W204&gt;43409,'[1]National Polling Changes'!Z204*100,D203)),2)</f>
        <v>1.84</v>
      </c>
      <c r="E204" s="1">
        <f>ROUND((IF('[1]National Polling Changes'!$W204&gt;43409,'[1]National Polling Changes'!AA204*100,E203)),2)</f>
        <v>5.19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20.98</v>
      </c>
      <c r="H204" s="1">
        <f>ROUND((IF('[1]National Polling Changes'!$W204&gt;43409,'[1]National Polling Changes'!AD204*100,H203)),2)</f>
        <v>0.02</v>
      </c>
      <c r="I204" s="1">
        <f>ROUND((IF('[1]National Polling Changes'!$W204&gt;43409,'[1]National Polling Changes'!AE204*100,I203)),2)</f>
        <v>16.68</v>
      </c>
      <c r="J204" s="1">
        <f>ROUND((IF('[1]National Polling Changes'!$W204&gt;43409,'[1]National Polling Changes'!AF204*100,J203)),2)</f>
        <v>1.44</v>
      </c>
    </row>
    <row r="205" spans="1:10">
      <c r="A205" s="26">
        <f>'[1]National Polling Changes'!W205</f>
        <v>43661</v>
      </c>
      <c r="B205" s="1">
        <f>ROUND((IF('[1]National Polling Changes'!$W205&gt;43409,'[1]National Polling Changes'!X205*100,B204)),2)</f>
        <v>33.130000000000003</v>
      </c>
      <c r="C205" s="1">
        <f>ROUND((IF('[1]National Polling Changes'!$W205&gt;43409,'[1]National Polling Changes'!Y205*100,C204)),2)</f>
        <v>0.02</v>
      </c>
      <c r="D205" s="1">
        <f>ROUND((IF('[1]National Polling Changes'!$W205&gt;43409,'[1]National Polling Changes'!Z205*100,D204)),2)</f>
        <v>1.77</v>
      </c>
      <c r="E205" s="1">
        <f>ROUND((IF('[1]National Polling Changes'!$W205&gt;43409,'[1]National Polling Changes'!AA205*100,E204)),2)</f>
        <v>5.08</v>
      </c>
      <c r="F205" s="1">
        <f>ROUND((IF('[1]National Polling Changes'!$W205&gt;43409,'[1]National Polling Changes'!AB205*100,F204)),2)</f>
        <v>1.1200000000000001</v>
      </c>
      <c r="G205" s="1">
        <f>ROUND((IF('[1]National Polling Changes'!$W205&gt;43409,'[1]National Polling Changes'!AC205*100,G204)),2)</f>
        <v>20.93</v>
      </c>
      <c r="H205" s="1">
        <f>ROUND((IF('[1]National Polling Changes'!$W205&gt;43409,'[1]National Polling Changes'!AD205*100,H204)),2)</f>
        <v>0</v>
      </c>
      <c r="I205" s="1">
        <f>ROUND((IF('[1]National Polling Changes'!$W205&gt;43409,'[1]National Polling Changes'!AE205*100,I204)),2)</f>
        <v>16.62</v>
      </c>
      <c r="J205" s="1">
        <f>ROUND((IF('[1]National Polling Changes'!$W205&gt;43409,'[1]National Polling Changes'!AF205*100,J204)),2)</f>
        <v>1.44</v>
      </c>
    </row>
    <row r="206" spans="1:10">
      <c r="A206" s="26">
        <f>'[1]National Polling Changes'!W206</f>
        <v>43660</v>
      </c>
      <c r="B206" s="1">
        <f>ROUND((IF('[1]National Polling Changes'!$W206&gt;43409,'[1]National Polling Changes'!X206*100,B205)),2)</f>
        <v>33.130000000000003</v>
      </c>
      <c r="C206" s="1">
        <f>ROUND((IF('[1]National Polling Changes'!$W206&gt;43409,'[1]National Polling Changes'!Y206*100,C205)),2)</f>
        <v>0.02</v>
      </c>
      <c r="D206" s="1">
        <f>ROUND((IF('[1]National Polling Changes'!$W206&gt;43409,'[1]National Polling Changes'!Z206*100,D205)),2)</f>
        <v>1.77</v>
      </c>
      <c r="E206" s="1">
        <f>ROUND((IF('[1]National Polling Changes'!$W206&gt;43409,'[1]National Polling Changes'!AA206*100,E205)),2)</f>
        <v>5.08</v>
      </c>
      <c r="F206" s="1">
        <f>ROUND((IF('[1]National Polling Changes'!$W206&gt;43409,'[1]National Polling Changes'!AB206*100,F205)),2)</f>
        <v>1.1200000000000001</v>
      </c>
      <c r="G206" s="1">
        <f>ROUND((IF('[1]National Polling Changes'!$W206&gt;43409,'[1]National Polling Changes'!AC206*100,G205)),2)</f>
        <v>20.93</v>
      </c>
      <c r="H206" s="1">
        <f>ROUND((IF('[1]National Polling Changes'!$W206&gt;43409,'[1]National Polling Changes'!AD206*100,H205)),2)</f>
        <v>0</v>
      </c>
      <c r="I206" s="1">
        <f>ROUND((IF('[1]National Polling Changes'!$W206&gt;43409,'[1]National Polling Changes'!AE206*100,I205)),2)</f>
        <v>16.62</v>
      </c>
      <c r="J206" s="1">
        <f>ROUND((IF('[1]National Polling Changes'!$W206&gt;43409,'[1]National Polling Changes'!AF206*100,J205)),2)</f>
        <v>1.44</v>
      </c>
    </row>
    <row r="207" spans="1:10">
      <c r="A207" s="26">
        <f>'[1]National Polling Changes'!W207</f>
        <v>43659</v>
      </c>
      <c r="B207" s="1">
        <f>ROUND((IF('[1]National Polling Changes'!$W207&gt;43409,'[1]National Polling Changes'!X207*100,B206)),2)</f>
        <v>33.020000000000003</v>
      </c>
      <c r="C207" s="1">
        <f>ROUND((IF('[1]National Polling Changes'!$W207&gt;43409,'[1]National Polling Changes'!Y207*100,C206)),2)</f>
        <v>0.02</v>
      </c>
      <c r="D207" s="1">
        <f>ROUND((IF('[1]National Polling Changes'!$W207&gt;43409,'[1]National Polling Changes'!Z207*100,D206)),2)</f>
        <v>1.79</v>
      </c>
      <c r="E207" s="1">
        <f>ROUND((IF('[1]National Polling Changes'!$W207&gt;43409,'[1]National Polling Changes'!AA207*100,E206)),2)</f>
        <v>5.08</v>
      </c>
      <c r="F207" s="1">
        <f>ROUND((IF('[1]National Polling Changes'!$W207&gt;43409,'[1]National Polling Changes'!AB207*100,F206)),2)</f>
        <v>1.1399999999999999</v>
      </c>
      <c r="G207" s="1">
        <f>ROUND((IF('[1]National Polling Changes'!$W207&gt;43409,'[1]National Polling Changes'!AC207*100,G206)),2)</f>
        <v>20.89</v>
      </c>
      <c r="H207" s="1">
        <f>ROUND((IF('[1]National Polling Changes'!$W207&gt;43409,'[1]National Polling Changes'!AD207*100,H206)),2)</f>
        <v>0</v>
      </c>
      <c r="I207" s="1">
        <f>ROUND((IF('[1]National Polling Changes'!$W207&gt;43409,'[1]National Polling Changes'!AE207*100,I206)),2)</f>
        <v>16.72</v>
      </c>
      <c r="J207" s="1">
        <f>ROUND((IF('[1]National Polling Changes'!$W207&gt;43409,'[1]National Polling Changes'!AF207*100,J206)),2)</f>
        <v>1.43</v>
      </c>
    </row>
    <row r="208" spans="1:10">
      <c r="A208" s="26">
        <f>'[1]National Polling Changes'!W208</f>
        <v>43658</v>
      </c>
      <c r="B208" s="1">
        <f>ROUND((IF('[1]National Polling Changes'!$W208&gt;43409,'[1]National Polling Changes'!X208*100,B207)),2)</f>
        <v>33.36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1.82</v>
      </c>
      <c r="E208" s="1">
        <f>ROUND((IF('[1]National Polling Changes'!$W208&gt;43409,'[1]National Polling Changes'!AA208*100,E207)),2)</f>
        <v>5.12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20.9</v>
      </c>
      <c r="H208" s="1">
        <f>ROUND((IF('[1]National Polling Changes'!$W208&gt;43409,'[1]National Polling Changes'!AD208*100,H207)),2)</f>
        <v>0</v>
      </c>
      <c r="I208" s="1">
        <f>ROUND((IF('[1]National Polling Changes'!$W208&gt;43409,'[1]National Polling Changes'!AE208*100,I207)),2)</f>
        <v>16.399999999999999</v>
      </c>
      <c r="J208" s="1">
        <f>ROUND((IF('[1]National Polling Changes'!$W208&gt;43409,'[1]National Polling Changes'!AF208*100,J207)),2)</f>
        <v>1.35</v>
      </c>
    </row>
    <row r="209" spans="1:10">
      <c r="A209" s="26">
        <f>'[1]National Polling Changes'!W209</f>
        <v>43657</v>
      </c>
      <c r="B209" s="1">
        <f>ROUND((IF('[1]National Polling Changes'!$W209&gt;43409,'[1]National Polling Changes'!X209*100,B208)),2)</f>
        <v>33.36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1.82</v>
      </c>
      <c r="E209" s="1">
        <f>ROUND((IF('[1]National Polling Changes'!$W209&gt;43409,'[1]National Polling Changes'!AA209*100,E208)),2)</f>
        <v>5.12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20.9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16.399999999999999</v>
      </c>
      <c r="J209" s="1">
        <f>ROUND((IF('[1]National Polling Changes'!$W209&gt;43409,'[1]National Polling Changes'!AF209*100,J208)),2)</f>
        <v>1.35</v>
      </c>
    </row>
    <row r="210" spans="1:10">
      <c r="A210" s="26">
        <f>'[1]National Polling Changes'!W210</f>
        <v>43656</v>
      </c>
      <c r="B210" s="1">
        <f>ROUND((IF('[1]National Polling Changes'!$W210&gt;43409,'[1]National Polling Changes'!X210*100,B209)),2)</f>
        <v>33.36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1.82</v>
      </c>
      <c r="E210" s="1">
        <f>ROUND((IF('[1]National Polling Changes'!$W210&gt;43409,'[1]National Polling Changes'!AA210*100,E209)),2)</f>
        <v>5.12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20.9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16.399999999999999</v>
      </c>
      <c r="J210" s="1">
        <f>ROUND((IF('[1]National Polling Changes'!$W210&gt;43409,'[1]National Polling Changes'!AF210*100,J209)),2)</f>
        <v>1.35</v>
      </c>
    </row>
    <row r="211" spans="1:10">
      <c r="A211" s="26">
        <f>'[1]National Polling Changes'!W211</f>
        <v>43655</v>
      </c>
      <c r="B211" s="1">
        <f>ROUND((IF('[1]National Polling Changes'!$W211&gt;43409,'[1]National Polling Changes'!X211*100,B210)),2)</f>
        <v>33.36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1.82</v>
      </c>
      <c r="E211" s="1">
        <f>ROUND((IF('[1]National Polling Changes'!$W211&gt;43409,'[1]National Polling Changes'!AA211*100,E210)),2)</f>
        <v>5.12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20.9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16.399999999999999</v>
      </c>
      <c r="J211" s="1">
        <f>ROUND((IF('[1]National Polling Changes'!$W211&gt;43409,'[1]National Polling Changes'!AF211*100,J210)),2)</f>
        <v>1.35</v>
      </c>
    </row>
    <row r="212" spans="1:10">
      <c r="A212" s="26">
        <f>'[1]National Polling Changes'!W212</f>
        <v>43654</v>
      </c>
      <c r="B212" s="1">
        <f>ROUND((IF('[1]National Polling Changes'!$W212&gt;43409,'[1]National Polling Changes'!X212*100,B211)),2)</f>
        <v>33.79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1.89</v>
      </c>
      <c r="E212" s="1">
        <f>ROUND((IF('[1]National Polling Changes'!$W212&gt;43409,'[1]National Polling Changes'!AA212*100,E211)),2)</f>
        <v>5.21</v>
      </c>
      <c r="F212" s="1">
        <f>ROUND((IF('[1]National Polling Changes'!$W212&gt;43409,'[1]National Polling Changes'!AB212*100,F211)),2)</f>
        <v>1.1599999999999999</v>
      </c>
      <c r="G212" s="1">
        <f>ROUND((IF('[1]National Polling Changes'!$W212&gt;43409,'[1]National Polling Changes'!AC212*100,G211)),2)</f>
        <v>21.24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15.96</v>
      </c>
      <c r="J212" s="1">
        <f>ROUND((IF('[1]National Polling Changes'!$W212&gt;43409,'[1]National Polling Changes'!AF212*100,J211)),2)</f>
        <v>1.3</v>
      </c>
    </row>
    <row r="213" spans="1:10">
      <c r="A213" s="26">
        <f>'[1]National Polling Changes'!W213</f>
        <v>43653</v>
      </c>
      <c r="B213" s="1">
        <f>ROUND((IF('[1]National Polling Changes'!$W213&gt;43409,'[1]National Polling Changes'!X213*100,B212)),2)</f>
        <v>33.57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1.89</v>
      </c>
      <c r="E213" s="1">
        <f>ROUND((IF('[1]National Polling Changes'!$W213&gt;43409,'[1]National Polling Changes'!AA213*100,E212)),2)</f>
        <v>5.04</v>
      </c>
      <c r="F213" s="1">
        <f>ROUND((IF('[1]National Polling Changes'!$W213&gt;43409,'[1]National Polling Changes'!AB213*100,F212)),2)</f>
        <v>1.1299999999999999</v>
      </c>
      <c r="G213" s="1">
        <f>ROUND((IF('[1]National Polling Changes'!$W213&gt;43409,'[1]National Polling Changes'!AC213*100,G212)),2)</f>
        <v>21.44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15.95</v>
      </c>
      <c r="J213" s="1">
        <f>ROUND((IF('[1]National Polling Changes'!$W213&gt;43409,'[1]National Polling Changes'!AF213*100,J212)),2)</f>
        <v>1.29</v>
      </c>
    </row>
    <row r="214" spans="1:10">
      <c r="A214" s="26">
        <f>'[1]National Polling Changes'!W214</f>
        <v>43652</v>
      </c>
      <c r="B214" s="1">
        <f>ROUND((IF('[1]National Polling Changes'!$W214&gt;43409,'[1]National Polling Changes'!X214*100,B213)),2)</f>
        <v>33.840000000000003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1.91</v>
      </c>
      <c r="E214" s="1">
        <f>ROUND((IF('[1]National Polling Changes'!$W214&gt;43409,'[1]National Polling Changes'!AA214*100,E213)),2)</f>
        <v>5.21</v>
      </c>
      <c r="F214" s="1">
        <f>ROUND((IF('[1]National Polling Changes'!$W214&gt;43409,'[1]National Polling Changes'!AB214*100,F213)),2)</f>
        <v>1.17</v>
      </c>
      <c r="G214" s="1">
        <f>ROUND((IF('[1]National Polling Changes'!$W214&gt;43409,'[1]National Polling Changes'!AC214*100,G213)),2)</f>
        <v>21.07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16.11</v>
      </c>
      <c r="J214" s="1">
        <f>ROUND((IF('[1]National Polling Changes'!$W214&gt;43409,'[1]National Polling Changes'!AF214*100,J213)),2)</f>
        <v>1.26</v>
      </c>
    </row>
    <row r="215" spans="1:10">
      <c r="A215" s="26">
        <f>'[1]National Polling Changes'!W215</f>
        <v>43651</v>
      </c>
      <c r="B215" s="1">
        <f>ROUND((IF('[1]National Polling Changes'!$W215&gt;43409,'[1]National Polling Changes'!X215*100,B214)),2)</f>
        <v>33.840000000000003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1.91</v>
      </c>
      <c r="E215" s="1">
        <f>ROUND((IF('[1]National Polling Changes'!$W215&gt;43409,'[1]National Polling Changes'!AA215*100,E214)),2)</f>
        <v>5.21</v>
      </c>
      <c r="F215" s="1">
        <f>ROUND((IF('[1]National Polling Changes'!$W215&gt;43409,'[1]National Polling Changes'!AB215*100,F214)),2)</f>
        <v>1.17</v>
      </c>
      <c r="G215" s="1">
        <f>ROUND((IF('[1]National Polling Changes'!$W215&gt;43409,'[1]National Polling Changes'!AC215*100,G214)),2)</f>
        <v>21.07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16.11</v>
      </c>
      <c r="J215" s="1">
        <f>ROUND((IF('[1]National Polling Changes'!$W215&gt;43409,'[1]National Polling Changes'!AF215*100,J214)),2)</f>
        <v>1.26</v>
      </c>
    </row>
    <row r="216" spans="1:10">
      <c r="A216" s="26">
        <f>'[1]National Polling Changes'!W216</f>
        <v>43650</v>
      </c>
      <c r="B216" s="1">
        <f>ROUND((IF('[1]National Polling Changes'!$W216&gt;43409,'[1]National Polling Changes'!X216*100,B215)),2)</f>
        <v>33.840000000000003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1.91</v>
      </c>
      <c r="E216" s="1">
        <f>ROUND((IF('[1]National Polling Changes'!$W216&gt;43409,'[1]National Polling Changes'!AA216*100,E215)),2)</f>
        <v>5.21</v>
      </c>
      <c r="F216" s="1">
        <f>ROUND((IF('[1]National Polling Changes'!$W216&gt;43409,'[1]National Polling Changes'!AB216*100,F215)),2)</f>
        <v>1.17</v>
      </c>
      <c r="G216" s="1">
        <f>ROUND((IF('[1]National Polling Changes'!$W216&gt;43409,'[1]National Polling Changes'!AC216*100,G215)),2)</f>
        <v>21.07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16.11</v>
      </c>
      <c r="J216" s="1">
        <f>ROUND((IF('[1]National Polling Changes'!$W216&gt;43409,'[1]National Polling Changes'!AF216*100,J215)),2)</f>
        <v>1.26</v>
      </c>
    </row>
    <row r="217" spans="1:10">
      <c r="A217" s="26">
        <f>'[1]National Polling Changes'!W217</f>
        <v>43649</v>
      </c>
      <c r="B217" s="1">
        <f>ROUND((IF('[1]National Polling Changes'!$W217&gt;43409,'[1]National Polling Changes'!X217*100,B216)),2)</f>
        <v>33.840000000000003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1.91</v>
      </c>
      <c r="E217" s="1">
        <f>ROUND((IF('[1]National Polling Changes'!$W217&gt;43409,'[1]National Polling Changes'!AA217*100,E216)),2)</f>
        <v>5.21</v>
      </c>
      <c r="F217" s="1">
        <f>ROUND((IF('[1]National Polling Changes'!$W217&gt;43409,'[1]National Polling Changes'!AB217*100,F216)),2)</f>
        <v>1.17</v>
      </c>
      <c r="G217" s="1">
        <f>ROUND((IF('[1]National Polling Changes'!$W217&gt;43409,'[1]National Polling Changes'!AC217*100,G216)),2)</f>
        <v>21.07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16.11</v>
      </c>
      <c r="J217" s="1">
        <f>ROUND((IF('[1]National Polling Changes'!$W217&gt;43409,'[1]National Polling Changes'!AF217*100,J216)),2)</f>
        <v>1.26</v>
      </c>
    </row>
    <row r="218" spans="1:10">
      <c r="A218" s="26">
        <f>'[1]National Polling Changes'!W218</f>
        <v>43648</v>
      </c>
      <c r="B218" s="1">
        <f>ROUND((IF('[1]National Polling Changes'!$W218&gt;43409,'[1]National Polling Changes'!X218*100,B217)),2)</f>
        <v>33.840000000000003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1.91</v>
      </c>
      <c r="E218" s="1">
        <f>ROUND((IF('[1]National Polling Changes'!$W218&gt;43409,'[1]National Polling Changes'!AA218*100,E217)),2)</f>
        <v>5.21</v>
      </c>
      <c r="F218" s="1">
        <f>ROUND((IF('[1]National Polling Changes'!$W218&gt;43409,'[1]National Polling Changes'!AB218*100,F217)),2)</f>
        <v>1.17</v>
      </c>
      <c r="G218" s="1">
        <f>ROUND((IF('[1]National Polling Changes'!$W218&gt;43409,'[1]National Polling Changes'!AC218*100,G217)),2)</f>
        <v>21.07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16.11</v>
      </c>
      <c r="J218" s="1">
        <f>ROUND((IF('[1]National Polling Changes'!$W218&gt;43409,'[1]National Polling Changes'!AF218*100,J217)),2)</f>
        <v>1.26</v>
      </c>
    </row>
    <row r="219" spans="1:10">
      <c r="A219" s="26">
        <f>'[1]National Polling Changes'!W219</f>
        <v>43647</v>
      </c>
      <c r="B219" s="1">
        <f>ROUND((IF('[1]National Polling Changes'!$W219&gt;43409,'[1]National Polling Changes'!X219*100,B218)),2)</f>
        <v>34.46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2.02</v>
      </c>
      <c r="E219" s="1">
        <f>ROUND((IF('[1]National Polling Changes'!$W219&gt;43409,'[1]National Polling Changes'!AA219*100,E218)),2)</f>
        <v>5.4</v>
      </c>
      <c r="F219" s="1">
        <f>ROUND((IF('[1]National Polling Changes'!$W219&gt;43409,'[1]National Polling Changes'!AB219*100,F218)),2)</f>
        <v>1.1499999999999999</v>
      </c>
      <c r="G219" s="1">
        <f>ROUND((IF('[1]National Polling Changes'!$W219&gt;43409,'[1]National Polling Changes'!AC219*100,G218)),2)</f>
        <v>20.86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15.53</v>
      </c>
      <c r="J219" s="1">
        <f>ROUND((IF('[1]National Polling Changes'!$W219&gt;43409,'[1]National Polling Changes'!AF219*100,J218)),2)</f>
        <v>1.1299999999999999</v>
      </c>
    </row>
    <row r="220" spans="1:10">
      <c r="A220" s="26">
        <f>'[1]National Polling Changes'!W220</f>
        <v>43646</v>
      </c>
      <c r="B220" s="1">
        <f>ROUND((IF('[1]National Polling Changes'!$W220&gt;43409,'[1]National Polling Changes'!X220*100,B219)),2)</f>
        <v>34.97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2.4900000000000002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1.07</v>
      </c>
      <c r="G220" s="1">
        <f>ROUND((IF('[1]National Polling Changes'!$W220&gt;43409,'[1]National Polling Changes'!AC220*100,G219)),2)</f>
        <v>19.73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15.09</v>
      </c>
      <c r="J220" s="1">
        <f>ROUND((IF('[1]National Polling Changes'!$W220&gt;43409,'[1]National Polling Changes'!AF220*100,J219)),2)</f>
        <v>1.1399999999999999</v>
      </c>
    </row>
    <row r="221" spans="1:10">
      <c r="A221" s="26">
        <f>'[1]National Polling Changes'!W221</f>
        <v>43645</v>
      </c>
      <c r="B221" s="1">
        <f>ROUND((IF('[1]National Polling Changes'!$W221&gt;43409,'[1]National Polling Changes'!X221*100,B220)),2)</f>
        <v>35.979999999999997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2.67</v>
      </c>
      <c r="E221" s="1">
        <f>ROUND((IF('[1]National Polling Changes'!$W221&gt;43409,'[1]National Polling Changes'!AA221*100,E220)),2)</f>
        <v>7.02</v>
      </c>
      <c r="F221" s="1">
        <f>ROUND((IF('[1]National Polling Changes'!$W221&gt;43409,'[1]National Polling Changes'!AB221*100,F220)),2)</f>
        <v>1.19</v>
      </c>
      <c r="G221" s="1">
        <f>ROUND((IF('[1]National Polling Changes'!$W221&gt;43409,'[1]National Polling Changes'!AC221*100,G220)),2)</f>
        <v>19.850000000000001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12.68</v>
      </c>
      <c r="J221" s="1">
        <f>ROUND((IF('[1]National Polling Changes'!$W221&gt;43409,'[1]National Polling Changes'!AF221*100,J220)),2)</f>
        <v>1.21</v>
      </c>
    </row>
    <row r="222" spans="1:10">
      <c r="A222" s="26">
        <f>'[1]National Polling Changes'!W222</f>
        <v>43644</v>
      </c>
      <c r="B222" s="1">
        <f>ROUND((IF('[1]National Polling Changes'!$W222&gt;43409,'[1]National Polling Changes'!X222*100,B221)),2)</f>
        <v>36.68</v>
      </c>
      <c r="C222" s="1">
        <f>ROUND((IF('[1]National Polling Changes'!$W222&gt;43409,'[1]National Polling Changes'!Y222*100,C221)),2)</f>
        <v>0.01</v>
      </c>
      <c r="D222" s="1">
        <f>ROUND((IF('[1]National Polling Changes'!$W222&gt;43409,'[1]National Polling Changes'!Z222*100,D221)),2)</f>
        <v>2.56</v>
      </c>
      <c r="E222" s="1">
        <f>ROUND((IF('[1]National Polling Changes'!$W222&gt;43409,'[1]National Polling Changes'!AA222*100,E221)),2)</f>
        <v>6.92</v>
      </c>
      <c r="F222" s="1">
        <f>ROUND((IF('[1]National Polling Changes'!$W222&gt;43409,'[1]National Polling Changes'!AB222*100,F221)),2)</f>
        <v>1.1599999999999999</v>
      </c>
      <c r="G222" s="1">
        <f>ROUND((IF('[1]National Polling Changes'!$W222&gt;43409,'[1]National Polling Changes'!AC222*100,G221)),2)</f>
        <v>19.850000000000001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12.34</v>
      </c>
      <c r="J222" s="1">
        <f>ROUND((IF('[1]National Polling Changes'!$W222&gt;43409,'[1]National Polling Changes'!AF222*100,J221)),2)</f>
        <v>1.17</v>
      </c>
    </row>
    <row r="223" spans="1:10">
      <c r="A223" s="26">
        <f>'[1]National Polling Changes'!W223</f>
        <v>43643</v>
      </c>
      <c r="B223" s="1">
        <f>ROUND((IF('[1]National Polling Changes'!$W223&gt;43409,'[1]National Polling Changes'!X223*100,B222)),2)</f>
        <v>36.26</v>
      </c>
      <c r="C223" s="1">
        <f>ROUND((IF('[1]National Polling Changes'!$W223&gt;43409,'[1]National Polling Changes'!Y223*100,C222)),2)</f>
        <v>0.01</v>
      </c>
      <c r="D223" s="1">
        <f>ROUND((IF('[1]National Polling Changes'!$W223&gt;43409,'[1]National Polling Changes'!Z223*100,D222)),2)</f>
        <v>2.44</v>
      </c>
      <c r="E223" s="1">
        <f>ROUND((IF('[1]National Polling Changes'!$W223&gt;43409,'[1]National Polling Changes'!AA223*100,E222)),2)</f>
        <v>6.78</v>
      </c>
      <c r="F223" s="1">
        <f>ROUND((IF('[1]National Polling Changes'!$W223&gt;43409,'[1]National Polling Changes'!AB223*100,F222)),2)</f>
        <v>1.1200000000000001</v>
      </c>
      <c r="G223" s="1">
        <f>ROUND((IF('[1]National Polling Changes'!$W223&gt;43409,'[1]National Polling Changes'!AC223*100,G222)),2)</f>
        <v>19.77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13.21</v>
      </c>
      <c r="J223" s="1">
        <f>ROUND((IF('[1]National Polling Changes'!$W223&gt;43409,'[1]National Polling Changes'!AF223*100,J222)),2)</f>
        <v>1.1100000000000001</v>
      </c>
    </row>
    <row r="224" spans="1:10">
      <c r="A224" s="26">
        <f>'[1]National Polling Changes'!W224</f>
        <v>43642</v>
      </c>
      <c r="B224" s="1">
        <f>ROUND((IF('[1]National Polling Changes'!$W224&gt;43409,'[1]National Polling Changes'!X224*100,B223)),2)</f>
        <v>36.51</v>
      </c>
      <c r="C224" s="1">
        <f>ROUND((IF('[1]National Polling Changes'!$W224&gt;43409,'[1]National Polling Changes'!Y224*100,C223)),2)</f>
        <v>0.01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6.88</v>
      </c>
      <c r="F224" s="1">
        <f>ROUND((IF('[1]National Polling Changes'!$W224&gt;43409,'[1]National Polling Changes'!AB224*100,F223)),2)</f>
        <v>1.1200000000000001</v>
      </c>
      <c r="G224" s="1">
        <f>ROUND((IF('[1]National Polling Changes'!$W224&gt;43409,'[1]National Polling Changes'!AC224*100,G223)),2)</f>
        <v>19.82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12.8</v>
      </c>
      <c r="J224" s="1">
        <f>ROUND((IF('[1]National Polling Changes'!$W224&gt;43409,'[1]National Polling Changes'!AF224*100,J223)),2)</f>
        <v>1.1000000000000001</v>
      </c>
    </row>
    <row r="225" spans="1:10">
      <c r="A225" s="26">
        <f>'[1]National Polling Changes'!W225</f>
        <v>43641</v>
      </c>
      <c r="B225" s="1">
        <f>ROUND((IF('[1]National Polling Changes'!$W225&gt;43409,'[1]National Polling Changes'!X225*100,B224)),2)</f>
        <v>37.08</v>
      </c>
      <c r="C225" s="1">
        <f>ROUND((IF('[1]National Polling Changes'!$W225&gt;43409,'[1]National Polling Changes'!Y225*100,C224)),2)</f>
        <v>0.01</v>
      </c>
      <c r="D225" s="1">
        <f>ROUND((IF('[1]National Polling Changes'!$W225&gt;43409,'[1]National Polling Changes'!Z225*100,D224)),2)</f>
        <v>2.4300000000000002</v>
      </c>
      <c r="E225" s="1">
        <f>ROUND((IF('[1]National Polling Changes'!$W225&gt;43409,'[1]National Polling Changes'!AA225*100,E224)),2)</f>
        <v>6.95</v>
      </c>
      <c r="F225" s="1">
        <f>ROUND((IF('[1]National Polling Changes'!$W225&gt;43409,'[1]National Polling Changes'!AB225*100,F224)),2)</f>
        <v>1.1000000000000001</v>
      </c>
      <c r="G225" s="1">
        <f>ROUND((IF('[1]National Polling Changes'!$W225&gt;43409,'[1]National Polling Changes'!AC225*100,G224)),2)</f>
        <v>19.510000000000002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12.58</v>
      </c>
      <c r="J225" s="1">
        <f>ROUND((IF('[1]National Polling Changes'!$W225&gt;43409,'[1]National Polling Changes'!AF225*100,J224)),2)</f>
        <v>1.06</v>
      </c>
    </row>
    <row r="226" spans="1:10">
      <c r="A226" s="26">
        <f>'[1]National Polling Changes'!W226</f>
        <v>43640</v>
      </c>
      <c r="B226" s="1">
        <f>ROUND((IF('[1]National Polling Changes'!$W226&gt;43409,'[1]National Polling Changes'!X226*100,B225)),2)</f>
        <v>37.47</v>
      </c>
      <c r="C226" s="1">
        <f>ROUND((IF('[1]National Polling Changes'!$W226&gt;43409,'[1]National Polling Changes'!Y226*100,C225)),2)</f>
        <v>0.01</v>
      </c>
      <c r="D226" s="1">
        <f>ROUND((IF('[1]National Polling Changes'!$W226&gt;43409,'[1]National Polling Changes'!Z226*100,D225)),2)</f>
        <v>2.35</v>
      </c>
      <c r="E226" s="1">
        <f>ROUND((IF('[1]National Polling Changes'!$W226&gt;43409,'[1]National Polling Changes'!AA226*100,E225)),2)</f>
        <v>7.01</v>
      </c>
      <c r="F226" s="1">
        <f>ROUND((IF('[1]National Polling Changes'!$W226&gt;43409,'[1]National Polling Changes'!AB226*100,F225)),2)</f>
        <v>1.23</v>
      </c>
      <c r="G226" s="1">
        <f>ROUND((IF('[1]National Polling Changes'!$W226&gt;43409,'[1]National Polling Changes'!AC226*100,G225)),2)</f>
        <v>19.510000000000002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12.09</v>
      </c>
      <c r="J226" s="1">
        <f>ROUND((IF('[1]National Polling Changes'!$W226&gt;43409,'[1]National Polling Changes'!AF226*100,J225)),2)</f>
        <v>1.07</v>
      </c>
    </row>
    <row r="227" spans="1:10">
      <c r="A227" s="26">
        <f>'[1]National Polling Changes'!W227</f>
        <v>43639</v>
      </c>
      <c r="B227" s="1">
        <f>ROUND((IF('[1]National Polling Changes'!$W227&gt;43409,'[1]National Polling Changes'!X227*100,B226)),2)</f>
        <v>37.979999999999997</v>
      </c>
      <c r="C227" s="1">
        <f>ROUND((IF('[1]National Polling Changes'!$W227&gt;43409,'[1]National Polling Changes'!Y227*100,C226)),2)</f>
        <v>0.01</v>
      </c>
      <c r="D227" s="1">
        <f>ROUND((IF('[1]National Polling Changes'!$W227&gt;43409,'[1]National Polling Changes'!Z227*100,D226)),2)</f>
        <v>2.39</v>
      </c>
      <c r="E227" s="1">
        <f>ROUND((IF('[1]National Polling Changes'!$W227&gt;43409,'[1]National Polling Changes'!AA227*100,E226)),2)</f>
        <v>6.88</v>
      </c>
      <c r="F227" s="1">
        <f>ROUND((IF('[1]National Polling Changes'!$W227&gt;43409,'[1]National Polling Changes'!AB227*100,F226)),2)</f>
        <v>1.26</v>
      </c>
      <c r="G227" s="1">
        <f>ROUND((IF('[1]National Polling Changes'!$W227&gt;43409,'[1]National Polling Changes'!AC227*100,G226)),2)</f>
        <v>19.09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11.73</v>
      </c>
      <c r="J227" s="1">
        <f>ROUND((IF('[1]National Polling Changes'!$W227&gt;43409,'[1]National Polling Changes'!AF227*100,J226)),2)</f>
        <v>1.0900000000000001</v>
      </c>
    </row>
    <row r="228" spans="1:10">
      <c r="A228" s="26">
        <f>'[1]National Polling Changes'!W228</f>
        <v>43638</v>
      </c>
      <c r="B228" s="1">
        <f>ROUND((IF('[1]National Polling Changes'!$W228&gt;43409,'[1]National Polling Changes'!X228*100,B227)),2)</f>
        <v>37.659999999999997</v>
      </c>
      <c r="C228" s="1">
        <f>ROUND((IF('[1]National Polling Changes'!$W228&gt;43409,'[1]National Polling Changes'!Y228*100,C227)),2)</f>
        <v>0.01</v>
      </c>
      <c r="D228" s="1">
        <f>ROUND((IF('[1]National Polling Changes'!$W228&gt;43409,'[1]National Polling Changes'!Z228*100,D227)),2)</f>
        <v>2.35</v>
      </c>
      <c r="E228" s="1">
        <f>ROUND((IF('[1]National Polling Changes'!$W228&gt;43409,'[1]National Polling Changes'!AA228*100,E227)),2)</f>
        <v>7.01</v>
      </c>
      <c r="F228" s="1">
        <f>ROUND((IF('[1]National Polling Changes'!$W228&gt;43409,'[1]National Polling Changes'!AB228*100,F227)),2)</f>
        <v>1.27</v>
      </c>
      <c r="G228" s="1">
        <f>ROUND((IF('[1]National Polling Changes'!$W228&gt;43409,'[1]National Polling Changes'!AC228*100,G227)),2)</f>
        <v>19.11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12.02</v>
      </c>
      <c r="J228" s="1">
        <f>ROUND((IF('[1]National Polling Changes'!$W228&gt;43409,'[1]National Polling Changes'!AF228*100,J227)),2)</f>
        <v>1.0900000000000001</v>
      </c>
    </row>
    <row r="229" spans="1:10">
      <c r="A229" s="26">
        <f>'[1]National Polling Changes'!W229</f>
        <v>43637</v>
      </c>
      <c r="B229" s="1">
        <f>ROUND((IF('[1]National Polling Changes'!$W229&gt;43409,'[1]National Polling Changes'!X229*100,B228)),2)</f>
        <v>37.659999999999997</v>
      </c>
      <c r="C229" s="1">
        <f>ROUND((IF('[1]National Polling Changes'!$W229&gt;43409,'[1]National Polling Changes'!Y229*100,C228)),2)</f>
        <v>0.01</v>
      </c>
      <c r="D229" s="1">
        <f>ROUND((IF('[1]National Polling Changes'!$W229&gt;43409,'[1]National Polling Changes'!Z229*100,D228)),2)</f>
        <v>2.35</v>
      </c>
      <c r="E229" s="1">
        <f>ROUND((IF('[1]National Polling Changes'!$W229&gt;43409,'[1]National Polling Changes'!AA229*100,E228)),2)</f>
        <v>7.01</v>
      </c>
      <c r="F229" s="1">
        <f>ROUND((IF('[1]National Polling Changes'!$W229&gt;43409,'[1]National Polling Changes'!AB229*100,F228)),2)</f>
        <v>1.27</v>
      </c>
      <c r="G229" s="1">
        <f>ROUND((IF('[1]National Polling Changes'!$W229&gt;43409,'[1]National Polling Changes'!AC229*100,G228)),2)</f>
        <v>19.11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12.02</v>
      </c>
      <c r="J229" s="1">
        <f>ROUND((IF('[1]National Polling Changes'!$W229&gt;43409,'[1]National Polling Changes'!AF229*100,J228)),2)</f>
        <v>1.0900000000000001</v>
      </c>
    </row>
    <row r="230" spans="1:10">
      <c r="A230" s="26">
        <f>'[1]National Polling Changes'!W230</f>
        <v>43636</v>
      </c>
      <c r="B230" s="1">
        <f>ROUND((IF('[1]National Polling Changes'!$W230&gt;43409,'[1]National Polling Changes'!X230*100,B229)),2)</f>
        <v>37.99</v>
      </c>
      <c r="C230" s="1">
        <f>ROUND((IF('[1]National Polling Changes'!$W230&gt;43409,'[1]National Polling Changes'!Y230*100,C229)),2)</f>
        <v>0.01</v>
      </c>
      <c r="D230" s="1">
        <f>ROUND((IF('[1]National Polling Changes'!$W230&gt;43409,'[1]National Polling Changes'!Z230*100,D229)),2)</f>
        <v>2.39</v>
      </c>
      <c r="E230" s="1">
        <f>ROUND((IF('[1]National Polling Changes'!$W230&gt;43409,'[1]National Polling Changes'!AA230*100,E229)),2)</f>
        <v>6.86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19.079999999999998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11.58</v>
      </c>
      <c r="J230" s="1">
        <f>ROUND((IF('[1]National Polling Changes'!$W230&gt;43409,'[1]National Polling Changes'!AF230*100,J229)),2)</f>
        <v>1.03</v>
      </c>
    </row>
    <row r="231" spans="1:10">
      <c r="A231" s="26">
        <f>'[1]National Polling Changes'!W231</f>
        <v>43635</v>
      </c>
      <c r="B231" s="1">
        <f>ROUND((IF('[1]National Polling Changes'!$W231&gt;43409,'[1]National Polling Changes'!X231*100,B230)),2)</f>
        <v>37.99</v>
      </c>
      <c r="C231" s="1">
        <f>ROUND((IF('[1]National Polling Changes'!$W231&gt;43409,'[1]National Polling Changes'!Y231*100,C230)),2)</f>
        <v>0.01</v>
      </c>
      <c r="D231" s="1">
        <f>ROUND((IF('[1]National Polling Changes'!$W231&gt;43409,'[1]National Polling Changes'!Z231*100,D230)),2)</f>
        <v>2.39</v>
      </c>
      <c r="E231" s="1">
        <f>ROUND((IF('[1]National Polling Changes'!$W231&gt;43409,'[1]National Polling Changes'!AA231*100,E230)),2)</f>
        <v>6.86</v>
      </c>
      <c r="F231" s="1">
        <f>ROUND((IF('[1]National Polling Changes'!$W231&gt;43409,'[1]National Polling Changes'!AB231*100,F230)),2)</f>
        <v>1.31</v>
      </c>
      <c r="G231" s="1">
        <f>ROUND((IF('[1]National Polling Changes'!$W231&gt;43409,'[1]National Polling Changes'!AC231*100,G230)),2)</f>
        <v>19.079999999999998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11.58</v>
      </c>
      <c r="J231" s="1">
        <f>ROUND((IF('[1]National Polling Changes'!$W231&gt;43409,'[1]National Polling Changes'!AF231*100,J230)),2)</f>
        <v>1.03</v>
      </c>
    </row>
    <row r="232" spans="1:10">
      <c r="A232" s="26">
        <f>'[1]National Polling Changes'!W232</f>
        <v>43634</v>
      </c>
      <c r="B232" s="1">
        <f>ROUND((IF('[1]National Polling Changes'!$W232&gt;43409,'[1]National Polling Changes'!X232*100,B231)),2)</f>
        <v>37.99</v>
      </c>
      <c r="C232" s="1">
        <f>ROUND((IF('[1]National Polling Changes'!$W232&gt;43409,'[1]National Polling Changes'!Y232*100,C231)),2)</f>
        <v>0.01</v>
      </c>
      <c r="D232" s="1">
        <f>ROUND((IF('[1]National Polling Changes'!$W232&gt;43409,'[1]National Polling Changes'!Z232*100,D231)),2)</f>
        <v>2.39</v>
      </c>
      <c r="E232" s="1">
        <f>ROUND((IF('[1]National Polling Changes'!$W232&gt;43409,'[1]National Polling Changes'!AA232*100,E231)),2)</f>
        <v>6.86</v>
      </c>
      <c r="F232" s="1">
        <f>ROUND((IF('[1]National Polling Changes'!$W232&gt;43409,'[1]National Polling Changes'!AB232*100,F231)),2)</f>
        <v>1.31</v>
      </c>
      <c r="G232" s="1">
        <f>ROUND((IF('[1]National Polling Changes'!$W232&gt;43409,'[1]National Polling Changes'!AC232*100,G231)),2)</f>
        <v>19.079999999999998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11.58</v>
      </c>
      <c r="J232" s="1">
        <f>ROUND((IF('[1]National Polling Changes'!$W232&gt;43409,'[1]National Polling Changes'!AF232*100,J231)),2)</f>
        <v>1.03</v>
      </c>
    </row>
    <row r="233" spans="1:10">
      <c r="A233" s="26">
        <f>'[1]National Polling Changes'!W233</f>
        <v>43633</v>
      </c>
      <c r="B233" s="1">
        <f>ROUND((IF('[1]National Polling Changes'!$W233&gt;43409,'[1]National Polling Changes'!X233*100,B232)),2)</f>
        <v>38.200000000000003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2.39</v>
      </c>
      <c r="E233" s="1">
        <f>ROUND((IF('[1]National Polling Changes'!$W233&gt;43409,'[1]National Polling Changes'!AA233*100,E232)),2)</f>
        <v>6.74</v>
      </c>
      <c r="F233" s="1">
        <f>ROUND((IF('[1]National Polling Changes'!$W233&gt;43409,'[1]National Polling Changes'!AB233*100,F232)),2)</f>
        <v>1.32</v>
      </c>
      <c r="G233" s="1">
        <f>ROUND((IF('[1]National Polling Changes'!$W233&gt;43409,'[1]National Polling Changes'!AC233*100,G232)),2)</f>
        <v>19.13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11.42</v>
      </c>
      <c r="J233" s="1">
        <f>ROUND((IF('[1]National Polling Changes'!$W233&gt;43409,'[1]National Polling Changes'!AF233*100,J232)),2)</f>
        <v>1.03</v>
      </c>
    </row>
    <row r="234" spans="1:10">
      <c r="A234" s="26">
        <f>'[1]National Polling Changes'!W234</f>
        <v>43632</v>
      </c>
      <c r="B234" s="1">
        <f>ROUND((IF('[1]National Polling Changes'!$W234&gt;43409,'[1]National Polling Changes'!X234*100,B233)),2)</f>
        <v>38.26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6.64</v>
      </c>
      <c r="F234" s="1">
        <f>ROUND((IF('[1]National Polling Changes'!$W234&gt;43409,'[1]National Polling Changes'!AB234*100,F233)),2)</f>
        <v>1.36</v>
      </c>
      <c r="G234" s="1">
        <f>ROUND((IF('[1]National Polling Changes'!$W234&gt;43409,'[1]National Polling Changes'!AC234*100,G233)),2)</f>
        <v>19.62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</v>
      </c>
      <c r="J234" s="1">
        <f>ROUND((IF('[1]National Polling Changes'!$W234&gt;43409,'[1]National Polling Changes'!AF234*100,J233)),2)</f>
        <v>1.01</v>
      </c>
    </row>
    <row r="235" spans="1:10">
      <c r="A235" s="26">
        <f>'[1]National Polling Changes'!W235</f>
        <v>43631</v>
      </c>
      <c r="B235" s="1">
        <f>ROUND((IF('[1]National Polling Changes'!$W235&gt;43409,'[1]National Polling Changes'!X235*100,B234)),2)</f>
        <v>38.369999999999997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2.41</v>
      </c>
      <c r="E235" s="1">
        <f>ROUND((IF('[1]National Polling Changes'!$W235&gt;43409,'[1]National Polling Changes'!AA235*100,E234)),2)</f>
        <v>6.78</v>
      </c>
      <c r="F235" s="1">
        <f>ROUND((IF('[1]National Polling Changes'!$W235&gt;43409,'[1]National Polling Changes'!AB235*100,F234)),2)</f>
        <v>1.33</v>
      </c>
      <c r="G235" s="1">
        <f>ROUND((IF('[1]National Polling Changes'!$W235&gt;43409,'[1]National Polling Changes'!AC235*100,G234)),2)</f>
        <v>19.29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11.09</v>
      </c>
      <c r="J235" s="1">
        <f>ROUND((IF('[1]National Polling Changes'!$W235&gt;43409,'[1]National Polling Changes'!AF235*100,J234)),2)</f>
        <v>0.97</v>
      </c>
    </row>
    <row r="236" spans="1:10">
      <c r="A236" s="26">
        <f>'[1]National Polling Changes'!W236</f>
        <v>43630</v>
      </c>
      <c r="B236" s="1">
        <f>ROUND((IF('[1]National Polling Changes'!$W236&gt;43409,'[1]National Polling Changes'!X236*100,B235)),2)</f>
        <v>38.26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2.33</v>
      </c>
      <c r="E236" s="1">
        <f>ROUND((IF('[1]National Polling Changes'!$W236&gt;43409,'[1]National Polling Changes'!AA236*100,E235)),2)</f>
        <v>6.6</v>
      </c>
      <c r="F236" s="1">
        <f>ROUND((IF('[1]National Polling Changes'!$W236&gt;43409,'[1]National Polling Changes'!AB236*100,F235)),2)</f>
        <v>1.39</v>
      </c>
      <c r="G236" s="1">
        <f>ROUND((IF('[1]National Polling Changes'!$W236&gt;43409,'[1]National Polling Changes'!AC236*100,G235)),2)</f>
        <v>19.68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10.99</v>
      </c>
      <c r="J236" s="1">
        <f>ROUND((IF('[1]National Polling Changes'!$W236&gt;43409,'[1]National Polling Changes'!AF236*100,J235)),2)</f>
        <v>1.02</v>
      </c>
    </row>
    <row r="237" spans="1:10">
      <c r="A237" s="26">
        <f>'[1]National Polling Changes'!W237</f>
        <v>43629</v>
      </c>
      <c r="B237" s="1">
        <f>ROUND((IF('[1]National Polling Changes'!$W237&gt;43409,'[1]National Polling Changes'!X237*100,B236)),2)</f>
        <v>38.26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2.33</v>
      </c>
      <c r="E237" s="1">
        <f>ROUND((IF('[1]National Polling Changes'!$W237&gt;43409,'[1]National Polling Changes'!AA237*100,E236)),2)</f>
        <v>6.6</v>
      </c>
      <c r="F237" s="1">
        <f>ROUND((IF('[1]National Polling Changes'!$W237&gt;43409,'[1]National Polling Changes'!AB237*100,F236)),2)</f>
        <v>1.39</v>
      </c>
      <c r="G237" s="1">
        <f>ROUND((IF('[1]National Polling Changes'!$W237&gt;43409,'[1]National Polling Changes'!AC237*100,G236)),2)</f>
        <v>19.68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10.99</v>
      </c>
      <c r="J237" s="1">
        <f>ROUND((IF('[1]National Polling Changes'!$W237&gt;43409,'[1]National Polling Changes'!AF237*100,J236)),2)</f>
        <v>1.02</v>
      </c>
    </row>
    <row r="238" spans="1:10">
      <c r="A238" s="26">
        <f>'[1]National Polling Changes'!W238</f>
        <v>43628</v>
      </c>
      <c r="B238" s="1">
        <f>ROUND((IF('[1]National Polling Changes'!$W238&gt;43409,'[1]National Polling Changes'!X238*100,B237)),2)</f>
        <v>38.340000000000003</v>
      </c>
      <c r="C238" s="1">
        <f>ROUND((IF('[1]National Polling Changes'!$W238&gt;43409,'[1]National Polling Changes'!Y238*100,C237)),2)</f>
        <v>0.01</v>
      </c>
      <c r="D238" s="1">
        <f>ROUND((IF('[1]National Polling Changes'!$W238&gt;43409,'[1]National Polling Changes'!Z238*100,D237)),2)</f>
        <v>2.35</v>
      </c>
      <c r="E238" s="1">
        <f>ROUND((IF('[1]National Polling Changes'!$W238&gt;43409,'[1]National Polling Changes'!AA238*100,E237)),2)</f>
        <v>6.52</v>
      </c>
      <c r="F238" s="1">
        <f>ROUND((IF('[1]National Polling Changes'!$W238&gt;43409,'[1]National Polling Changes'!AB238*100,F237)),2)</f>
        <v>1.43</v>
      </c>
      <c r="G238" s="1">
        <f>ROUND((IF('[1]National Polling Changes'!$W238&gt;43409,'[1]National Polling Changes'!AC238*100,G237)),2)</f>
        <v>19.760000000000002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10.82</v>
      </c>
      <c r="J238" s="1">
        <f>ROUND((IF('[1]National Polling Changes'!$W238&gt;43409,'[1]National Polling Changes'!AF238*100,J237)),2)</f>
        <v>1.01</v>
      </c>
    </row>
    <row r="239" spans="1:10">
      <c r="A239" s="26">
        <f>'[1]National Polling Changes'!W239</f>
        <v>43627</v>
      </c>
      <c r="B239" s="1">
        <f>ROUND((IF('[1]National Polling Changes'!$W239&gt;43409,'[1]National Polling Changes'!X239*100,B238)),2)</f>
        <v>38.42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2.31</v>
      </c>
      <c r="E239" s="1">
        <f>ROUND((IF('[1]National Polling Changes'!$W239&gt;43409,'[1]National Polling Changes'!AA239*100,E238)),2)</f>
        <v>6.41</v>
      </c>
      <c r="F239" s="1">
        <f>ROUND((IF('[1]National Polling Changes'!$W239&gt;43409,'[1]National Polling Changes'!AB239*100,F238)),2)</f>
        <v>1.4</v>
      </c>
      <c r="G239" s="1">
        <f>ROUND((IF('[1]National Polling Changes'!$W239&gt;43409,'[1]National Polling Changes'!AC239*100,G238)),2)</f>
        <v>19.93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10.8</v>
      </c>
      <c r="J239" s="1">
        <f>ROUND((IF('[1]National Polling Changes'!$W239&gt;43409,'[1]National Polling Changes'!AF239*100,J238)),2)</f>
        <v>0.97</v>
      </c>
    </row>
    <row r="240" spans="1:10">
      <c r="A240" s="26">
        <f>'[1]National Polling Changes'!W240</f>
        <v>43626</v>
      </c>
      <c r="B240" s="1">
        <f>ROUND((IF('[1]National Polling Changes'!$W240&gt;43409,'[1]National Polling Changes'!X240*100,B239)),2)</f>
        <v>38.659999999999997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2.3199999999999998</v>
      </c>
      <c r="E240" s="1">
        <f>ROUND((IF('[1]National Polling Changes'!$W240&gt;43409,'[1]National Polling Changes'!AA240*100,E239)),2)</f>
        <v>6.37</v>
      </c>
      <c r="F240" s="1">
        <f>ROUND((IF('[1]National Polling Changes'!$W240&gt;43409,'[1]National Polling Changes'!AB240*100,F239)),2)</f>
        <v>1.39</v>
      </c>
      <c r="G240" s="1">
        <f>ROUND((IF('[1]National Polling Changes'!$W240&gt;43409,'[1]National Polling Changes'!AC240*100,G239)),2)</f>
        <v>19.97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10.58</v>
      </c>
      <c r="J240" s="1">
        <f>ROUND((IF('[1]National Polling Changes'!$W240&gt;43409,'[1]National Polling Changes'!AF240*100,J239)),2)</f>
        <v>0.96</v>
      </c>
    </row>
    <row r="241" spans="1:10">
      <c r="A241" s="26">
        <f>'[1]National Polling Changes'!W241</f>
        <v>43625</v>
      </c>
      <c r="B241" s="1">
        <f>ROUND((IF('[1]National Polling Changes'!$W241&gt;43409,'[1]National Polling Changes'!X241*100,B240)),2)</f>
        <v>39.270000000000003</v>
      </c>
      <c r="C241" s="1">
        <f>ROUND((IF('[1]National Polling Changes'!$W241&gt;43409,'[1]National Polling Changes'!Y241*100,C240)),2)</f>
        <v>0.01</v>
      </c>
      <c r="D241" s="1">
        <f>ROUND((IF('[1]National Polling Changes'!$W241&gt;43409,'[1]National Polling Changes'!Z241*100,D240)),2)</f>
        <v>2.44</v>
      </c>
      <c r="E241" s="1">
        <f>ROUND((IF('[1]National Polling Changes'!$W241&gt;43409,'[1]National Polling Changes'!AA241*100,E240)),2)</f>
        <v>6.15</v>
      </c>
      <c r="F241" s="1">
        <f>ROUND((IF('[1]National Polling Changes'!$W241&gt;43409,'[1]National Polling Changes'!AB241*100,F240)),2)</f>
        <v>1.44</v>
      </c>
      <c r="G241" s="1">
        <f>ROUND((IF('[1]National Polling Changes'!$W241&gt;43409,'[1]National Polling Changes'!AC241*100,G240)),2)</f>
        <v>19.829999999999998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10.11</v>
      </c>
      <c r="J241" s="1">
        <f>ROUND((IF('[1]National Polling Changes'!$W241&gt;43409,'[1]National Polling Changes'!AF241*100,J240)),2)</f>
        <v>0.94</v>
      </c>
    </row>
    <row r="242" spans="1:10">
      <c r="A242" s="26">
        <f>'[1]National Polling Changes'!W242</f>
        <v>43624</v>
      </c>
      <c r="B242" s="1">
        <f>ROUND((IF('[1]National Polling Changes'!$W242&gt;43409,'[1]National Polling Changes'!X242*100,B241)),2)</f>
        <v>39.92</v>
      </c>
      <c r="C242" s="1">
        <f>ROUND((IF('[1]National Polling Changes'!$W242&gt;43409,'[1]National Polling Changes'!Y242*100,C241)),2)</f>
        <v>0.06</v>
      </c>
      <c r="D242" s="1">
        <f>ROUND((IF('[1]National Polling Changes'!$W242&gt;43409,'[1]National Polling Changes'!Z242*100,D241)),2)</f>
        <v>2.46</v>
      </c>
      <c r="E242" s="1">
        <f>ROUND((IF('[1]National Polling Changes'!$W242&gt;43409,'[1]National Polling Changes'!AA242*100,E241)),2)</f>
        <v>5.99</v>
      </c>
      <c r="F242" s="1">
        <f>ROUND((IF('[1]National Polling Changes'!$W242&gt;43409,'[1]National Polling Changes'!AB242*100,F241)),2)</f>
        <v>1.44</v>
      </c>
      <c r="G242" s="1">
        <f>ROUND((IF('[1]National Polling Changes'!$W242&gt;43409,'[1]National Polling Changes'!AC242*100,G241)),2)</f>
        <v>19.52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9.8800000000000008</v>
      </c>
      <c r="J242" s="1">
        <f>ROUND((IF('[1]National Polling Changes'!$W242&gt;43409,'[1]National Polling Changes'!AF242*100,J241)),2)</f>
        <v>0.95</v>
      </c>
    </row>
    <row r="243" spans="1:10">
      <c r="A243" s="26">
        <f>'[1]National Polling Changes'!W243</f>
        <v>43623</v>
      </c>
      <c r="B243" s="1">
        <f>ROUND((IF('[1]National Polling Changes'!$W243&gt;43409,'[1]National Polling Changes'!X243*100,B242)),2)</f>
        <v>39.92</v>
      </c>
      <c r="C243" s="1">
        <f>ROUND((IF('[1]National Polling Changes'!$W243&gt;43409,'[1]National Polling Changes'!Y243*100,C242)),2)</f>
        <v>0.06</v>
      </c>
      <c r="D243" s="1">
        <f>ROUND((IF('[1]National Polling Changes'!$W243&gt;43409,'[1]National Polling Changes'!Z243*100,D242)),2)</f>
        <v>2.46</v>
      </c>
      <c r="E243" s="1">
        <f>ROUND((IF('[1]National Polling Changes'!$W243&gt;43409,'[1]National Polling Changes'!AA243*100,E242)),2)</f>
        <v>5.99</v>
      </c>
      <c r="F243" s="1">
        <f>ROUND((IF('[1]National Polling Changes'!$W243&gt;43409,'[1]National Polling Changes'!AB243*100,F242)),2)</f>
        <v>1.44</v>
      </c>
      <c r="G243" s="1">
        <f>ROUND((IF('[1]National Polling Changes'!$W243&gt;43409,'[1]National Polling Changes'!AC243*100,G242)),2)</f>
        <v>19.52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9.8800000000000008</v>
      </c>
      <c r="J243" s="1">
        <f>ROUND((IF('[1]National Polling Changes'!$W243&gt;43409,'[1]National Polling Changes'!AF243*100,J242)),2)</f>
        <v>0.95</v>
      </c>
    </row>
    <row r="244" spans="1:10">
      <c r="A244" s="26">
        <f>'[1]National Polling Changes'!W244</f>
        <v>43622</v>
      </c>
      <c r="B244" s="1">
        <f>ROUND((IF('[1]National Polling Changes'!$W244&gt;43409,'[1]National Polling Changes'!X244*100,B243)),2)</f>
        <v>39.92</v>
      </c>
      <c r="C244" s="1">
        <f>ROUND((IF('[1]National Polling Changes'!$W244&gt;43409,'[1]National Polling Changes'!Y244*100,C243)),2)</f>
        <v>0.06</v>
      </c>
      <c r="D244" s="1">
        <f>ROUND((IF('[1]National Polling Changes'!$W244&gt;43409,'[1]National Polling Changes'!Z244*100,D243)),2)</f>
        <v>2.46</v>
      </c>
      <c r="E244" s="1">
        <f>ROUND((IF('[1]National Polling Changes'!$W244&gt;43409,'[1]National Polling Changes'!AA244*100,E243)),2)</f>
        <v>5.99</v>
      </c>
      <c r="F244" s="1">
        <f>ROUND((IF('[1]National Polling Changes'!$W244&gt;43409,'[1]National Polling Changes'!AB244*100,F243)),2)</f>
        <v>1.44</v>
      </c>
      <c r="G244" s="1">
        <f>ROUND((IF('[1]National Polling Changes'!$W244&gt;43409,'[1]National Polling Changes'!AC244*100,G243)),2)</f>
        <v>19.52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9.8800000000000008</v>
      </c>
      <c r="J244" s="1">
        <f>ROUND((IF('[1]National Polling Changes'!$W244&gt;43409,'[1]National Polling Changes'!AF244*100,J243)),2)</f>
        <v>0.95</v>
      </c>
    </row>
    <row r="245" spans="1:10">
      <c r="A245" s="26">
        <f>'[1]National Polling Changes'!W245</f>
        <v>43621</v>
      </c>
      <c r="B245" s="1">
        <f>ROUND((IF('[1]National Polling Changes'!$W245&gt;43409,'[1]National Polling Changes'!X245*100,B244)),2)</f>
        <v>39.92</v>
      </c>
      <c r="C245" s="1">
        <f>ROUND((IF('[1]National Polling Changes'!$W245&gt;43409,'[1]National Polling Changes'!Y245*100,C244)),2)</f>
        <v>0.06</v>
      </c>
      <c r="D245" s="1">
        <f>ROUND((IF('[1]National Polling Changes'!$W245&gt;43409,'[1]National Polling Changes'!Z245*100,D244)),2)</f>
        <v>2.46</v>
      </c>
      <c r="E245" s="1">
        <f>ROUND((IF('[1]National Polling Changes'!$W245&gt;43409,'[1]National Polling Changes'!AA245*100,E244)),2)</f>
        <v>5.99</v>
      </c>
      <c r="F245" s="1">
        <f>ROUND((IF('[1]National Polling Changes'!$W245&gt;43409,'[1]National Polling Changes'!AB245*100,F244)),2)</f>
        <v>1.44</v>
      </c>
      <c r="G245" s="1">
        <f>ROUND((IF('[1]National Polling Changes'!$W245&gt;43409,'[1]National Polling Changes'!AC245*100,G244)),2)</f>
        <v>19.52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9.8800000000000008</v>
      </c>
      <c r="J245" s="1">
        <f>ROUND((IF('[1]National Polling Changes'!$W245&gt;43409,'[1]National Polling Changes'!AF245*100,J244)),2)</f>
        <v>0.95</v>
      </c>
    </row>
    <row r="246" spans="1:10">
      <c r="A246" s="26">
        <f>'[1]National Polling Changes'!W246</f>
        <v>43620</v>
      </c>
      <c r="B246" s="1">
        <f>ROUND((IF('[1]National Polling Changes'!$W246&gt;43409,'[1]National Polling Changes'!X246*100,B245)),2)</f>
        <v>39.54</v>
      </c>
      <c r="C246" s="1">
        <f>ROUND((IF('[1]National Polling Changes'!$W246&gt;43409,'[1]National Polling Changes'!Y246*100,C245)),2)</f>
        <v>0.06</v>
      </c>
      <c r="D246" s="1">
        <f>ROUND((IF('[1]National Polling Changes'!$W246&gt;43409,'[1]National Polling Changes'!Z246*100,D245)),2)</f>
        <v>2.41</v>
      </c>
      <c r="E246" s="1">
        <f>ROUND((IF('[1]National Polling Changes'!$W246&gt;43409,'[1]National Polling Changes'!AA246*100,E245)),2)</f>
        <v>6.16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19.57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6">
        <f>'[1]National Polling Changes'!W247</f>
        <v>43619</v>
      </c>
      <c r="B247" s="1">
        <f>ROUND((IF('[1]National Polling Changes'!$W247&gt;43409,'[1]National Polling Changes'!X247*100,B246)),2)</f>
        <v>39.520000000000003</v>
      </c>
      <c r="C247" s="1">
        <f>ROUND((IF('[1]National Polling Changes'!$W247&gt;43409,'[1]National Polling Changes'!Y247*100,C246)),2)</f>
        <v>0.04</v>
      </c>
      <c r="D247" s="1">
        <f>ROUND((IF('[1]National Polling Changes'!$W247&gt;43409,'[1]National Polling Changes'!Z247*100,D246)),2)</f>
        <v>2.41</v>
      </c>
      <c r="E247" s="1">
        <f>ROUND((IF('[1]National Polling Changes'!$W247&gt;43409,'[1]National Polling Changes'!AA247*100,E246)),2)</f>
        <v>6.05</v>
      </c>
      <c r="F247" s="1">
        <f>ROUND((IF('[1]National Polling Changes'!$W247&gt;43409,'[1]National Polling Changes'!AB247*100,F246)),2)</f>
        <v>1.41</v>
      </c>
      <c r="G247" s="1">
        <f>ROUND((IF('[1]National Polling Changes'!$W247&gt;43409,'[1]National Polling Changes'!AC247*100,G246)),2)</f>
        <v>19.850000000000001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10.01</v>
      </c>
      <c r="J247" s="1">
        <f>ROUND((IF('[1]National Polling Changes'!$W247&gt;43409,'[1]National Polling Changes'!AF247*100,J246)),2)</f>
        <v>0.93</v>
      </c>
    </row>
    <row r="248" spans="1:10">
      <c r="A248" s="26">
        <f>'[1]National Polling Changes'!W248</f>
        <v>43618</v>
      </c>
      <c r="B248" s="1">
        <f>ROUND((IF('[1]National Polling Changes'!$W248&gt;43409,'[1]National Polling Changes'!X248*100,B247)),2)</f>
        <v>39.5</v>
      </c>
      <c r="C248" s="1">
        <f>ROUND((IF('[1]National Polling Changes'!$W248&gt;43409,'[1]National Polling Changes'!Y248*100,C247)),2)</f>
        <v>0.06</v>
      </c>
      <c r="D248" s="1">
        <f>ROUND((IF('[1]National Polling Changes'!$W248&gt;43409,'[1]National Polling Changes'!Z248*100,D247)),2)</f>
        <v>2.4700000000000002</v>
      </c>
      <c r="E248" s="1">
        <f>ROUND((IF('[1]National Polling Changes'!$W248&gt;43409,'[1]National Polling Changes'!AA248*100,E247)),2)</f>
        <v>6.31</v>
      </c>
      <c r="F248" s="1">
        <f>ROUND((IF('[1]National Polling Changes'!$W248&gt;43409,'[1]National Polling Changes'!AB248*100,F247)),2)</f>
        <v>1.48</v>
      </c>
      <c r="G248" s="1">
        <f>ROUND((IF('[1]National Polling Changes'!$W248&gt;43409,'[1]National Polling Changes'!AC248*100,G247)),2)</f>
        <v>19.89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9.68</v>
      </c>
      <c r="J248" s="1">
        <f>ROUND((IF('[1]National Polling Changes'!$W248&gt;43409,'[1]National Polling Changes'!AF248*100,J247)),2)</f>
        <v>0.94</v>
      </c>
    </row>
    <row r="249" spans="1:10">
      <c r="A249" s="26">
        <f>'[1]National Polling Changes'!W249</f>
        <v>43617</v>
      </c>
      <c r="B249" s="1">
        <f>ROUND((IF('[1]National Polling Changes'!$W249&gt;43409,'[1]National Polling Changes'!X249*100,B248)),2)</f>
        <v>38.909999999999997</v>
      </c>
      <c r="C249" s="1">
        <f>ROUND((IF('[1]National Polling Changes'!$W249&gt;43409,'[1]National Polling Changes'!Y249*100,C248)),2)</f>
        <v>0.06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6.48</v>
      </c>
      <c r="F249" s="1">
        <f>ROUND((IF('[1]National Polling Changes'!$W249&gt;43409,'[1]National Polling Changes'!AB249*100,F248)),2)</f>
        <v>1.53</v>
      </c>
      <c r="G249" s="1">
        <f>ROUND((IF('[1]National Polling Changes'!$W249&gt;43409,'[1]National Polling Changes'!AC249*100,G248)),2)</f>
        <v>20.350000000000001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9.3800000000000008</v>
      </c>
      <c r="J249" s="1">
        <f>ROUND((IF('[1]National Polling Changes'!$W249&gt;43409,'[1]National Polling Changes'!AF249*100,J248)),2)</f>
        <v>1.03</v>
      </c>
    </row>
    <row r="250" spans="1:10">
      <c r="A250" s="26">
        <f>'[1]National Polling Changes'!W250</f>
        <v>43616</v>
      </c>
      <c r="B250" s="1">
        <f>ROUND((IF('[1]National Polling Changes'!$W250&gt;43409,'[1]National Polling Changes'!X250*100,B249)),2)</f>
        <v>38.909999999999997</v>
      </c>
      <c r="C250" s="1">
        <f>ROUND((IF('[1]National Polling Changes'!$W250&gt;43409,'[1]National Polling Changes'!Y250*100,C249)),2)</f>
        <v>0.06</v>
      </c>
      <c r="D250" s="1">
        <f>ROUND((IF('[1]National Polling Changes'!$W250&gt;43409,'[1]National Polling Changes'!Z250*100,D249)),2)</f>
        <v>2.58</v>
      </c>
      <c r="E250" s="1">
        <f>ROUND((IF('[1]National Polling Changes'!$W250&gt;43409,'[1]National Polling Changes'!AA250*100,E249)),2)</f>
        <v>6.48</v>
      </c>
      <c r="F250" s="1">
        <f>ROUND((IF('[1]National Polling Changes'!$W250&gt;43409,'[1]National Polling Changes'!AB250*100,F249)),2)</f>
        <v>1.53</v>
      </c>
      <c r="G250" s="1">
        <f>ROUND((IF('[1]National Polling Changes'!$W250&gt;43409,'[1]National Polling Changes'!AC250*100,G249)),2)</f>
        <v>20.350000000000001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9.3800000000000008</v>
      </c>
      <c r="J250" s="1">
        <f>ROUND((IF('[1]National Polling Changes'!$W250&gt;43409,'[1]National Polling Changes'!AF250*100,J249)),2)</f>
        <v>1.03</v>
      </c>
    </row>
    <row r="251" spans="1:10">
      <c r="A251" s="26">
        <f>'[1]National Polling Changes'!W251</f>
        <v>43615</v>
      </c>
      <c r="B251" s="1">
        <f>ROUND((IF('[1]National Polling Changes'!$W251&gt;43409,'[1]National Polling Changes'!X251*100,B250)),2)</f>
        <v>38.69</v>
      </c>
      <c r="C251" s="1">
        <f>ROUND((IF('[1]National Polling Changes'!$W251&gt;43409,'[1]National Polling Changes'!Y251*100,C250)),2)</f>
        <v>0.06</v>
      </c>
      <c r="D251" s="1">
        <f>ROUND((IF('[1]National Polling Changes'!$W251&gt;43409,'[1]National Polling Changes'!Z251*100,D250)),2)</f>
        <v>2.58</v>
      </c>
      <c r="E251" s="1">
        <f>ROUND((IF('[1]National Polling Changes'!$W251&gt;43409,'[1]National Polling Changes'!AA251*100,E250)),2)</f>
        <v>6.69</v>
      </c>
      <c r="F251" s="1">
        <f>ROUND((IF('[1]National Polling Changes'!$W251&gt;43409,'[1]National Polling Changes'!AB251*100,F250)),2)</f>
        <v>1.52</v>
      </c>
      <c r="G251" s="1">
        <f>ROUND((IF('[1]National Polling Changes'!$W251&gt;43409,'[1]National Polling Changes'!AC251*100,G250)),2)</f>
        <v>20.34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9.41</v>
      </c>
      <c r="J251" s="1">
        <f>ROUND((IF('[1]National Polling Changes'!$W251&gt;43409,'[1]National Polling Changes'!AF251*100,J250)),2)</f>
        <v>1.05</v>
      </c>
    </row>
    <row r="252" spans="1:10">
      <c r="A252" s="26">
        <f>'[1]National Polling Changes'!W252</f>
        <v>43614</v>
      </c>
      <c r="B252" s="1">
        <f>ROUND((IF('[1]National Polling Changes'!$W252&gt;43409,'[1]National Polling Changes'!X252*100,B251)),2)</f>
        <v>34.479999999999997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3.16</v>
      </c>
      <c r="E252" s="1">
        <f>ROUND((IF('[1]National Polling Changes'!$W252&gt;43409,'[1]National Polling Changes'!AA252*100,E251)),2)</f>
        <v>8.26</v>
      </c>
      <c r="F252" s="1">
        <f>ROUND((IF('[1]National Polling Changes'!$W252&gt;43409,'[1]National Polling Changes'!AB252*100,F251)),2)</f>
        <v>1.84</v>
      </c>
      <c r="G252" s="1">
        <f>ROUND((IF('[1]National Polling Changes'!$W252&gt;43409,'[1]National Polling Changes'!AC252*100,G251)),2)</f>
        <v>22.22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8.99</v>
      </c>
      <c r="J252" s="1">
        <f>ROUND((IF('[1]National Polling Changes'!$W252&gt;43409,'[1]National Polling Changes'!AF252*100,J251)),2)</f>
        <v>1.24</v>
      </c>
    </row>
    <row r="253" spans="1:10">
      <c r="A253" s="26">
        <f>'[1]National Polling Changes'!W253</f>
        <v>43613</v>
      </c>
      <c r="B253" s="1">
        <f>ROUND((IF('[1]National Polling Changes'!$W253&gt;43409,'[1]National Polling Changes'!X253*100,B252)),2)</f>
        <v>34.479999999999997</v>
      </c>
      <c r="C253" s="1">
        <f>ROUND((IF('[1]National Polling Changes'!$W253&gt;43409,'[1]National Polling Changes'!Y253*100,C252)),2)</f>
        <v>0.04</v>
      </c>
      <c r="D253" s="1">
        <f>ROUND((IF('[1]National Polling Changes'!$W253&gt;43409,'[1]National Polling Changes'!Z253*100,D252)),2)</f>
        <v>3.16</v>
      </c>
      <c r="E253" s="1">
        <f>ROUND((IF('[1]National Polling Changes'!$W253&gt;43409,'[1]National Polling Changes'!AA253*100,E252)),2)</f>
        <v>8.26</v>
      </c>
      <c r="F253" s="1">
        <f>ROUND((IF('[1]National Polling Changes'!$W253&gt;43409,'[1]National Polling Changes'!AB253*100,F252)),2)</f>
        <v>1.84</v>
      </c>
      <c r="G253" s="1">
        <f>ROUND((IF('[1]National Polling Changes'!$W253&gt;43409,'[1]National Polling Changes'!AC253*100,G252)),2)</f>
        <v>22.22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8.99</v>
      </c>
      <c r="J253" s="1">
        <f>ROUND((IF('[1]National Polling Changes'!$W253&gt;43409,'[1]National Polling Changes'!AF253*100,J252)),2)</f>
        <v>1.24</v>
      </c>
    </row>
    <row r="254" spans="1:10">
      <c r="A254" s="26">
        <f>'[1]National Polling Changes'!W254</f>
        <v>43612</v>
      </c>
      <c r="B254" s="1">
        <f>ROUND((IF('[1]National Polling Changes'!$W254&gt;43409,'[1]National Polling Changes'!X254*100,B253)),2)</f>
        <v>34.479999999999997</v>
      </c>
      <c r="C254" s="1">
        <f>ROUND((IF('[1]National Polling Changes'!$W254&gt;43409,'[1]National Polling Changes'!Y254*100,C253)),2)</f>
        <v>0.04</v>
      </c>
      <c r="D254" s="1">
        <f>ROUND((IF('[1]National Polling Changes'!$W254&gt;43409,'[1]National Polling Changes'!Z254*100,D253)),2)</f>
        <v>3.16</v>
      </c>
      <c r="E254" s="1">
        <f>ROUND((IF('[1]National Polling Changes'!$W254&gt;43409,'[1]National Polling Changes'!AA254*100,E253)),2)</f>
        <v>8.26</v>
      </c>
      <c r="F254" s="1">
        <f>ROUND((IF('[1]National Polling Changes'!$W254&gt;43409,'[1]National Polling Changes'!AB254*100,F253)),2)</f>
        <v>1.84</v>
      </c>
      <c r="G254" s="1">
        <f>ROUND((IF('[1]National Polling Changes'!$W254&gt;43409,'[1]National Polling Changes'!AC254*100,G253)),2)</f>
        <v>22.22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8.99</v>
      </c>
      <c r="J254" s="1">
        <f>ROUND((IF('[1]National Polling Changes'!$W254&gt;43409,'[1]National Polling Changes'!AF254*100,J253)),2)</f>
        <v>1.24</v>
      </c>
    </row>
    <row r="255" spans="1:10">
      <c r="A255" s="26">
        <f>'[1]National Polling Changes'!W255</f>
        <v>43611</v>
      </c>
      <c r="B255" s="1">
        <f>ROUND((IF('[1]National Polling Changes'!$W255&gt;43409,'[1]National Polling Changes'!X255*100,B254)),2)</f>
        <v>34.479999999999997</v>
      </c>
      <c r="C255" s="1">
        <f>ROUND((IF('[1]National Polling Changes'!$W255&gt;43409,'[1]National Polling Changes'!Y255*100,C254)),2)</f>
        <v>0.04</v>
      </c>
      <c r="D255" s="1">
        <f>ROUND((IF('[1]National Polling Changes'!$W255&gt;43409,'[1]National Polling Changes'!Z255*100,D254)),2)</f>
        <v>3.16</v>
      </c>
      <c r="E255" s="1">
        <f>ROUND((IF('[1]National Polling Changes'!$W255&gt;43409,'[1]National Polling Changes'!AA255*100,E254)),2)</f>
        <v>8.26</v>
      </c>
      <c r="F255" s="1">
        <f>ROUND((IF('[1]National Polling Changes'!$W255&gt;43409,'[1]National Polling Changes'!AB255*100,F254)),2)</f>
        <v>1.84</v>
      </c>
      <c r="G255" s="1">
        <f>ROUND((IF('[1]National Polling Changes'!$W255&gt;43409,'[1]National Polling Changes'!AC255*100,G254)),2)</f>
        <v>22.22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8.99</v>
      </c>
      <c r="J255" s="1">
        <f>ROUND((IF('[1]National Polling Changes'!$W255&gt;43409,'[1]National Polling Changes'!AF255*100,J254)),2)</f>
        <v>1.24</v>
      </c>
    </row>
    <row r="256" spans="1:10">
      <c r="A256" s="26">
        <f>'[1]National Polling Changes'!W256</f>
        <v>43610</v>
      </c>
      <c r="B256" s="1">
        <f>ROUND((IF('[1]National Polling Changes'!$W256&gt;43409,'[1]National Polling Changes'!X256*100,B255)),2)</f>
        <v>34.53</v>
      </c>
      <c r="C256" s="1">
        <f>ROUND((IF('[1]National Polling Changes'!$W256&gt;43409,'[1]National Polling Changes'!Y256*100,C255)),2)</f>
        <v>0.04</v>
      </c>
      <c r="D256" s="1">
        <f>ROUND((IF('[1]National Polling Changes'!$W256&gt;43409,'[1]National Polling Changes'!Z256*100,D255)),2)</f>
        <v>3.14</v>
      </c>
      <c r="E256" s="1">
        <f>ROUND((IF('[1]National Polling Changes'!$W256&gt;43409,'[1]National Polling Changes'!AA256*100,E255)),2)</f>
        <v>8.27</v>
      </c>
      <c r="F256" s="1">
        <f>ROUND((IF('[1]National Polling Changes'!$W256&gt;43409,'[1]National Polling Changes'!AB256*100,F255)),2)</f>
        <v>1.83</v>
      </c>
      <c r="G256" s="1">
        <f>ROUND((IF('[1]National Polling Changes'!$W256&gt;43409,'[1]National Polling Changes'!AC256*100,G255)),2)</f>
        <v>22.18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</v>
      </c>
      <c r="J256" s="1">
        <f>ROUND((IF('[1]National Polling Changes'!$W256&gt;43409,'[1]National Polling Changes'!AF256*100,J255)),2)</f>
        <v>1.25</v>
      </c>
    </row>
    <row r="257" spans="1:10">
      <c r="A257" s="26">
        <f>'[1]National Polling Changes'!W257</f>
        <v>43609</v>
      </c>
      <c r="B257" s="1">
        <f>ROUND((IF('[1]National Polling Changes'!$W257&gt;43409,'[1]National Polling Changes'!X257*100,B256)),2)</f>
        <v>34.26</v>
      </c>
      <c r="C257" s="1">
        <f>ROUND((IF('[1]National Polling Changes'!$W257&gt;43409,'[1]National Polling Changes'!Y257*100,C256)),2)</f>
        <v>0.04</v>
      </c>
      <c r="D257" s="1">
        <f>ROUND((IF('[1]National Polling Changes'!$W257&gt;43409,'[1]National Polling Changes'!Z257*100,D256)),2)</f>
        <v>3.22</v>
      </c>
      <c r="E257" s="1">
        <f>ROUND((IF('[1]National Polling Changes'!$W257&gt;43409,'[1]National Polling Changes'!AA257*100,E256)),2)</f>
        <v>8.1999999999999993</v>
      </c>
      <c r="F257" s="1">
        <f>ROUND((IF('[1]National Polling Changes'!$W257&gt;43409,'[1]National Polling Changes'!AB257*100,F256)),2)</f>
        <v>1.9</v>
      </c>
      <c r="G257" s="1">
        <f>ROUND((IF('[1]National Polling Changes'!$W257&gt;43409,'[1]National Polling Changes'!AC257*100,G256)),2)</f>
        <v>22.45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8.92</v>
      </c>
      <c r="J257" s="1">
        <f>ROUND((IF('[1]National Polling Changes'!$W257&gt;43409,'[1]National Polling Changes'!AF257*100,J256)),2)</f>
        <v>1.25</v>
      </c>
    </row>
    <row r="258" spans="1:10">
      <c r="A258" s="26">
        <f>'[1]National Polling Changes'!W258</f>
        <v>43608</v>
      </c>
      <c r="B258" s="1">
        <f>ROUND((IF('[1]National Polling Changes'!$W258&gt;43409,'[1]National Polling Changes'!X258*100,B257)),2)</f>
        <v>34.26</v>
      </c>
      <c r="C258" s="1">
        <f>ROUND((IF('[1]National Polling Changes'!$W258&gt;43409,'[1]National Polling Changes'!Y258*100,C257)),2)</f>
        <v>0.04</v>
      </c>
      <c r="D258" s="1">
        <f>ROUND((IF('[1]National Polling Changes'!$W258&gt;43409,'[1]National Polling Changes'!Z258*100,D257)),2)</f>
        <v>3.22</v>
      </c>
      <c r="E258" s="1">
        <f>ROUND((IF('[1]National Polling Changes'!$W258&gt;43409,'[1]National Polling Changes'!AA258*100,E257)),2)</f>
        <v>8.1999999999999993</v>
      </c>
      <c r="F258" s="1">
        <f>ROUND((IF('[1]National Polling Changes'!$W258&gt;43409,'[1]National Polling Changes'!AB258*100,F257)),2)</f>
        <v>1.9</v>
      </c>
      <c r="G258" s="1">
        <f>ROUND((IF('[1]National Polling Changes'!$W258&gt;43409,'[1]National Polling Changes'!AC258*100,G257)),2)</f>
        <v>22.45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8.92</v>
      </c>
      <c r="J258" s="1">
        <f>ROUND((IF('[1]National Polling Changes'!$W258&gt;43409,'[1]National Polling Changes'!AF258*100,J257)),2)</f>
        <v>1.25</v>
      </c>
    </row>
    <row r="259" spans="1:10">
      <c r="A259" s="26">
        <f>'[1]National Polling Changes'!W259</f>
        <v>43607</v>
      </c>
      <c r="B259" s="1">
        <f>ROUND((IF('[1]National Polling Changes'!$W259&gt;43409,'[1]National Polling Changes'!X259*100,B258)),2)</f>
        <v>34.26</v>
      </c>
      <c r="C259" s="1">
        <f>ROUND((IF('[1]National Polling Changes'!$W259&gt;43409,'[1]National Polling Changes'!Y259*100,C258)),2)</f>
        <v>0.04</v>
      </c>
      <c r="D259" s="1">
        <f>ROUND((IF('[1]National Polling Changes'!$W259&gt;43409,'[1]National Polling Changes'!Z259*100,D258)),2)</f>
        <v>3.22</v>
      </c>
      <c r="E259" s="1">
        <f>ROUND((IF('[1]National Polling Changes'!$W259&gt;43409,'[1]National Polling Changes'!AA259*100,E258)),2)</f>
        <v>8.1999999999999993</v>
      </c>
      <c r="F259" s="1">
        <f>ROUND((IF('[1]National Polling Changes'!$W259&gt;43409,'[1]National Polling Changes'!AB259*100,F258)),2)</f>
        <v>1.9</v>
      </c>
      <c r="G259" s="1">
        <f>ROUND((IF('[1]National Polling Changes'!$W259&gt;43409,'[1]National Polling Changes'!AC259*100,G258)),2)</f>
        <v>22.45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8.92</v>
      </c>
      <c r="J259" s="1">
        <f>ROUND((IF('[1]National Polling Changes'!$W259&gt;43409,'[1]National Polling Changes'!AF259*100,J258)),2)</f>
        <v>1.25</v>
      </c>
    </row>
    <row r="260" spans="1:10">
      <c r="A260" s="26">
        <f>'[1]National Polling Changes'!W260</f>
        <v>43606</v>
      </c>
      <c r="B260" s="1">
        <f>ROUND((IF('[1]National Polling Changes'!$W260&gt;43409,'[1]National Polling Changes'!X260*100,B259)),2)</f>
        <v>34.26</v>
      </c>
      <c r="C260" s="1">
        <f>ROUND((IF('[1]National Polling Changes'!$W260&gt;43409,'[1]National Polling Changes'!Y260*100,C259)),2)</f>
        <v>0.04</v>
      </c>
      <c r="D260" s="1">
        <f>ROUND((IF('[1]National Polling Changes'!$W260&gt;43409,'[1]National Polling Changes'!Z260*100,D259)),2)</f>
        <v>3.22</v>
      </c>
      <c r="E260" s="1">
        <f>ROUND((IF('[1]National Polling Changes'!$W260&gt;43409,'[1]National Polling Changes'!AA260*100,E259)),2)</f>
        <v>8.1999999999999993</v>
      </c>
      <c r="F260" s="1">
        <f>ROUND((IF('[1]National Polling Changes'!$W260&gt;43409,'[1]National Polling Changes'!AB260*100,F259)),2)</f>
        <v>1.9</v>
      </c>
      <c r="G260" s="1">
        <f>ROUND((IF('[1]National Polling Changes'!$W260&gt;43409,'[1]National Polling Changes'!AC260*100,G259)),2)</f>
        <v>22.45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8.92</v>
      </c>
      <c r="J260" s="1">
        <f>ROUND((IF('[1]National Polling Changes'!$W260&gt;43409,'[1]National Polling Changes'!AF260*100,J259)),2)</f>
        <v>1.25</v>
      </c>
    </row>
    <row r="261" spans="1:10">
      <c r="A261" s="26">
        <f>'[1]National Polling Changes'!W261</f>
        <v>43605</v>
      </c>
      <c r="B261" s="1">
        <f>ROUND((IF('[1]National Polling Changes'!$W261&gt;43409,'[1]National Polling Changes'!X261*100,B260)),2)</f>
        <v>33.51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3.43</v>
      </c>
      <c r="E261" s="1">
        <f>ROUND((IF('[1]National Polling Changes'!$W261&gt;43409,'[1]National Polling Changes'!AA261*100,E260)),2)</f>
        <v>7.82</v>
      </c>
      <c r="F261" s="1">
        <f>ROUND((IF('[1]National Polling Changes'!$W261&gt;43409,'[1]National Polling Changes'!AB261*100,F260)),2)</f>
        <v>1.99</v>
      </c>
      <c r="G261" s="1">
        <f>ROUND((IF('[1]National Polling Changes'!$W261&gt;43409,'[1]National Polling Changes'!AC261*100,G260)),2)</f>
        <v>23.25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8.7799999999999994</v>
      </c>
      <c r="J261" s="1">
        <f>ROUND((IF('[1]National Polling Changes'!$W261&gt;43409,'[1]National Polling Changes'!AF261*100,J260)),2)</f>
        <v>1.26</v>
      </c>
    </row>
    <row r="262" spans="1:10">
      <c r="A262" s="26">
        <f>'[1]National Polling Changes'!W262</f>
        <v>43604</v>
      </c>
      <c r="B262" s="1">
        <f>ROUND((IF('[1]National Polling Changes'!$W262&gt;43409,'[1]National Polling Changes'!X262*100,B261)),2)</f>
        <v>33.44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3.58</v>
      </c>
      <c r="E262" s="1">
        <f>ROUND((IF('[1]National Polling Changes'!$W262&gt;43409,'[1]National Polling Changes'!AA262*100,E261)),2)</f>
        <v>7.61</v>
      </c>
      <c r="F262" s="1">
        <f>ROUND((IF('[1]National Polling Changes'!$W262&gt;43409,'[1]National Polling Changes'!AB262*100,F261)),2)</f>
        <v>1.95</v>
      </c>
      <c r="G262" s="1">
        <f>ROUND((IF('[1]National Polling Changes'!$W262&gt;43409,'[1]National Polling Changes'!AC262*100,G261)),2)</f>
        <v>23.9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8.39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43603</v>
      </c>
      <c r="B263" s="1">
        <f>ROUND((IF('[1]National Polling Changes'!$W263&gt;43409,'[1]National Polling Changes'!X263*100,B262)),2)</f>
        <v>33.35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3.53</v>
      </c>
      <c r="E263" s="1">
        <f>ROUND((IF('[1]National Polling Changes'!$W263&gt;43409,'[1]National Polling Changes'!AA263*100,E262)),2)</f>
        <v>7.85</v>
      </c>
      <c r="F263" s="1">
        <f>ROUND((IF('[1]National Polling Changes'!$W263&gt;43409,'[1]National Polling Changes'!AB263*100,F262)),2)</f>
        <v>1.93</v>
      </c>
      <c r="G263" s="1">
        <f>ROUND((IF('[1]National Polling Changes'!$W263&gt;43409,'[1]National Polling Changes'!AC263*100,G262)),2)</f>
        <v>23.71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8.4499999999999993</v>
      </c>
      <c r="J263" s="1">
        <f>ROUND((IF('[1]National Polling Changes'!$W263&gt;43409,'[1]National Polling Changes'!AF263*100,J262)),2)</f>
        <v>1.24</v>
      </c>
    </row>
    <row r="264" spans="1:10">
      <c r="A264" s="26">
        <f>'[1]National Polling Changes'!W264</f>
        <v>43602</v>
      </c>
      <c r="B264" s="1">
        <f>ROUND((IF('[1]National Polling Changes'!$W264&gt;43409,'[1]National Polling Changes'!X264*100,B263)),2)</f>
        <v>33.21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3.64</v>
      </c>
      <c r="E264" s="1">
        <f>ROUND((IF('[1]National Polling Changes'!$W264&gt;43409,'[1]National Polling Changes'!AA264*100,E263)),2)</f>
        <v>7.52</v>
      </c>
      <c r="F264" s="1">
        <f>ROUND((IF('[1]National Polling Changes'!$W264&gt;43409,'[1]National Polling Changes'!AB264*100,F263)),2)</f>
        <v>1.98</v>
      </c>
      <c r="G264" s="1">
        <f>ROUND((IF('[1]National Polling Changes'!$W264&gt;43409,'[1]National Polling Changes'!AC264*100,G263)),2)</f>
        <v>24.25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8.25</v>
      </c>
      <c r="J264" s="1">
        <f>ROUND((IF('[1]National Polling Changes'!$W264&gt;43409,'[1]National Polling Changes'!AF264*100,J263)),2)</f>
        <v>1.2</v>
      </c>
    </row>
    <row r="265" spans="1:10">
      <c r="A265" s="26">
        <f>'[1]National Polling Changes'!W265</f>
        <v>43601</v>
      </c>
      <c r="B265" s="1">
        <f>ROUND((IF('[1]National Polling Changes'!$W265&gt;43409,'[1]National Polling Changes'!X265*100,B264)),2)</f>
        <v>33.21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3.64</v>
      </c>
      <c r="E265" s="1">
        <f>ROUND((IF('[1]National Polling Changes'!$W265&gt;43409,'[1]National Polling Changes'!AA265*100,E264)),2)</f>
        <v>7.52</v>
      </c>
      <c r="F265" s="1">
        <f>ROUND((IF('[1]National Polling Changes'!$W265&gt;43409,'[1]National Polling Changes'!AB265*100,F264)),2)</f>
        <v>1.98</v>
      </c>
      <c r="G265" s="1">
        <f>ROUND((IF('[1]National Polling Changes'!$W265&gt;43409,'[1]National Polling Changes'!AC265*100,G264)),2)</f>
        <v>24.25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8.25</v>
      </c>
      <c r="J265" s="1">
        <f>ROUND((IF('[1]National Polling Changes'!$W265&gt;43409,'[1]National Polling Changes'!AF265*100,J264)),2)</f>
        <v>1.2</v>
      </c>
    </row>
    <row r="266" spans="1:10">
      <c r="A266" s="26">
        <f>'[1]National Polling Changes'!W266</f>
        <v>43600</v>
      </c>
      <c r="B266" s="1">
        <f>ROUND((IF('[1]National Polling Changes'!$W266&gt;43409,'[1]National Polling Changes'!X266*100,B265)),2)</f>
        <v>33.21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3.64</v>
      </c>
      <c r="E266" s="1">
        <f>ROUND((IF('[1]National Polling Changes'!$W266&gt;43409,'[1]National Polling Changes'!AA266*100,E265)),2)</f>
        <v>7.52</v>
      </c>
      <c r="F266" s="1">
        <f>ROUND((IF('[1]National Polling Changes'!$W266&gt;43409,'[1]National Polling Changes'!AB266*100,F265)),2)</f>
        <v>1.98</v>
      </c>
      <c r="G266" s="1">
        <f>ROUND((IF('[1]National Polling Changes'!$W266&gt;43409,'[1]National Polling Changes'!AC266*100,G265)),2)</f>
        <v>24.25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8.25</v>
      </c>
      <c r="J266" s="1">
        <f>ROUND((IF('[1]National Polling Changes'!$W266&gt;43409,'[1]National Polling Changes'!AF266*100,J265)),2)</f>
        <v>1.2</v>
      </c>
    </row>
    <row r="267" spans="1:10">
      <c r="A267" s="26">
        <f>'[1]National Polling Changes'!W267</f>
        <v>43599</v>
      </c>
      <c r="B267" s="1">
        <f>ROUND((IF('[1]National Polling Changes'!$W267&gt;43409,'[1]National Polling Changes'!X267*100,B266)),2)</f>
        <v>33.21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3.64</v>
      </c>
      <c r="E267" s="1">
        <f>ROUND((IF('[1]National Polling Changes'!$W267&gt;43409,'[1]National Polling Changes'!AA267*100,E266)),2)</f>
        <v>7.52</v>
      </c>
      <c r="F267" s="1">
        <f>ROUND((IF('[1]National Polling Changes'!$W267&gt;43409,'[1]National Polling Changes'!AB267*100,F266)),2)</f>
        <v>1.98</v>
      </c>
      <c r="G267" s="1">
        <f>ROUND((IF('[1]National Polling Changes'!$W267&gt;43409,'[1]National Polling Changes'!AC267*100,G266)),2)</f>
        <v>24.25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8.25</v>
      </c>
      <c r="J267" s="1">
        <f>ROUND((IF('[1]National Polling Changes'!$W267&gt;43409,'[1]National Polling Changes'!AF267*100,J266)),2)</f>
        <v>1.2</v>
      </c>
    </row>
    <row r="268" spans="1:10">
      <c r="A268" s="26">
        <f>'[1]National Polling Changes'!W268</f>
        <v>43598</v>
      </c>
      <c r="B268" s="1">
        <f>ROUND((IF('[1]National Polling Changes'!$W268&gt;43409,'[1]National Polling Changes'!X268*100,B267)),2)</f>
        <v>32.770000000000003</v>
      </c>
      <c r="C268" s="1">
        <f>ROUND((IF('[1]National Polling Changes'!$W268&gt;43409,'[1]National Polling Changes'!Y268*100,C267)),2)</f>
        <v>0.05</v>
      </c>
      <c r="D268" s="1">
        <f>ROUND((IF('[1]National Polling Changes'!$W268&gt;43409,'[1]National Polling Changes'!Z268*100,D267)),2)</f>
        <v>3.68</v>
      </c>
      <c r="E268" s="1">
        <f>ROUND((IF('[1]National Polling Changes'!$W268&gt;43409,'[1]National Polling Changes'!AA268*100,E267)),2)</f>
        <v>7.24</v>
      </c>
      <c r="F268" s="1">
        <f>ROUND((IF('[1]National Polling Changes'!$W268&gt;43409,'[1]National Polling Changes'!AB268*100,F267)),2)</f>
        <v>2.0499999999999998</v>
      </c>
      <c r="G268" s="1">
        <f>ROUND((IF('[1]National Polling Changes'!$W268&gt;43409,'[1]National Polling Changes'!AC268*100,G267)),2)</f>
        <v>24.92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8.23</v>
      </c>
      <c r="J268" s="1">
        <f>ROUND((IF('[1]National Polling Changes'!$W268&gt;43409,'[1]National Polling Changes'!AF268*100,J267)),2)</f>
        <v>1.1599999999999999</v>
      </c>
    </row>
    <row r="269" spans="1:10">
      <c r="A269" s="26">
        <f>'[1]National Polling Changes'!W269</f>
        <v>43597</v>
      </c>
      <c r="B269" s="1">
        <f>ROUND((IF('[1]National Polling Changes'!$W269&gt;43409,'[1]National Polling Changes'!X269*100,B268)),2)</f>
        <v>32.450000000000003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3.81</v>
      </c>
      <c r="E269" s="1">
        <f>ROUND((IF('[1]National Polling Changes'!$W269&gt;43409,'[1]National Polling Changes'!AA269*100,E268)),2)</f>
        <v>6.89</v>
      </c>
      <c r="F269" s="1">
        <f>ROUND((IF('[1]National Polling Changes'!$W269&gt;43409,'[1]National Polling Changes'!AB269*100,F268)),2)</f>
        <v>2.12</v>
      </c>
      <c r="G269" s="1">
        <f>ROUND((IF('[1]National Polling Changes'!$W269&gt;43409,'[1]National Polling Changes'!AC269*100,G268)),2)</f>
        <v>25.4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8.26</v>
      </c>
      <c r="J269" s="1">
        <f>ROUND((IF('[1]National Polling Changes'!$W269&gt;43409,'[1]National Polling Changes'!AF269*100,J268)),2)</f>
        <v>1.1200000000000001</v>
      </c>
    </row>
    <row r="270" spans="1:10">
      <c r="A270" s="26">
        <f>'[1]National Polling Changes'!W270</f>
        <v>43596</v>
      </c>
      <c r="B270" s="1">
        <f>ROUND((IF('[1]National Polling Changes'!$W270&gt;43409,'[1]National Polling Changes'!X270*100,B269)),2)</f>
        <v>32.840000000000003</v>
      </c>
      <c r="C270" s="1">
        <f>ROUND((IF('[1]National Polling Changes'!$W270&gt;43409,'[1]National Polling Changes'!Y270*100,C269)),2)</f>
        <v>0.05</v>
      </c>
      <c r="D270" s="1">
        <f>ROUND((IF('[1]National Polling Changes'!$W270&gt;43409,'[1]National Polling Changes'!Z270*100,D269)),2)</f>
        <v>3.79</v>
      </c>
      <c r="E270" s="1">
        <f>ROUND((IF('[1]National Polling Changes'!$W270&gt;43409,'[1]National Polling Changes'!AA270*100,E269)),2)</f>
        <v>6.94</v>
      </c>
      <c r="F270" s="1">
        <f>ROUND((IF('[1]National Polling Changes'!$W270&gt;43409,'[1]National Polling Changes'!AB270*100,F269)),2)</f>
        <v>2.1</v>
      </c>
      <c r="G270" s="1">
        <f>ROUND((IF('[1]National Polling Changes'!$W270&gt;43409,'[1]National Polling Changes'!AC270*100,G269)),2)</f>
        <v>25.12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8.15</v>
      </c>
      <c r="J270" s="1">
        <f>ROUND((IF('[1]National Polling Changes'!$W270&gt;43409,'[1]National Polling Changes'!AF270*100,J269)),2)</f>
        <v>1.1100000000000001</v>
      </c>
    </row>
    <row r="271" spans="1:10">
      <c r="A271" s="26">
        <f>'[1]National Polling Changes'!W271</f>
        <v>43595</v>
      </c>
      <c r="B271" s="1">
        <f>ROUND((IF('[1]National Polling Changes'!$W271&gt;43409,'[1]National Polling Changes'!X271*100,B270)),2)</f>
        <v>32.1</v>
      </c>
      <c r="C271" s="1">
        <f>ROUND((IF('[1]National Polling Changes'!$W271&gt;43409,'[1]National Polling Changes'!Y271*100,C270)),2)</f>
        <v>0.05</v>
      </c>
      <c r="D271" s="1">
        <f>ROUND((IF('[1]National Polling Changes'!$W271&gt;43409,'[1]National Polling Changes'!Z271*100,D270)),2)</f>
        <v>3.87</v>
      </c>
      <c r="E271" s="1">
        <f>ROUND((IF('[1]National Polling Changes'!$W271&gt;43409,'[1]National Polling Changes'!AA271*100,E270)),2)</f>
        <v>6.86</v>
      </c>
      <c r="F271" s="1">
        <f>ROUND((IF('[1]National Polling Changes'!$W271&gt;43409,'[1]National Polling Changes'!AB271*100,F270)),2)</f>
        <v>2.13</v>
      </c>
      <c r="G271" s="1">
        <f>ROUND((IF('[1]National Polling Changes'!$W271&gt;43409,'[1]National Polling Changes'!AC271*100,G270)),2)</f>
        <v>25.74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8.23</v>
      </c>
      <c r="J271" s="1">
        <f>ROUND((IF('[1]National Polling Changes'!$W271&gt;43409,'[1]National Polling Changes'!AF271*100,J270)),2)</f>
        <v>1.1299999999999999</v>
      </c>
    </row>
    <row r="272" spans="1:10">
      <c r="A272" s="26">
        <f>'[1]National Polling Changes'!W272</f>
        <v>43594</v>
      </c>
      <c r="B272" s="1">
        <f>ROUND((IF('[1]National Polling Changes'!$W272&gt;43409,'[1]National Polling Changes'!X272*100,B271)),2)</f>
        <v>32.1</v>
      </c>
      <c r="C272" s="1">
        <f>ROUND((IF('[1]National Polling Changes'!$W272&gt;43409,'[1]National Polling Changes'!Y272*100,C271)),2)</f>
        <v>0.05</v>
      </c>
      <c r="D272" s="1">
        <f>ROUND((IF('[1]National Polling Changes'!$W272&gt;43409,'[1]National Polling Changes'!Z272*100,D271)),2)</f>
        <v>3.87</v>
      </c>
      <c r="E272" s="1">
        <f>ROUND((IF('[1]National Polling Changes'!$W272&gt;43409,'[1]National Polling Changes'!AA272*100,E271)),2)</f>
        <v>6.86</v>
      </c>
      <c r="F272" s="1">
        <f>ROUND((IF('[1]National Polling Changes'!$W272&gt;43409,'[1]National Polling Changes'!AB272*100,F271)),2)</f>
        <v>2.13</v>
      </c>
      <c r="G272" s="1">
        <f>ROUND((IF('[1]National Polling Changes'!$W272&gt;43409,'[1]National Polling Changes'!AC272*100,G271)),2)</f>
        <v>25.74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8.23</v>
      </c>
      <c r="J272" s="1">
        <f>ROUND((IF('[1]National Polling Changes'!$W272&gt;43409,'[1]National Polling Changes'!AF272*100,J271)),2)</f>
        <v>1.1299999999999999</v>
      </c>
    </row>
    <row r="273" spans="1:10">
      <c r="A273" s="26">
        <f>'[1]National Polling Changes'!W273</f>
        <v>43593</v>
      </c>
      <c r="B273" s="1">
        <f>ROUND((IF('[1]National Polling Changes'!$W273&gt;43409,'[1]National Polling Changes'!X273*100,B272)),2)</f>
        <v>30.92</v>
      </c>
      <c r="C273" s="1">
        <f>ROUND((IF('[1]National Polling Changes'!$W273&gt;43409,'[1]National Polling Changes'!Y273*100,C272)),2)</f>
        <v>0.14000000000000001</v>
      </c>
      <c r="D273" s="1">
        <f>ROUND((IF('[1]National Polling Changes'!$W273&gt;43409,'[1]National Polling Changes'!Z273*100,D272)),2)</f>
        <v>4.07</v>
      </c>
      <c r="E273" s="1">
        <f>ROUND((IF('[1]National Polling Changes'!$W273&gt;43409,'[1]National Polling Changes'!AA273*100,E272)),2)</f>
        <v>6.37</v>
      </c>
      <c r="F273" s="1">
        <f>ROUND((IF('[1]National Polling Changes'!$W273&gt;43409,'[1]National Polling Changes'!AB273*100,F272)),2)</f>
        <v>2.2799999999999998</v>
      </c>
      <c r="G273" s="1">
        <f>ROUND((IF('[1]National Polling Changes'!$W273&gt;43409,'[1]National Polling Changes'!AC273*100,G272)),2)</f>
        <v>26.79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8.44</v>
      </c>
      <c r="J273" s="1">
        <f>ROUND((IF('[1]National Polling Changes'!$W273&gt;43409,'[1]National Polling Changes'!AF273*100,J272)),2)</f>
        <v>1.0900000000000001</v>
      </c>
    </row>
    <row r="274" spans="1:10">
      <c r="A274" s="26">
        <f>'[1]National Polling Changes'!W274</f>
        <v>43592</v>
      </c>
      <c r="B274" s="1">
        <f>ROUND((IF('[1]National Polling Changes'!$W274&gt;43409,'[1]National Polling Changes'!X274*100,B273)),2)</f>
        <v>30.92</v>
      </c>
      <c r="C274" s="1">
        <f>ROUND((IF('[1]National Polling Changes'!$W274&gt;43409,'[1]National Polling Changes'!Y274*100,C273)),2)</f>
        <v>0.14000000000000001</v>
      </c>
      <c r="D274" s="1">
        <f>ROUND((IF('[1]National Polling Changes'!$W274&gt;43409,'[1]National Polling Changes'!Z274*100,D273)),2)</f>
        <v>4.07</v>
      </c>
      <c r="E274" s="1">
        <f>ROUND((IF('[1]National Polling Changes'!$W274&gt;43409,'[1]National Polling Changes'!AA274*100,E273)),2)</f>
        <v>6.37</v>
      </c>
      <c r="F274" s="1">
        <f>ROUND((IF('[1]National Polling Changes'!$W274&gt;43409,'[1]National Polling Changes'!AB274*100,F273)),2)</f>
        <v>2.2799999999999998</v>
      </c>
      <c r="G274" s="1">
        <f>ROUND((IF('[1]National Polling Changes'!$W274&gt;43409,'[1]National Polling Changes'!AC274*100,G273)),2)</f>
        <v>26.79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8.44</v>
      </c>
      <c r="J274" s="1">
        <f>ROUND((IF('[1]National Polling Changes'!$W274&gt;43409,'[1]National Polling Changes'!AF274*100,J273)),2)</f>
        <v>1.0900000000000001</v>
      </c>
    </row>
    <row r="275" spans="1:10">
      <c r="A275" s="26">
        <f>'[1]National Polling Changes'!W275</f>
        <v>43591</v>
      </c>
      <c r="B275" s="1">
        <f>ROUND((IF('[1]National Polling Changes'!$W275&gt;43409,'[1]National Polling Changes'!X275*100,B274)),2)</f>
        <v>30.92</v>
      </c>
      <c r="C275" s="1">
        <f>ROUND((IF('[1]National Polling Changes'!$W275&gt;43409,'[1]National Polling Changes'!Y275*100,C274)),2)</f>
        <v>0.14000000000000001</v>
      </c>
      <c r="D275" s="1">
        <f>ROUND((IF('[1]National Polling Changes'!$W275&gt;43409,'[1]National Polling Changes'!Z275*100,D274)),2)</f>
        <v>4.07</v>
      </c>
      <c r="E275" s="1">
        <f>ROUND((IF('[1]National Polling Changes'!$W275&gt;43409,'[1]National Polling Changes'!AA275*100,E274)),2)</f>
        <v>6.37</v>
      </c>
      <c r="F275" s="1">
        <f>ROUND((IF('[1]National Polling Changes'!$W275&gt;43409,'[1]National Polling Changes'!AB275*100,F274)),2)</f>
        <v>2.2799999999999998</v>
      </c>
      <c r="G275" s="1">
        <f>ROUND((IF('[1]National Polling Changes'!$W275&gt;43409,'[1]National Polling Changes'!AC275*100,G274)),2)</f>
        <v>26.79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8.44</v>
      </c>
      <c r="J275" s="1">
        <f>ROUND((IF('[1]National Polling Changes'!$W275&gt;43409,'[1]National Polling Changes'!AF275*100,J274)),2)</f>
        <v>1.0900000000000001</v>
      </c>
    </row>
    <row r="276" spans="1:10">
      <c r="A276" s="26">
        <f>'[1]National Polling Changes'!W276</f>
        <v>43590</v>
      </c>
      <c r="B276" s="1">
        <f>ROUND((IF('[1]National Polling Changes'!$W276&gt;43409,'[1]National Polling Changes'!X276*100,B275)),2)</f>
        <v>30.92</v>
      </c>
      <c r="C276" s="1">
        <f>ROUND((IF('[1]National Polling Changes'!$W276&gt;43409,'[1]National Polling Changes'!Y276*100,C275)),2)</f>
        <v>0.14000000000000001</v>
      </c>
      <c r="D276" s="1">
        <f>ROUND((IF('[1]National Polling Changes'!$W276&gt;43409,'[1]National Polling Changes'!Z276*100,D275)),2)</f>
        <v>4.07</v>
      </c>
      <c r="E276" s="1">
        <f>ROUND((IF('[1]National Polling Changes'!$W276&gt;43409,'[1]National Polling Changes'!AA276*100,E275)),2)</f>
        <v>6.37</v>
      </c>
      <c r="F276" s="1">
        <f>ROUND((IF('[1]National Polling Changes'!$W276&gt;43409,'[1]National Polling Changes'!AB276*100,F275)),2)</f>
        <v>2.2799999999999998</v>
      </c>
      <c r="G276" s="1">
        <f>ROUND((IF('[1]National Polling Changes'!$W276&gt;43409,'[1]National Polling Changes'!AC276*100,G275)),2)</f>
        <v>26.79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8.44</v>
      </c>
      <c r="J276" s="1">
        <f>ROUND((IF('[1]National Polling Changes'!$W276&gt;43409,'[1]National Polling Changes'!AF276*100,J275)),2)</f>
        <v>1.0900000000000001</v>
      </c>
    </row>
    <row r="277" spans="1:10">
      <c r="A277" s="26">
        <f>'[1]National Polling Changes'!W277</f>
        <v>43589</v>
      </c>
      <c r="B277" s="1">
        <f>ROUND((IF('[1]National Polling Changes'!$W277&gt;43409,'[1]National Polling Changes'!X277*100,B276)),2)</f>
        <v>32.1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3.9</v>
      </c>
      <c r="E277" s="1">
        <f>ROUND((IF('[1]National Polling Changes'!$W277&gt;43409,'[1]National Polling Changes'!AA277*100,E276)),2)</f>
        <v>6.6</v>
      </c>
      <c r="F277" s="1">
        <f>ROUND((IF('[1]National Polling Changes'!$W277&gt;43409,'[1]National Polling Changes'!AB277*100,F276)),2)</f>
        <v>2.1800000000000002</v>
      </c>
      <c r="G277" s="1">
        <f>ROUND((IF('[1]National Polling Changes'!$W277&gt;43409,'[1]National Polling Changes'!AC277*100,G276)),2)</f>
        <v>25.98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8.2200000000000006</v>
      </c>
      <c r="J277" s="1">
        <f>ROUND((IF('[1]National Polling Changes'!$W277&gt;43409,'[1]National Polling Changes'!AF277*100,J276)),2)</f>
        <v>1.07</v>
      </c>
    </row>
    <row r="278" spans="1:10">
      <c r="A278" s="26">
        <f>'[1]National Polling Changes'!W278</f>
        <v>43588</v>
      </c>
      <c r="B278" s="1">
        <f>ROUND((IF('[1]National Polling Changes'!$W278&gt;43409,'[1]National Polling Changes'!X278*100,B277)),2)</f>
        <v>30.32</v>
      </c>
      <c r="C278" s="1">
        <f>ROUND((IF('[1]National Polling Changes'!$W278&gt;43409,'[1]National Polling Changes'!Y278*100,C277)),2)</f>
        <v>0.22</v>
      </c>
      <c r="D278" s="1">
        <f>ROUND((IF('[1]National Polling Changes'!$W278&gt;43409,'[1]National Polling Changes'!Z278*100,D277)),2)</f>
        <v>4.18</v>
      </c>
      <c r="E278" s="1">
        <f>ROUND((IF('[1]National Polling Changes'!$W278&gt;43409,'[1]National Polling Changes'!AA278*100,E277)),2)</f>
        <v>6.1</v>
      </c>
      <c r="F278" s="1">
        <f>ROUND((IF('[1]National Polling Changes'!$W278&gt;43409,'[1]National Polling Changes'!AB278*100,F277)),2)</f>
        <v>2.35</v>
      </c>
      <c r="G278" s="1">
        <f>ROUND((IF('[1]National Polling Changes'!$W278&gt;43409,'[1]National Polling Changes'!AC278*100,G277)),2)</f>
        <v>27.4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8.44</v>
      </c>
      <c r="J278" s="1">
        <f>ROUND((IF('[1]National Polling Changes'!$W278&gt;43409,'[1]National Polling Changes'!AF278*100,J277)),2)</f>
        <v>1.0900000000000001</v>
      </c>
    </row>
    <row r="279" spans="1:10">
      <c r="A279" s="26">
        <f>'[1]National Polling Changes'!W279</f>
        <v>43587</v>
      </c>
      <c r="B279" s="1">
        <f>ROUND((IF('[1]National Polling Changes'!$W279&gt;43409,'[1]National Polling Changes'!X279*100,B278)),2)</f>
        <v>30.32</v>
      </c>
      <c r="C279" s="1">
        <f>ROUND((IF('[1]National Polling Changes'!$W279&gt;43409,'[1]National Polling Changes'!Y279*100,C278)),2)</f>
        <v>0.22</v>
      </c>
      <c r="D279" s="1">
        <f>ROUND((IF('[1]National Polling Changes'!$W279&gt;43409,'[1]National Polling Changes'!Z279*100,D278)),2)</f>
        <v>4.18</v>
      </c>
      <c r="E279" s="1">
        <f>ROUND((IF('[1]National Polling Changes'!$W279&gt;43409,'[1]National Polling Changes'!AA279*100,E278)),2)</f>
        <v>6.1</v>
      </c>
      <c r="F279" s="1">
        <f>ROUND((IF('[1]National Polling Changes'!$W279&gt;43409,'[1]National Polling Changes'!AB279*100,F278)),2)</f>
        <v>2.35</v>
      </c>
      <c r="G279" s="1">
        <f>ROUND((IF('[1]National Polling Changes'!$W279&gt;43409,'[1]National Polling Changes'!AC279*100,G278)),2)</f>
        <v>27.4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8.44</v>
      </c>
      <c r="J279" s="1">
        <f>ROUND((IF('[1]National Polling Changes'!$W279&gt;43409,'[1]National Polling Changes'!AF279*100,J278)),2)</f>
        <v>1.0900000000000001</v>
      </c>
    </row>
    <row r="280" spans="1:10">
      <c r="A280" s="26">
        <f>'[1]National Polling Changes'!W280</f>
        <v>43586</v>
      </c>
      <c r="B280" s="1">
        <f>ROUND((IF('[1]National Polling Changes'!$W280&gt;43409,'[1]National Polling Changes'!X280*100,B279)),2)</f>
        <v>30.32</v>
      </c>
      <c r="C280" s="1">
        <f>ROUND((IF('[1]National Polling Changes'!$W280&gt;43409,'[1]National Polling Changes'!Y280*100,C279)),2)</f>
        <v>0.22</v>
      </c>
      <c r="D280" s="1">
        <f>ROUND((IF('[1]National Polling Changes'!$W280&gt;43409,'[1]National Polling Changes'!Z280*100,D279)),2)</f>
        <v>4.18</v>
      </c>
      <c r="E280" s="1">
        <f>ROUND((IF('[1]National Polling Changes'!$W280&gt;43409,'[1]National Polling Changes'!AA280*100,E279)),2)</f>
        <v>6.1</v>
      </c>
      <c r="F280" s="1">
        <f>ROUND((IF('[1]National Polling Changes'!$W280&gt;43409,'[1]National Polling Changes'!AB280*100,F279)),2)</f>
        <v>2.35</v>
      </c>
      <c r="G280" s="1">
        <f>ROUND((IF('[1]National Polling Changes'!$W280&gt;43409,'[1]National Polling Changes'!AC280*100,G279)),2)</f>
        <v>27.4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8.44</v>
      </c>
      <c r="J280" s="1">
        <f>ROUND((IF('[1]National Polling Changes'!$W280&gt;43409,'[1]National Polling Changes'!AF280*100,J279)),2)</f>
        <v>1.0900000000000001</v>
      </c>
    </row>
    <row r="281" spans="1:10">
      <c r="A281" s="26">
        <f>'[1]National Polling Changes'!W281</f>
        <v>43585</v>
      </c>
      <c r="B281" s="1">
        <f>ROUND((IF('[1]National Polling Changes'!$W281&gt;43409,'[1]National Polling Changes'!X281*100,B280)),2)</f>
        <v>30.31</v>
      </c>
      <c r="C281" s="1">
        <f>ROUND((IF('[1]National Polling Changes'!$W281&gt;43409,'[1]National Polling Changes'!Y281*100,C280)),2)</f>
        <v>0.27</v>
      </c>
      <c r="D281" s="1">
        <f>ROUND((IF('[1]National Polling Changes'!$W281&gt;43409,'[1]National Polling Changes'!Z281*100,D280)),2)</f>
        <v>4.18</v>
      </c>
      <c r="E281" s="1">
        <f>ROUND((IF('[1]National Polling Changes'!$W281&gt;43409,'[1]National Polling Changes'!AA281*100,E280)),2)</f>
        <v>5.91</v>
      </c>
      <c r="F281" s="1">
        <f>ROUND((IF('[1]National Polling Changes'!$W281&gt;43409,'[1]National Polling Changes'!AB281*100,F280)),2)</f>
        <v>2.39</v>
      </c>
      <c r="G281" s="1">
        <f>ROUND((IF('[1]National Polling Changes'!$W281&gt;43409,'[1]National Polling Changes'!AC281*100,G280)),2)</f>
        <v>27.54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8.4499999999999993</v>
      </c>
      <c r="J281" s="1">
        <f>ROUND((IF('[1]National Polling Changes'!$W281&gt;43409,'[1]National Polling Changes'!AF281*100,J280)),2)</f>
        <v>1.04</v>
      </c>
    </row>
    <row r="282" spans="1:10">
      <c r="A282" s="26">
        <f>'[1]National Polling Changes'!W282</f>
        <v>43584</v>
      </c>
      <c r="B282" s="1">
        <f>ROUND((IF('[1]National Polling Changes'!$W282&gt;43409,'[1]National Polling Changes'!X282*100,B281)),2)</f>
        <v>30.31</v>
      </c>
      <c r="C282" s="1">
        <f>ROUND((IF('[1]National Polling Changes'!$W282&gt;43409,'[1]National Polling Changes'!Y282*100,C281)),2)</f>
        <v>0.27</v>
      </c>
      <c r="D282" s="1">
        <f>ROUND((IF('[1]National Polling Changes'!$W282&gt;43409,'[1]National Polling Changes'!Z282*100,D281)),2)</f>
        <v>4.18</v>
      </c>
      <c r="E282" s="1">
        <f>ROUND((IF('[1]National Polling Changes'!$W282&gt;43409,'[1]National Polling Changes'!AA282*100,E281)),2)</f>
        <v>5.91</v>
      </c>
      <c r="F282" s="1">
        <f>ROUND((IF('[1]National Polling Changes'!$W282&gt;43409,'[1]National Polling Changes'!AB282*100,F281)),2)</f>
        <v>2.39</v>
      </c>
      <c r="G282" s="1">
        <f>ROUND((IF('[1]National Polling Changes'!$W282&gt;43409,'[1]National Polling Changes'!AC282*100,G281)),2)</f>
        <v>27.54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8.4499999999999993</v>
      </c>
      <c r="J282" s="1">
        <f>ROUND((IF('[1]National Polling Changes'!$W282&gt;43409,'[1]National Polling Changes'!AF282*100,J281)),2)</f>
        <v>1.04</v>
      </c>
    </row>
    <row r="283" spans="1:10">
      <c r="A283" s="26">
        <f>'[1]National Polling Changes'!W283</f>
        <v>43583</v>
      </c>
      <c r="B283" s="1">
        <f>ROUND((IF('[1]National Polling Changes'!$W283&gt;43409,'[1]National Polling Changes'!X283*100,B282)),2)</f>
        <v>30.16</v>
      </c>
      <c r="C283" s="1">
        <f>ROUND((IF('[1]National Polling Changes'!$W283&gt;43409,'[1]National Polling Changes'!Y283*100,C282)),2)</f>
        <v>0.35</v>
      </c>
      <c r="D283" s="1">
        <f>ROUND((IF('[1]National Polling Changes'!$W283&gt;43409,'[1]National Polling Changes'!Z283*100,D282)),2)</f>
        <v>4.2300000000000004</v>
      </c>
      <c r="E283" s="1">
        <f>ROUND((IF('[1]National Polling Changes'!$W283&gt;43409,'[1]National Polling Changes'!AA283*100,E282)),2)</f>
        <v>5.62</v>
      </c>
      <c r="F283" s="1">
        <f>ROUND((IF('[1]National Polling Changes'!$W283&gt;43409,'[1]National Polling Changes'!AB283*100,F282)),2)</f>
        <v>2.4500000000000002</v>
      </c>
      <c r="G283" s="1">
        <f>ROUND((IF('[1]National Polling Changes'!$W283&gt;43409,'[1]National Polling Changes'!AC283*100,G282)),2)</f>
        <v>27.95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8.33</v>
      </c>
      <c r="J283" s="1">
        <f>ROUND((IF('[1]National Polling Changes'!$W283&gt;43409,'[1]National Polling Changes'!AF283*100,J282)),2)</f>
        <v>1</v>
      </c>
    </row>
    <row r="284" spans="1:10">
      <c r="A284" s="26">
        <f>'[1]National Polling Changes'!W284</f>
        <v>43582</v>
      </c>
      <c r="B284" s="1">
        <f>ROUND((IF('[1]National Polling Changes'!$W284&gt;43409,'[1]National Polling Changes'!X284*100,B283)),2)</f>
        <v>29.67</v>
      </c>
      <c r="C284" s="1">
        <f>ROUND((IF('[1]National Polling Changes'!$W284&gt;43409,'[1]National Polling Changes'!Y284*100,C283)),2)</f>
        <v>0.48</v>
      </c>
      <c r="D284" s="1">
        <f>ROUND((IF('[1]National Polling Changes'!$W284&gt;43409,'[1]National Polling Changes'!Z284*100,D283)),2)</f>
        <v>4.37</v>
      </c>
      <c r="E284" s="1">
        <f>ROUND((IF('[1]National Polling Changes'!$W284&gt;43409,'[1]National Polling Changes'!AA284*100,E283)),2)</f>
        <v>5.32</v>
      </c>
      <c r="F284" s="1">
        <f>ROUND((IF('[1]National Polling Changes'!$W284&gt;43409,'[1]National Polling Changes'!AB284*100,F283)),2)</f>
        <v>2.4700000000000002</v>
      </c>
      <c r="G284" s="1">
        <f>ROUND((IF('[1]National Polling Changes'!$W284&gt;43409,'[1]National Polling Changes'!AC284*100,G283)),2)</f>
        <v>28.52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8.24</v>
      </c>
      <c r="J284" s="1">
        <f>ROUND((IF('[1]National Polling Changes'!$W284&gt;43409,'[1]National Polling Changes'!AF284*100,J283)),2)</f>
        <v>0.94</v>
      </c>
    </row>
    <row r="285" spans="1:10">
      <c r="A285" s="26">
        <f>'[1]National Polling Changes'!W285</f>
        <v>43581</v>
      </c>
      <c r="B285" s="1">
        <f>ROUND((IF('[1]National Polling Changes'!$W285&gt;43409,'[1]National Polling Changes'!X285*100,B284)),2)</f>
        <v>29.67</v>
      </c>
      <c r="C285" s="1">
        <f>ROUND((IF('[1]National Polling Changes'!$W285&gt;43409,'[1]National Polling Changes'!Y285*100,C284)),2)</f>
        <v>0.48</v>
      </c>
      <c r="D285" s="1">
        <f>ROUND((IF('[1]National Polling Changes'!$W285&gt;43409,'[1]National Polling Changes'!Z285*100,D284)),2)</f>
        <v>4.37</v>
      </c>
      <c r="E285" s="1">
        <f>ROUND((IF('[1]National Polling Changes'!$W285&gt;43409,'[1]National Polling Changes'!AA285*100,E284)),2)</f>
        <v>5.32</v>
      </c>
      <c r="F285" s="1">
        <f>ROUND((IF('[1]National Polling Changes'!$W285&gt;43409,'[1]National Polling Changes'!AB285*100,F284)),2)</f>
        <v>2.4700000000000002</v>
      </c>
      <c r="G285" s="1">
        <f>ROUND((IF('[1]National Polling Changes'!$W285&gt;43409,'[1]National Polling Changes'!AC285*100,G284)),2)</f>
        <v>28.52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8.24</v>
      </c>
      <c r="J285" s="1">
        <f>ROUND((IF('[1]National Polling Changes'!$W285&gt;43409,'[1]National Polling Changes'!AF285*100,J284)),2)</f>
        <v>0.94</v>
      </c>
    </row>
    <row r="286" spans="1:10">
      <c r="A286" s="26">
        <f>'[1]National Polling Changes'!W286</f>
        <v>43580</v>
      </c>
      <c r="B286" s="1">
        <f>ROUND((IF('[1]National Polling Changes'!$W286&gt;43409,'[1]National Polling Changes'!X286*100,B285)),2)</f>
        <v>29.67</v>
      </c>
      <c r="C286" s="1">
        <f>ROUND((IF('[1]National Polling Changes'!$W286&gt;43409,'[1]National Polling Changes'!Y286*100,C285)),2)</f>
        <v>0.48</v>
      </c>
      <c r="D286" s="1">
        <f>ROUND((IF('[1]National Polling Changes'!$W286&gt;43409,'[1]National Polling Changes'!Z286*100,D285)),2)</f>
        <v>4.37</v>
      </c>
      <c r="E286" s="1">
        <f>ROUND((IF('[1]National Polling Changes'!$W286&gt;43409,'[1]National Polling Changes'!AA286*100,E285)),2)</f>
        <v>5.32</v>
      </c>
      <c r="F286" s="1">
        <f>ROUND((IF('[1]National Polling Changes'!$W286&gt;43409,'[1]National Polling Changes'!AB286*100,F285)),2)</f>
        <v>2.4700000000000002</v>
      </c>
      <c r="G286" s="1">
        <f>ROUND((IF('[1]National Polling Changes'!$W286&gt;43409,'[1]National Polling Changes'!AC286*100,G285)),2)</f>
        <v>28.52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8.24</v>
      </c>
      <c r="J286" s="1">
        <f>ROUND((IF('[1]National Polling Changes'!$W286&gt;43409,'[1]National Polling Changes'!AF286*100,J285)),2)</f>
        <v>0.94</v>
      </c>
    </row>
    <row r="287" spans="1:10">
      <c r="A287" s="26">
        <f>'[1]National Polling Changes'!W287</f>
        <v>43579</v>
      </c>
      <c r="B287" s="1">
        <f>ROUND((IF('[1]National Polling Changes'!$W287&gt;43409,'[1]National Polling Changes'!X287*100,B286)),2)</f>
        <v>29.47</v>
      </c>
      <c r="C287" s="1">
        <f>ROUND((IF('[1]National Polling Changes'!$W287&gt;43409,'[1]National Polling Changes'!Y287*100,C286)),2)</f>
        <v>0.56000000000000005</v>
      </c>
      <c r="D287" s="1">
        <f>ROUND((IF('[1]National Polling Changes'!$W287&gt;43409,'[1]National Polling Changes'!Z287*100,D286)),2)</f>
        <v>4.63</v>
      </c>
      <c r="E287" s="1">
        <f>ROUND((IF('[1]National Polling Changes'!$W287&gt;43409,'[1]National Polling Changes'!AA287*100,E286)),2)</f>
        <v>4.93</v>
      </c>
      <c r="F287" s="1">
        <f>ROUND((IF('[1]National Polling Changes'!$W287&gt;43409,'[1]National Polling Changes'!AB287*100,F286)),2)</f>
        <v>2.56</v>
      </c>
      <c r="G287" s="1">
        <f>ROUND((IF('[1]National Polling Changes'!$W287&gt;43409,'[1]National Polling Changes'!AC287*100,G286)),2)</f>
        <v>28.58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8.31</v>
      </c>
      <c r="J287" s="1">
        <f>ROUND((IF('[1]National Polling Changes'!$W287&gt;43409,'[1]National Polling Changes'!AF287*100,J286)),2)</f>
        <v>0.96</v>
      </c>
    </row>
    <row r="288" spans="1:10">
      <c r="A288" s="26">
        <f>'[1]National Polling Changes'!W288</f>
        <v>43578</v>
      </c>
      <c r="B288" s="1">
        <f>ROUND((IF('[1]National Polling Changes'!$W288&gt;43409,'[1]National Polling Changes'!X288*100,B287)),2)</f>
        <v>29.47</v>
      </c>
      <c r="C288" s="1">
        <f>ROUND((IF('[1]National Polling Changes'!$W288&gt;43409,'[1]National Polling Changes'!Y288*100,C287)),2)</f>
        <v>0.56000000000000005</v>
      </c>
      <c r="D288" s="1">
        <f>ROUND((IF('[1]National Polling Changes'!$W288&gt;43409,'[1]National Polling Changes'!Z288*100,D287)),2)</f>
        <v>4.63</v>
      </c>
      <c r="E288" s="1">
        <f>ROUND((IF('[1]National Polling Changes'!$W288&gt;43409,'[1]National Polling Changes'!AA288*100,E287)),2)</f>
        <v>4.93</v>
      </c>
      <c r="F288" s="1">
        <f>ROUND((IF('[1]National Polling Changes'!$W288&gt;43409,'[1]National Polling Changes'!AB288*100,F287)),2)</f>
        <v>2.56</v>
      </c>
      <c r="G288" s="1">
        <f>ROUND((IF('[1]National Polling Changes'!$W288&gt;43409,'[1]National Polling Changes'!AC288*100,G287)),2)</f>
        <v>28.58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8.31</v>
      </c>
      <c r="J288" s="1">
        <f>ROUND((IF('[1]National Polling Changes'!$W288&gt;43409,'[1]National Polling Changes'!AF288*100,J287)),2)</f>
        <v>0.96</v>
      </c>
    </row>
    <row r="289" spans="1:10">
      <c r="A289" s="26">
        <f>'[1]National Polling Changes'!W289</f>
        <v>43577</v>
      </c>
      <c r="B289" s="1">
        <f>ROUND((IF('[1]National Polling Changes'!$W289&gt;43409,'[1]National Polling Changes'!X289*100,B288)),2)</f>
        <v>29.58</v>
      </c>
      <c r="C289" s="1">
        <f>ROUND((IF('[1]National Polling Changes'!$W289&gt;43409,'[1]National Polling Changes'!Y289*100,C288)),2)</f>
        <v>0.64</v>
      </c>
      <c r="D289" s="1">
        <f>ROUND((IF('[1]National Polling Changes'!$W289&gt;43409,'[1]National Polling Changes'!Z289*100,D288)),2)</f>
        <v>4.66</v>
      </c>
      <c r="E289" s="1">
        <f>ROUND((IF('[1]National Polling Changes'!$W289&gt;43409,'[1]National Polling Changes'!AA289*100,E288)),2)</f>
        <v>4.54</v>
      </c>
      <c r="F289" s="1">
        <f>ROUND((IF('[1]National Polling Changes'!$W289&gt;43409,'[1]National Polling Changes'!AB289*100,F288)),2)</f>
        <v>2.69</v>
      </c>
      <c r="G289" s="1">
        <f>ROUND((IF('[1]National Polling Changes'!$W289&gt;43409,'[1]National Polling Changes'!AC289*100,G288)),2)</f>
        <v>28.58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8.41</v>
      </c>
      <c r="J289" s="1">
        <f>ROUND((IF('[1]National Polling Changes'!$W289&gt;43409,'[1]National Polling Changes'!AF289*100,J288)),2)</f>
        <v>0.89</v>
      </c>
    </row>
    <row r="290" spans="1:10">
      <c r="A290" s="26">
        <f>'[1]National Polling Changes'!W290</f>
        <v>43576</v>
      </c>
      <c r="B290" s="1">
        <f>ROUND((IF('[1]National Polling Changes'!$W290&gt;43409,'[1]National Polling Changes'!X290*100,B289)),2)</f>
        <v>29.58</v>
      </c>
      <c r="C290" s="1">
        <f>ROUND((IF('[1]National Polling Changes'!$W290&gt;43409,'[1]National Polling Changes'!Y290*100,C289)),2)</f>
        <v>0.64</v>
      </c>
      <c r="D290" s="1">
        <f>ROUND((IF('[1]National Polling Changes'!$W290&gt;43409,'[1]National Polling Changes'!Z290*100,D289)),2)</f>
        <v>4.66</v>
      </c>
      <c r="E290" s="1">
        <f>ROUND((IF('[1]National Polling Changes'!$W290&gt;43409,'[1]National Polling Changes'!AA290*100,E289)),2)</f>
        <v>4.54</v>
      </c>
      <c r="F290" s="1">
        <f>ROUND((IF('[1]National Polling Changes'!$W290&gt;43409,'[1]National Polling Changes'!AB290*100,F289)),2)</f>
        <v>2.69</v>
      </c>
      <c r="G290" s="1">
        <f>ROUND((IF('[1]National Polling Changes'!$W290&gt;43409,'[1]National Polling Changes'!AC290*100,G289)),2)</f>
        <v>28.58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8.41</v>
      </c>
      <c r="J290" s="1">
        <f>ROUND((IF('[1]National Polling Changes'!$W290&gt;43409,'[1]National Polling Changes'!AF290*100,J289)),2)</f>
        <v>0.89</v>
      </c>
    </row>
    <row r="291" spans="1:10">
      <c r="A291" s="26">
        <f>'[1]National Polling Changes'!W291</f>
        <v>43575</v>
      </c>
      <c r="B291" s="1">
        <f>ROUND((IF('[1]National Polling Changes'!$W291&gt;43409,'[1]National Polling Changes'!X291*100,B290)),2)</f>
        <v>29.54</v>
      </c>
      <c r="C291" s="1">
        <f>ROUND((IF('[1]National Polling Changes'!$W291&gt;43409,'[1]National Polling Changes'!Y291*100,C290)),2)</f>
        <v>0.64</v>
      </c>
      <c r="D291" s="1">
        <f>ROUND((IF('[1]National Polling Changes'!$W291&gt;43409,'[1]National Polling Changes'!Z291*100,D290)),2)</f>
        <v>4.6900000000000004</v>
      </c>
      <c r="E291" s="1">
        <f>ROUND((IF('[1]National Polling Changes'!$W291&gt;43409,'[1]National Polling Changes'!AA291*100,E290)),2)</f>
        <v>4.5999999999999996</v>
      </c>
      <c r="F291" s="1">
        <f>ROUND((IF('[1]National Polling Changes'!$W291&gt;43409,'[1]National Polling Changes'!AB291*100,F290)),2)</f>
        <v>2.67</v>
      </c>
      <c r="G291" s="1">
        <f>ROUND((IF('[1]National Polling Changes'!$W291&gt;43409,'[1]National Polling Changes'!AC291*100,G290)),2)</f>
        <v>28.57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8.3699999999999992</v>
      </c>
      <c r="J291" s="1">
        <f>ROUND((IF('[1]National Polling Changes'!$W291&gt;43409,'[1]National Polling Changes'!AF291*100,J290)),2)</f>
        <v>0.91</v>
      </c>
    </row>
    <row r="292" spans="1:10">
      <c r="A292" s="26">
        <f>'[1]National Polling Changes'!W292</f>
        <v>43574</v>
      </c>
      <c r="B292" s="1">
        <f>ROUND((IF('[1]National Polling Changes'!$W292&gt;43409,'[1]National Polling Changes'!X292*100,B291)),2)</f>
        <v>29.54</v>
      </c>
      <c r="C292" s="1">
        <f>ROUND((IF('[1]National Polling Changes'!$W292&gt;43409,'[1]National Polling Changes'!Y292*100,C291)),2)</f>
        <v>0.64</v>
      </c>
      <c r="D292" s="1">
        <f>ROUND((IF('[1]National Polling Changes'!$W292&gt;43409,'[1]National Polling Changes'!Z292*100,D291)),2)</f>
        <v>4.6900000000000004</v>
      </c>
      <c r="E292" s="1">
        <f>ROUND((IF('[1]National Polling Changes'!$W292&gt;43409,'[1]National Polling Changes'!AA292*100,E291)),2)</f>
        <v>4.5999999999999996</v>
      </c>
      <c r="F292" s="1">
        <f>ROUND((IF('[1]National Polling Changes'!$W292&gt;43409,'[1]National Polling Changes'!AB292*100,F291)),2)</f>
        <v>2.67</v>
      </c>
      <c r="G292" s="1">
        <f>ROUND((IF('[1]National Polling Changes'!$W292&gt;43409,'[1]National Polling Changes'!AC292*100,G291)),2)</f>
        <v>28.57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8.3699999999999992</v>
      </c>
      <c r="J292" s="1">
        <f>ROUND((IF('[1]National Polling Changes'!$W292&gt;43409,'[1]National Polling Changes'!AF292*100,J291)),2)</f>
        <v>0.91</v>
      </c>
    </row>
    <row r="293" spans="1:10">
      <c r="A293" s="26">
        <f>'[1]National Polling Changes'!W293</f>
        <v>43573</v>
      </c>
      <c r="B293" s="1">
        <f>ROUND((IF('[1]National Polling Changes'!$W293&gt;43409,'[1]National Polling Changes'!X293*100,B292)),2)</f>
        <v>29.56</v>
      </c>
      <c r="C293" s="1">
        <f>ROUND((IF('[1]National Polling Changes'!$W293&gt;43409,'[1]National Polling Changes'!Y293*100,C292)),2)</f>
        <v>0.69</v>
      </c>
      <c r="D293" s="1">
        <f>ROUND((IF('[1]National Polling Changes'!$W293&gt;43409,'[1]National Polling Changes'!Z293*100,D292)),2)</f>
        <v>4.6900000000000004</v>
      </c>
      <c r="E293" s="1">
        <f>ROUND((IF('[1]National Polling Changes'!$W293&gt;43409,'[1]National Polling Changes'!AA293*100,E292)),2)</f>
        <v>4.2699999999999996</v>
      </c>
      <c r="F293" s="1">
        <f>ROUND((IF('[1]National Polling Changes'!$W293&gt;43409,'[1]National Polling Changes'!AB293*100,F292)),2)</f>
        <v>2.72</v>
      </c>
      <c r="G293" s="1">
        <f>ROUND((IF('[1]National Polling Changes'!$W293&gt;43409,'[1]National Polling Changes'!AC293*100,G292)),2)</f>
        <v>28.77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8.4700000000000006</v>
      </c>
      <c r="J293" s="1">
        <f>ROUND((IF('[1]National Polling Changes'!$W293&gt;43409,'[1]National Polling Changes'!AF293*100,J292)),2)</f>
        <v>0.83</v>
      </c>
    </row>
    <row r="294" spans="1:10">
      <c r="A294" s="26">
        <f>'[1]National Polling Changes'!W294</f>
        <v>43572</v>
      </c>
      <c r="B294" s="1">
        <f>ROUND((IF('[1]National Polling Changes'!$W294&gt;43409,'[1]National Polling Changes'!X294*100,B293)),2)</f>
        <v>29.56</v>
      </c>
      <c r="C294" s="1">
        <f>ROUND((IF('[1]National Polling Changes'!$W294&gt;43409,'[1]National Polling Changes'!Y294*100,C293)),2)</f>
        <v>0.69</v>
      </c>
      <c r="D294" s="1">
        <f>ROUND((IF('[1]National Polling Changes'!$W294&gt;43409,'[1]National Polling Changes'!Z294*100,D293)),2)</f>
        <v>4.6900000000000004</v>
      </c>
      <c r="E294" s="1">
        <f>ROUND((IF('[1]National Polling Changes'!$W294&gt;43409,'[1]National Polling Changes'!AA294*100,E293)),2)</f>
        <v>4.2699999999999996</v>
      </c>
      <c r="F294" s="1">
        <f>ROUND((IF('[1]National Polling Changes'!$W294&gt;43409,'[1]National Polling Changes'!AB294*100,F293)),2)</f>
        <v>2.72</v>
      </c>
      <c r="G294" s="1">
        <f>ROUND((IF('[1]National Polling Changes'!$W294&gt;43409,'[1]National Polling Changes'!AC294*100,G293)),2)</f>
        <v>28.77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8.4700000000000006</v>
      </c>
      <c r="J294" s="1">
        <f>ROUND((IF('[1]National Polling Changes'!$W294&gt;43409,'[1]National Polling Changes'!AF294*100,J293)),2)</f>
        <v>0.83</v>
      </c>
    </row>
    <row r="295" spans="1:10">
      <c r="A295" s="26">
        <f>'[1]National Polling Changes'!W295</f>
        <v>43571</v>
      </c>
      <c r="B295" s="1">
        <f>ROUND((IF('[1]National Polling Changes'!$W295&gt;43409,'[1]National Polling Changes'!X295*100,B294)),2)</f>
        <v>29.56</v>
      </c>
      <c r="C295" s="1">
        <f>ROUND((IF('[1]National Polling Changes'!$W295&gt;43409,'[1]National Polling Changes'!Y295*100,C294)),2)</f>
        <v>0.69</v>
      </c>
      <c r="D295" s="1">
        <f>ROUND((IF('[1]National Polling Changes'!$W295&gt;43409,'[1]National Polling Changes'!Z295*100,D294)),2)</f>
        <v>4.6900000000000004</v>
      </c>
      <c r="E295" s="1">
        <f>ROUND((IF('[1]National Polling Changes'!$W295&gt;43409,'[1]National Polling Changes'!AA295*100,E294)),2)</f>
        <v>4.2699999999999996</v>
      </c>
      <c r="F295" s="1">
        <f>ROUND((IF('[1]National Polling Changes'!$W295&gt;43409,'[1]National Polling Changes'!AB295*100,F294)),2)</f>
        <v>2.72</v>
      </c>
      <c r="G295" s="1">
        <f>ROUND((IF('[1]National Polling Changes'!$W295&gt;43409,'[1]National Polling Changes'!AC295*100,G294)),2)</f>
        <v>28.77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8.4700000000000006</v>
      </c>
      <c r="J295" s="1">
        <f>ROUND((IF('[1]National Polling Changes'!$W295&gt;43409,'[1]National Polling Changes'!AF295*100,J294)),2)</f>
        <v>0.83</v>
      </c>
    </row>
    <row r="296" spans="1:10">
      <c r="A296" s="26">
        <f>'[1]National Polling Changes'!W296</f>
        <v>43570</v>
      </c>
      <c r="B296" s="1">
        <f>ROUND((IF('[1]National Polling Changes'!$W296&gt;43409,'[1]National Polling Changes'!X296*100,B295)),2)</f>
        <v>29.56</v>
      </c>
      <c r="C296" s="1">
        <f>ROUND((IF('[1]National Polling Changes'!$W296&gt;43409,'[1]National Polling Changes'!Y296*100,C295)),2)</f>
        <v>0.69</v>
      </c>
      <c r="D296" s="1">
        <f>ROUND((IF('[1]National Polling Changes'!$W296&gt;43409,'[1]National Polling Changes'!Z296*100,D295)),2)</f>
        <v>4.6900000000000004</v>
      </c>
      <c r="E296" s="1">
        <f>ROUND((IF('[1]National Polling Changes'!$W296&gt;43409,'[1]National Polling Changes'!AA296*100,E295)),2)</f>
        <v>4.2699999999999996</v>
      </c>
      <c r="F296" s="1">
        <f>ROUND((IF('[1]National Polling Changes'!$W296&gt;43409,'[1]National Polling Changes'!AB296*100,F295)),2)</f>
        <v>2.72</v>
      </c>
      <c r="G296" s="1">
        <f>ROUND((IF('[1]National Polling Changes'!$W296&gt;43409,'[1]National Polling Changes'!AC296*100,G295)),2)</f>
        <v>28.77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8.4700000000000006</v>
      </c>
      <c r="J296" s="1">
        <f>ROUND((IF('[1]National Polling Changes'!$W296&gt;43409,'[1]National Polling Changes'!AF296*100,J295)),2)</f>
        <v>0.83</v>
      </c>
    </row>
    <row r="297" spans="1:10">
      <c r="A297" s="26">
        <f>'[1]National Polling Changes'!W297</f>
        <v>43569</v>
      </c>
      <c r="B297" s="1">
        <f>ROUND((IF('[1]National Polling Changes'!$W297&gt;43409,'[1]National Polling Changes'!X297*100,B296)),2)</f>
        <v>31.86</v>
      </c>
      <c r="C297" s="1">
        <f>ROUND((IF('[1]National Polling Changes'!$W297&gt;43409,'[1]National Polling Changes'!Y297*100,C296)),2)</f>
        <v>1.06</v>
      </c>
      <c r="D297" s="1">
        <f>ROUND((IF('[1]National Polling Changes'!$W297&gt;43409,'[1]National Polling Changes'!Z297*100,D296)),2)</f>
        <v>4.84</v>
      </c>
      <c r="E297" s="1">
        <f>ROUND((IF('[1]National Polling Changes'!$W297&gt;43409,'[1]National Polling Changes'!AA297*100,E296)),2)</f>
        <v>2.48</v>
      </c>
      <c r="F297" s="1">
        <f>ROUND((IF('[1]National Polling Changes'!$W297&gt;43409,'[1]National Polling Changes'!AB297*100,F296)),2)</f>
        <v>2.76</v>
      </c>
      <c r="G297" s="1">
        <f>ROUND((IF('[1]National Polling Changes'!$W297&gt;43409,'[1]National Polling Changes'!AC297*100,G296)),2)</f>
        <v>27.82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8.4700000000000006</v>
      </c>
      <c r="J297" s="1">
        <f>ROUND((IF('[1]National Polling Changes'!$W297&gt;43409,'[1]National Polling Changes'!AF297*100,J296)),2)</f>
        <v>0.71</v>
      </c>
    </row>
    <row r="298" spans="1:10">
      <c r="A298" s="26">
        <f>'[1]National Polling Changes'!W298</f>
        <v>43568</v>
      </c>
      <c r="B298" s="1">
        <f>ROUND((IF('[1]National Polling Changes'!$W298&gt;43409,'[1]National Polling Changes'!X298*100,B297)),2)</f>
        <v>33.43</v>
      </c>
      <c r="C298" s="1">
        <f>ROUND((IF('[1]National Polling Changes'!$W298&gt;43409,'[1]National Polling Changes'!Y298*100,C297)),2)</f>
        <v>1.25</v>
      </c>
      <c r="D298" s="1">
        <f>ROUND((IF('[1]National Polling Changes'!$W298&gt;43409,'[1]National Polling Changes'!Z298*100,D297)),2)</f>
        <v>4.6399999999999997</v>
      </c>
      <c r="E298" s="1">
        <f>ROUND((IF('[1]National Polling Changes'!$W298&gt;43409,'[1]National Polling Changes'!AA298*100,E297)),2)</f>
        <v>1.32</v>
      </c>
      <c r="F298" s="1">
        <f>ROUND((IF('[1]National Polling Changes'!$W298&gt;43409,'[1]National Polling Changes'!AB298*100,F297)),2)</f>
        <v>2.79</v>
      </c>
      <c r="G298" s="1">
        <f>ROUND((IF('[1]National Polling Changes'!$W298&gt;43409,'[1]National Polling Changes'!AC298*100,G297)),2)</f>
        <v>25.98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10.130000000000001</v>
      </c>
      <c r="J298" s="1">
        <f>ROUND((IF('[1]National Polling Changes'!$W298&gt;43409,'[1]National Polling Changes'!AF298*100,J297)),2)</f>
        <v>0.46</v>
      </c>
    </row>
    <row r="299" spans="1:10">
      <c r="A299" s="26">
        <f>'[1]National Polling Changes'!W299</f>
        <v>43567</v>
      </c>
      <c r="B299" s="1">
        <f>ROUND((IF('[1]National Polling Changes'!$W299&gt;43409,'[1]National Polling Changes'!X299*100,B298)),2)</f>
        <v>33.43</v>
      </c>
      <c r="C299" s="1">
        <f>ROUND((IF('[1]National Polling Changes'!$W299&gt;43409,'[1]National Polling Changes'!Y299*100,C298)),2)</f>
        <v>1.25</v>
      </c>
      <c r="D299" s="1">
        <f>ROUND((IF('[1]National Polling Changes'!$W299&gt;43409,'[1]National Polling Changes'!Z299*100,D298)),2)</f>
        <v>4.6399999999999997</v>
      </c>
      <c r="E299" s="1">
        <f>ROUND((IF('[1]National Polling Changes'!$W299&gt;43409,'[1]National Polling Changes'!AA299*100,E298)),2)</f>
        <v>1.32</v>
      </c>
      <c r="F299" s="1">
        <f>ROUND((IF('[1]National Polling Changes'!$W299&gt;43409,'[1]National Polling Changes'!AB299*100,F298)),2)</f>
        <v>2.79</v>
      </c>
      <c r="G299" s="1">
        <f>ROUND((IF('[1]National Polling Changes'!$W299&gt;43409,'[1]National Polling Changes'!AC299*100,G298)),2)</f>
        <v>25.98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10.130000000000001</v>
      </c>
      <c r="J299" s="1">
        <f>ROUND((IF('[1]National Polling Changes'!$W299&gt;43409,'[1]National Polling Changes'!AF299*100,J298)),2)</f>
        <v>0.46</v>
      </c>
    </row>
    <row r="300" spans="1:10">
      <c r="A300" s="26">
        <f>'[1]National Polling Changes'!W300</f>
        <v>43566</v>
      </c>
      <c r="B300" s="1">
        <f>ROUND((IF('[1]National Polling Changes'!$W300&gt;43409,'[1]National Polling Changes'!X300*100,B299)),2)</f>
        <v>33.43</v>
      </c>
      <c r="C300" s="1">
        <f>ROUND((IF('[1]National Polling Changes'!$W300&gt;43409,'[1]National Polling Changes'!Y300*100,C299)),2)</f>
        <v>1.25</v>
      </c>
      <c r="D300" s="1">
        <f>ROUND((IF('[1]National Polling Changes'!$W300&gt;43409,'[1]National Polling Changes'!Z300*100,D299)),2)</f>
        <v>4.6399999999999997</v>
      </c>
      <c r="E300" s="1">
        <f>ROUND((IF('[1]National Polling Changes'!$W300&gt;43409,'[1]National Polling Changes'!AA300*100,E299)),2)</f>
        <v>1.32</v>
      </c>
      <c r="F300" s="1">
        <f>ROUND((IF('[1]National Polling Changes'!$W300&gt;43409,'[1]National Polling Changes'!AB300*100,F299)),2)</f>
        <v>2.79</v>
      </c>
      <c r="G300" s="1">
        <f>ROUND((IF('[1]National Polling Changes'!$W300&gt;43409,'[1]National Polling Changes'!AC300*100,G299)),2)</f>
        <v>25.98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10.130000000000001</v>
      </c>
      <c r="J300" s="1">
        <f>ROUND((IF('[1]National Polling Changes'!$W300&gt;43409,'[1]National Polling Changes'!AF300*100,J299)),2)</f>
        <v>0.46</v>
      </c>
    </row>
    <row r="301" spans="1:10">
      <c r="A301" s="26">
        <f>'[1]National Polling Changes'!W301</f>
        <v>43565</v>
      </c>
      <c r="B301" s="1">
        <f>ROUND((IF('[1]National Polling Changes'!$W301&gt;43409,'[1]National Polling Changes'!X301*100,B300)),2)</f>
        <v>33.43</v>
      </c>
      <c r="C301" s="1">
        <f>ROUND((IF('[1]National Polling Changes'!$W301&gt;43409,'[1]National Polling Changes'!Y301*100,C300)),2)</f>
        <v>1.25</v>
      </c>
      <c r="D301" s="1">
        <f>ROUND((IF('[1]National Polling Changes'!$W301&gt;43409,'[1]National Polling Changes'!Z301*100,D300)),2)</f>
        <v>4.6399999999999997</v>
      </c>
      <c r="E301" s="1">
        <f>ROUND((IF('[1]National Polling Changes'!$W301&gt;43409,'[1]National Polling Changes'!AA301*100,E300)),2)</f>
        <v>1.32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25.98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10.130000000000001</v>
      </c>
      <c r="J301" s="1">
        <f>ROUND((IF('[1]National Polling Changes'!$W301&gt;43409,'[1]National Polling Changes'!AF301*100,J300)),2)</f>
        <v>0.46</v>
      </c>
    </row>
    <row r="302" spans="1:10">
      <c r="A302" s="26">
        <f>'[1]National Polling Changes'!W302</f>
        <v>43564</v>
      </c>
      <c r="B302" s="1">
        <f>ROUND((IF('[1]National Polling Changes'!$W302&gt;43409,'[1]National Polling Changes'!X302*100,B301)),2)</f>
        <v>33.43</v>
      </c>
      <c r="C302" s="1">
        <f>ROUND((IF('[1]National Polling Changes'!$W302&gt;43409,'[1]National Polling Changes'!Y302*100,C301)),2)</f>
        <v>1.25</v>
      </c>
      <c r="D302" s="1">
        <f>ROUND((IF('[1]National Polling Changes'!$W302&gt;43409,'[1]National Polling Changes'!Z302*100,D301)),2)</f>
        <v>4.6399999999999997</v>
      </c>
      <c r="E302" s="1">
        <f>ROUND((IF('[1]National Polling Changes'!$W302&gt;43409,'[1]National Polling Changes'!AA302*100,E301)),2)</f>
        <v>1.32</v>
      </c>
      <c r="F302" s="1">
        <f>ROUND((IF('[1]National Polling Changes'!$W302&gt;43409,'[1]National Polling Changes'!AB302*100,F301)),2)</f>
        <v>2.79</v>
      </c>
      <c r="G302" s="1">
        <f>ROUND((IF('[1]National Polling Changes'!$W302&gt;43409,'[1]National Polling Changes'!AC302*100,G301)),2)</f>
        <v>25.98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10.130000000000001</v>
      </c>
      <c r="J302" s="1">
        <f>ROUND((IF('[1]National Polling Changes'!$W302&gt;43409,'[1]National Polling Changes'!AF302*100,J301)),2)</f>
        <v>0.46</v>
      </c>
    </row>
    <row r="303" spans="1:10">
      <c r="A303" s="26">
        <f>'[1]National Polling Changes'!W303</f>
        <v>43563</v>
      </c>
      <c r="B303" s="1">
        <f>ROUND((IF('[1]National Polling Changes'!$W303&gt;43409,'[1]National Polling Changes'!X303*100,B302)),2)</f>
        <v>33.43</v>
      </c>
      <c r="C303" s="1">
        <f>ROUND((IF('[1]National Polling Changes'!$W303&gt;43409,'[1]National Polling Changes'!Y303*100,C302)),2)</f>
        <v>1.25</v>
      </c>
      <c r="D303" s="1">
        <f>ROUND((IF('[1]National Polling Changes'!$W303&gt;43409,'[1]National Polling Changes'!Z303*100,D302)),2)</f>
        <v>4.6399999999999997</v>
      </c>
      <c r="E303" s="1">
        <f>ROUND((IF('[1]National Polling Changes'!$W303&gt;43409,'[1]National Polling Changes'!AA303*100,E302)),2)</f>
        <v>1.32</v>
      </c>
      <c r="F303" s="1">
        <f>ROUND((IF('[1]National Polling Changes'!$W303&gt;43409,'[1]National Polling Changes'!AB303*100,F302)),2)</f>
        <v>2.79</v>
      </c>
      <c r="G303" s="1">
        <f>ROUND((IF('[1]National Polling Changes'!$W303&gt;43409,'[1]National Polling Changes'!AC303*100,G302)),2)</f>
        <v>25.98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10.130000000000001</v>
      </c>
      <c r="J303" s="1">
        <f>ROUND((IF('[1]National Polling Changes'!$W303&gt;43409,'[1]National Polling Changes'!AF303*100,J302)),2)</f>
        <v>0.46</v>
      </c>
    </row>
    <row r="304" spans="1:10">
      <c r="A304" s="26">
        <f>'[1]National Polling Changes'!W304</f>
        <v>43562</v>
      </c>
      <c r="B304" s="1">
        <f>ROUND((IF('[1]National Polling Changes'!$W304&gt;43409,'[1]National Polling Changes'!X304*100,B303)),2)</f>
        <v>33.43</v>
      </c>
      <c r="C304" s="1">
        <f>ROUND((IF('[1]National Polling Changes'!$W304&gt;43409,'[1]National Polling Changes'!Y304*100,C303)),2)</f>
        <v>1.25</v>
      </c>
      <c r="D304" s="1">
        <f>ROUND((IF('[1]National Polling Changes'!$W304&gt;43409,'[1]National Polling Changes'!Z304*100,D303)),2)</f>
        <v>4.6399999999999997</v>
      </c>
      <c r="E304" s="1">
        <f>ROUND((IF('[1]National Polling Changes'!$W304&gt;43409,'[1]National Polling Changes'!AA304*100,E303)),2)</f>
        <v>1.32</v>
      </c>
      <c r="F304" s="1">
        <f>ROUND((IF('[1]National Polling Changes'!$W304&gt;43409,'[1]National Polling Changes'!AB304*100,F303)),2)</f>
        <v>2.79</v>
      </c>
      <c r="G304" s="1">
        <f>ROUND((IF('[1]National Polling Changes'!$W304&gt;43409,'[1]National Polling Changes'!AC304*100,G303)),2)</f>
        <v>25.98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10.130000000000001</v>
      </c>
      <c r="J304" s="1">
        <f>ROUND((IF('[1]National Polling Changes'!$W304&gt;43409,'[1]National Polling Changes'!AF304*100,J303)),2)</f>
        <v>0.46</v>
      </c>
    </row>
    <row r="305" spans="1:10">
      <c r="A305" s="26">
        <f>'[1]National Polling Changes'!W305</f>
        <v>43561</v>
      </c>
      <c r="B305" s="1">
        <f>ROUND((IF('[1]National Polling Changes'!$W305&gt;43409,'[1]National Polling Changes'!X305*100,B304)),2)</f>
        <v>34.26</v>
      </c>
      <c r="C305" s="1">
        <f>ROUND((IF('[1]National Polling Changes'!$W305&gt;43409,'[1]National Polling Changes'!Y305*100,C304)),2)</f>
        <v>1.26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1.38</v>
      </c>
      <c r="F305" s="1">
        <f>ROUND((IF('[1]National Polling Changes'!$W305&gt;43409,'[1]National Polling Changes'!AB305*100,F304)),2)</f>
        <v>2.85</v>
      </c>
      <c r="G305" s="1">
        <f>ROUND((IF('[1]National Polling Changes'!$W305&gt;43409,'[1]National Polling Changes'!AC305*100,G304)),2)</f>
        <v>26.53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8.48</v>
      </c>
      <c r="J305" s="1">
        <f>ROUND((IF('[1]National Polling Changes'!$W305&gt;43409,'[1]National Polling Changes'!AF305*100,J304)),2)</f>
        <v>0.48</v>
      </c>
    </row>
    <row r="306" spans="1:10">
      <c r="A306" s="26">
        <f>'[1]National Polling Changes'!W306</f>
        <v>43560</v>
      </c>
      <c r="B306" s="1">
        <f>ROUND((IF('[1]National Polling Changes'!$W306&gt;43409,'[1]National Polling Changes'!X306*100,B305)),2)</f>
        <v>33.659999999999997</v>
      </c>
      <c r="C306" s="1">
        <f>ROUND((IF('[1]National Polling Changes'!$W306&gt;43409,'[1]National Polling Changes'!Y306*100,C305)),2)</f>
        <v>1.58</v>
      </c>
      <c r="D306" s="1">
        <f>ROUND((IF('[1]National Polling Changes'!$W306&gt;43409,'[1]National Polling Changes'!Z306*100,D305)),2)</f>
        <v>4.83</v>
      </c>
      <c r="E306" s="1">
        <f>ROUND((IF('[1]National Polling Changes'!$W306&gt;43409,'[1]National Polling Changes'!AA306*100,E305)),2)</f>
        <v>0.97</v>
      </c>
      <c r="F306" s="1">
        <f>ROUND((IF('[1]National Polling Changes'!$W306&gt;43409,'[1]National Polling Changes'!AB306*100,F305)),2)</f>
        <v>2.81</v>
      </c>
      <c r="G306" s="1">
        <f>ROUND((IF('[1]National Polling Changes'!$W306&gt;43409,'[1]National Polling Changes'!AC306*100,G305)),2)</f>
        <v>25.56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10.24</v>
      </c>
      <c r="J306" s="1">
        <f>ROUND((IF('[1]National Polling Changes'!$W306&gt;43409,'[1]National Polling Changes'!AF306*100,J305)),2)</f>
        <v>0.35</v>
      </c>
    </row>
    <row r="307" spans="1:10">
      <c r="A307" s="26">
        <f>'[1]National Polling Changes'!W307</f>
        <v>43559</v>
      </c>
      <c r="B307" s="1">
        <f>ROUND((IF('[1]National Polling Changes'!$W307&gt;43409,'[1]National Polling Changes'!X307*100,B306)),2)</f>
        <v>33.659999999999997</v>
      </c>
      <c r="C307" s="1">
        <f>ROUND((IF('[1]National Polling Changes'!$W307&gt;43409,'[1]National Polling Changes'!Y307*100,C306)),2)</f>
        <v>1.58</v>
      </c>
      <c r="D307" s="1">
        <f>ROUND((IF('[1]National Polling Changes'!$W307&gt;43409,'[1]National Polling Changes'!Z307*100,D306)),2)</f>
        <v>4.83</v>
      </c>
      <c r="E307" s="1">
        <f>ROUND((IF('[1]National Polling Changes'!$W307&gt;43409,'[1]National Polling Changes'!AA307*100,E306)),2)</f>
        <v>0.97</v>
      </c>
      <c r="F307" s="1">
        <f>ROUND((IF('[1]National Polling Changes'!$W307&gt;43409,'[1]National Polling Changes'!AB307*100,F306)),2)</f>
        <v>2.81</v>
      </c>
      <c r="G307" s="1">
        <f>ROUND((IF('[1]National Polling Changes'!$W307&gt;43409,'[1]National Polling Changes'!AC307*100,G306)),2)</f>
        <v>25.56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10.24</v>
      </c>
      <c r="J307" s="1">
        <f>ROUND((IF('[1]National Polling Changes'!$W307&gt;43409,'[1]National Polling Changes'!AF307*100,J306)),2)</f>
        <v>0.35</v>
      </c>
    </row>
    <row r="308" spans="1:10">
      <c r="A308" s="26">
        <f>'[1]National Polling Changes'!W308</f>
        <v>43558</v>
      </c>
      <c r="B308" s="1">
        <f>ROUND((IF('[1]National Polling Changes'!$W308&gt;43409,'[1]National Polling Changes'!X308*100,B307)),2)</f>
        <v>33.659999999999997</v>
      </c>
      <c r="C308" s="1">
        <f>ROUND((IF('[1]National Polling Changes'!$W308&gt;43409,'[1]National Polling Changes'!Y308*100,C307)),2)</f>
        <v>1.58</v>
      </c>
      <c r="D308" s="1">
        <f>ROUND((IF('[1]National Polling Changes'!$W308&gt;43409,'[1]National Polling Changes'!Z308*100,D307)),2)</f>
        <v>4.83</v>
      </c>
      <c r="E308" s="1">
        <f>ROUND((IF('[1]National Polling Changes'!$W308&gt;43409,'[1]National Polling Changes'!AA308*100,E307)),2)</f>
        <v>0.97</v>
      </c>
      <c r="F308" s="1">
        <f>ROUND((IF('[1]National Polling Changes'!$W308&gt;43409,'[1]National Polling Changes'!AB308*100,F307)),2)</f>
        <v>2.81</v>
      </c>
      <c r="G308" s="1">
        <f>ROUND((IF('[1]National Polling Changes'!$W308&gt;43409,'[1]National Polling Changes'!AC308*100,G307)),2)</f>
        <v>25.56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10.24</v>
      </c>
      <c r="J308" s="1">
        <f>ROUND((IF('[1]National Polling Changes'!$W308&gt;43409,'[1]National Polling Changes'!AF308*100,J307)),2)</f>
        <v>0.35</v>
      </c>
    </row>
    <row r="309" spans="1:10">
      <c r="A309" s="26">
        <f>'[1]National Polling Changes'!W309</f>
        <v>43557</v>
      </c>
      <c r="B309" s="1">
        <f>ROUND((IF('[1]National Polling Changes'!$W309&gt;43409,'[1]National Polling Changes'!X309*100,B308)),2)</f>
        <v>33.659999999999997</v>
      </c>
      <c r="C309" s="1">
        <f>ROUND((IF('[1]National Polling Changes'!$W309&gt;43409,'[1]National Polling Changes'!Y309*100,C308)),2)</f>
        <v>1.58</v>
      </c>
      <c r="D309" s="1">
        <f>ROUND((IF('[1]National Polling Changes'!$W309&gt;43409,'[1]National Polling Changes'!Z309*100,D308)),2)</f>
        <v>4.83</v>
      </c>
      <c r="E309" s="1">
        <f>ROUND((IF('[1]National Polling Changes'!$W309&gt;43409,'[1]National Polling Changes'!AA309*100,E308)),2)</f>
        <v>0.97</v>
      </c>
      <c r="F309" s="1">
        <f>ROUND((IF('[1]National Polling Changes'!$W309&gt;43409,'[1]National Polling Changes'!AB309*100,F308)),2)</f>
        <v>2.81</v>
      </c>
      <c r="G309" s="1">
        <f>ROUND((IF('[1]National Polling Changes'!$W309&gt;43409,'[1]National Polling Changes'!AC309*100,G308)),2)</f>
        <v>25.56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10.24</v>
      </c>
      <c r="J309" s="1">
        <f>ROUND((IF('[1]National Polling Changes'!$W309&gt;43409,'[1]National Polling Changes'!AF309*100,J308)),2)</f>
        <v>0.35</v>
      </c>
    </row>
    <row r="310" spans="1:10">
      <c r="A310" s="26">
        <f>'[1]National Polling Changes'!W310</f>
        <v>43556</v>
      </c>
      <c r="B310" s="1">
        <f>ROUND((IF('[1]National Polling Changes'!$W310&gt;43409,'[1]National Polling Changes'!X310*100,B309)),2)</f>
        <v>33.659999999999997</v>
      </c>
      <c r="C310" s="1">
        <f>ROUND((IF('[1]National Polling Changes'!$W310&gt;43409,'[1]National Polling Changes'!Y310*100,C309)),2)</f>
        <v>1.58</v>
      </c>
      <c r="D310" s="1">
        <f>ROUND((IF('[1]National Polling Changes'!$W310&gt;43409,'[1]National Polling Changes'!Z310*100,D309)),2)</f>
        <v>4.83</v>
      </c>
      <c r="E310" s="1">
        <f>ROUND((IF('[1]National Polling Changes'!$W310&gt;43409,'[1]National Polling Changes'!AA310*100,E309)),2)</f>
        <v>0.97</v>
      </c>
      <c r="F310" s="1">
        <f>ROUND((IF('[1]National Polling Changes'!$W310&gt;43409,'[1]National Polling Changes'!AB310*100,F309)),2)</f>
        <v>2.81</v>
      </c>
      <c r="G310" s="1">
        <f>ROUND((IF('[1]National Polling Changes'!$W310&gt;43409,'[1]National Polling Changes'!AC310*100,G309)),2)</f>
        <v>25.56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10.24</v>
      </c>
      <c r="J310" s="1">
        <f>ROUND((IF('[1]National Polling Changes'!$W310&gt;43409,'[1]National Polling Changes'!AF310*100,J309)),2)</f>
        <v>0.35</v>
      </c>
    </row>
    <row r="311" spans="1:10">
      <c r="A311" s="26">
        <f>'[1]National Polling Changes'!W311</f>
        <v>43555</v>
      </c>
      <c r="B311" s="1">
        <f>ROUND((IF('[1]National Polling Changes'!$W311&gt;43409,'[1]National Polling Changes'!X311*100,B310)),2)</f>
        <v>33.659999999999997</v>
      </c>
      <c r="C311" s="1">
        <f>ROUND((IF('[1]National Polling Changes'!$W311&gt;43409,'[1]National Polling Changes'!Y311*100,C310)),2)</f>
        <v>1.58</v>
      </c>
      <c r="D311" s="1">
        <f>ROUND((IF('[1]National Polling Changes'!$W311&gt;43409,'[1]National Polling Changes'!Z311*100,D310)),2)</f>
        <v>4.83</v>
      </c>
      <c r="E311" s="1">
        <f>ROUND((IF('[1]National Polling Changes'!$W311&gt;43409,'[1]National Polling Changes'!AA311*100,E310)),2)</f>
        <v>0.97</v>
      </c>
      <c r="F311" s="1">
        <f>ROUND((IF('[1]National Polling Changes'!$W311&gt;43409,'[1]National Polling Changes'!AB311*100,F310)),2)</f>
        <v>2.81</v>
      </c>
      <c r="G311" s="1">
        <f>ROUND((IF('[1]National Polling Changes'!$W311&gt;43409,'[1]National Polling Changes'!AC311*100,G310)),2)</f>
        <v>25.56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10.24</v>
      </c>
      <c r="J311" s="1">
        <f>ROUND((IF('[1]National Polling Changes'!$W311&gt;43409,'[1]National Polling Changes'!AF311*100,J310)),2)</f>
        <v>0.35</v>
      </c>
    </row>
    <row r="312" spans="1:10">
      <c r="A312" s="26">
        <f>'[1]National Polling Changes'!W312</f>
        <v>43554</v>
      </c>
      <c r="B312" s="1">
        <f>ROUND((IF('[1]National Polling Changes'!$W312&gt;43409,'[1]National Polling Changes'!X312*100,B311)),2)</f>
        <v>33.49</v>
      </c>
      <c r="C312" s="1">
        <f>ROUND((IF('[1]National Polling Changes'!$W312&gt;43409,'[1]National Polling Changes'!Y312*100,C311)),2)</f>
        <v>1.86</v>
      </c>
      <c r="D312" s="1">
        <f>ROUND((IF('[1]National Polling Changes'!$W312&gt;43409,'[1]National Polling Changes'!Z312*100,D311)),2)</f>
        <v>4.76</v>
      </c>
      <c r="E312" s="1">
        <f>ROUND((IF('[1]National Polling Changes'!$W312&gt;43409,'[1]National Polling Changes'!AA312*100,E311)),2)</f>
        <v>0.77</v>
      </c>
      <c r="F312" s="1">
        <f>ROUND((IF('[1]National Polling Changes'!$W312&gt;43409,'[1]National Polling Changes'!AB312*100,F311)),2)</f>
        <v>2.8</v>
      </c>
      <c r="G312" s="1">
        <f>ROUND((IF('[1]National Polling Changes'!$W312&gt;43409,'[1]National Polling Changes'!AC312*100,G311)),2)</f>
        <v>25.48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10.5</v>
      </c>
      <c r="J312" s="1">
        <f>ROUND((IF('[1]National Polling Changes'!$W312&gt;43409,'[1]National Polling Changes'!AF312*100,J311)),2)</f>
        <v>0.34</v>
      </c>
    </row>
    <row r="313" spans="1:10">
      <c r="A313" s="26">
        <f>'[1]National Polling Changes'!W313</f>
        <v>43553</v>
      </c>
      <c r="B313" s="1">
        <f>ROUND((IF('[1]National Polling Changes'!$W313&gt;43409,'[1]National Polling Changes'!X313*100,B312)),2)</f>
        <v>33.49</v>
      </c>
      <c r="C313" s="1">
        <f>ROUND((IF('[1]National Polling Changes'!$W313&gt;43409,'[1]National Polling Changes'!Y313*100,C312)),2)</f>
        <v>1.86</v>
      </c>
      <c r="D313" s="1">
        <f>ROUND((IF('[1]National Polling Changes'!$W313&gt;43409,'[1]National Polling Changes'!Z313*100,D312)),2)</f>
        <v>4.76</v>
      </c>
      <c r="E313" s="1">
        <f>ROUND((IF('[1]National Polling Changes'!$W313&gt;43409,'[1]National Polling Changes'!AA313*100,E312)),2)</f>
        <v>0.77</v>
      </c>
      <c r="F313" s="1">
        <f>ROUND((IF('[1]National Polling Changes'!$W313&gt;43409,'[1]National Polling Changes'!AB313*100,F312)),2)</f>
        <v>2.8</v>
      </c>
      <c r="G313" s="1">
        <f>ROUND((IF('[1]National Polling Changes'!$W313&gt;43409,'[1]National Polling Changes'!AC313*100,G312)),2)</f>
        <v>25.48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10.5</v>
      </c>
      <c r="J313" s="1">
        <f>ROUND((IF('[1]National Polling Changes'!$W313&gt;43409,'[1]National Polling Changes'!AF313*100,J312)),2)</f>
        <v>0.34</v>
      </c>
    </row>
    <row r="314" spans="1:10">
      <c r="A314" s="26">
        <f>'[1]National Polling Changes'!W314</f>
        <v>43552</v>
      </c>
      <c r="B314" s="1">
        <f>ROUND((IF('[1]National Polling Changes'!$W314&gt;43409,'[1]National Polling Changes'!X314*100,B313)),2)</f>
        <v>33.49</v>
      </c>
      <c r="C314" s="1">
        <f>ROUND((IF('[1]National Polling Changes'!$W314&gt;43409,'[1]National Polling Changes'!Y314*100,C313)),2)</f>
        <v>1.86</v>
      </c>
      <c r="D314" s="1">
        <f>ROUND((IF('[1]National Polling Changes'!$W314&gt;43409,'[1]National Polling Changes'!Z314*100,D313)),2)</f>
        <v>4.76</v>
      </c>
      <c r="E314" s="1">
        <f>ROUND((IF('[1]National Polling Changes'!$W314&gt;43409,'[1]National Polling Changes'!AA314*100,E313)),2)</f>
        <v>0.77</v>
      </c>
      <c r="F314" s="1">
        <f>ROUND((IF('[1]National Polling Changes'!$W314&gt;43409,'[1]National Polling Changes'!AB314*100,F313)),2)</f>
        <v>2.8</v>
      </c>
      <c r="G314" s="1">
        <f>ROUND((IF('[1]National Polling Changes'!$W314&gt;43409,'[1]National Polling Changes'!AC314*100,G313)),2)</f>
        <v>25.48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10.5</v>
      </c>
      <c r="J314" s="1">
        <f>ROUND((IF('[1]National Polling Changes'!$W314&gt;43409,'[1]National Polling Changes'!AF314*100,J313)),2)</f>
        <v>0.34</v>
      </c>
    </row>
    <row r="315" spans="1:10">
      <c r="A315" s="26">
        <f>'[1]National Polling Changes'!W315</f>
        <v>43551</v>
      </c>
      <c r="B315" s="1">
        <f>ROUND((IF('[1]National Polling Changes'!$W315&gt;43409,'[1]National Polling Changes'!X315*100,B314)),2)</f>
        <v>33.49</v>
      </c>
      <c r="C315" s="1">
        <f>ROUND((IF('[1]National Polling Changes'!$W315&gt;43409,'[1]National Polling Changes'!Y315*100,C314)),2)</f>
        <v>1.86</v>
      </c>
      <c r="D315" s="1">
        <f>ROUND((IF('[1]National Polling Changes'!$W315&gt;43409,'[1]National Polling Changes'!Z315*100,D314)),2)</f>
        <v>4.76</v>
      </c>
      <c r="E315" s="1">
        <f>ROUND((IF('[1]National Polling Changes'!$W315&gt;43409,'[1]National Polling Changes'!AA315*100,E314)),2)</f>
        <v>0.77</v>
      </c>
      <c r="F315" s="1">
        <f>ROUND((IF('[1]National Polling Changes'!$W315&gt;43409,'[1]National Polling Changes'!AB315*100,F314)),2)</f>
        <v>2.8</v>
      </c>
      <c r="G315" s="1">
        <f>ROUND((IF('[1]National Polling Changes'!$W315&gt;43409,'[1]National Polling Changes'!AC315*100,G314)),2)</f>
        <v>25.48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10.5</v>
      </c>
      <c r="J315" s="1">
        <f>ROUND((IF('[1]National Polling Changes'!$W315&gt;43409,'[1]National Polling Changes'!AF315*100,J314)),2)</f>
        <v>0.34</v>
      </c>
    </row>
    <row r="316" spans="1:10">
      <c r="A316" s="26">
        <f>'[1]National Polling Changes'!W316</f>
        <v>43550</v>
      </c>
      <c r="B316" s="1">
        <f>ROUND((IF('[1]National Polling Changes'!$W316&gt;43409,'[1]National Polling Changes'!X316*100,B315)),2)</f>
        <v>33.49</v>
      </c>
      <c r="C316" s="1">
        <f>ROUND((IF('[1]National Polling Changes'!$W316&gt;43409,'[1]National Polling Changes'!Y316*100,C315)),2)</f>
        <v>1.86</v>
      </c>
      <c r="D316" s="1">
        <f>ROUND((IF('[1]National Polling Changes'!$W316&gt;43409,'[1]National Polling Changes'!Z316*100,D315)),2)</f>
        <v>4.76</v>
      </c>
      <c r="E316" s="1">
        <f>ROUND((IF('[1]National Polling Changes'!$W316&gt;43409,'[1]National Polling Changes'!AA316*100,E315)),2)</f>
        <v>0.77</v>
      </c>
      <c r="F316" s="1">
        <f>ROUND((IF('[1]National Polling Changes'!$W316&gt;43409,'[1]National Polling Changes'!AB316*100,F315)),2)</f>
        <v>2.8</v>
      </c>
      <c r="G316" s="1">
        <f>ROUND((IF('[1]National Polling Changes'!$W316&gt;43409,'[1]National Polling Changes'!AC316*100,G315)),2)</f>
        <v>25.48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10.5</v>
      </c>
      <c r="J316" s="1">
        <f>ROUND((IF('[1]National Polling Changes'!$W316&gt;43409,'[1]National Polling Changes'!AF316*100,J315)),2)</f>
        <v>0.34</v>
      </c>
    </row>
    <row r="317" spans="1:10">
      <c r="A317" s="26">
        <f>'[1]National Polling Changes'!W317</f>
        <v>43549</v>
      </c>
      <c r="B317" s="1">
        <f>ROUND((IF('[1]National Polling Changes'!$W317&gt;43409,'[1]National Polling Changes'!X317*100,B316)),2)</f>
        <v>33.44</v>
      </c>
      <c r="C317" s="1">
        <f>ROUND((IF('[1]National Polling Changes'!$W317&gt;43409,'[1]National Polling Changes'!Y317*100,C316)),2)</f>
        <v>1.98</v>
      </c>
      <c r="D317" s="1">
        <f>ROUND((IF('[1]National Polling Changes'!$W317&gt;43409,'[1]National Polling Changes'!Z317*100,D316)),2)</f>
        <v>4.75</v>
      </c>
      <c r="E317" s="1">
        <f>ROUND((IF('[1]National Polling Changes'!$W317&gt;43409,'[1]National Polling Changes'!AA317*100,E316)),2)</f>
        <v>0.73</v>
      </c>
      <c r="F317" s="1">
        <f>ROUND((IF('[1]National Polling Changes'!$W317&gt;43409,'[1]National Polling Changes'!AB317*100,F316)),2)</f>
        <v>2.76</v>
      </c>
      <c r="G317" s="1">
        <f>ROUND((IF('[1]National Polling Changes'!$W317&gt;43409,'[1]National Polling Changes'!AC317*100,G316)),2)</f>
        <v>25.53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10.5</v>
      </c>
      <c r="J317" s="1">
        <f>ROUND((IF('[1]National Polling Changes'!$W317&gt;43409,'[1]National Polling Changes'!AF317*100,J316)),2)</f>
        <v>0.3</v>
      </c>
    </row>
    <row r="318" spans="1:10">
      <c r="A318" s="26">
        <f>'[1]National Polling Changes'!W318</f>
        <v>43548</v>
      </c>
      <c r="B318" s="1">
        <f>ROUND((IF('[1]National Polling Changes'!$W318&gt;43409,'[1]National Polling Changes'!X318*100,B317)),2)</f>
        <v>33.409999999999997</v>
      </c>
      <c r="C318" s="1">
        <f>ROUND((IF('[1]National Polling Changes'!$W318&gt;43409,'[1]National Polling Changes'!Y318*100,C317)),2)</f>
        <v>2.02</v>
      </c>
      <c r="D318" s="1">
        <f>ROUND((IF('[1]National Polling Changes'!$W318&gt;43409,'[1]National Polling Changes'!Z318*100,D317)),2)</f>
        <v>4.78</v>
      </c>
      <c r="E318" s="1">
        <f>ROUND((IF('[1]National Polling Changes'!$W318&gt;43409,'[1]National Polling Changes'!AA318*100,E317)),2)</f>
        <v>0.6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25.48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10.65</v>
      </c>
      <c r="J318" s="1">
        <f>ROUND((IF('[1]National Polling Changes'!$W318&gt;43409,'[1]National Polling Changes'!AF318*100,J317)),2)</f>
        <v>0.31</v>
      </c>
    </row>
    <row r="319" spans="1:10">
      <c r="A319" s="26">
        <f>'[1]National Polling Changes'!W319</f>
        <v>43547</v>
      </c>
      <c r="B319" s="1">
        <f>ROUND((IF('[1]National Polling Changes'!$W319&gt;43409,'[1]National Polling Changes'!X319*100,B318)),2)</f>
        <v>33.26</v>
      </c>
      <c r="C319" s="1">
        <f>ROUND((IF('[1]National Polling Changes'!$W319&gt;43409,'[1]National Polling Changes'!Y319*100,C318)),2)</f>
        <v>2.19</v>
      </c>
      <c r="D319" s="1">
        <f>ROUND((IF('[1]National Polling Changes'!$W319&gt;43409,'[1]National Polling Changes'!Z319*100,D318)),2)</f>
        <v>4.76</v>
      </c>
      <c r="E319" s="1">
        <f>ROUND((IF('[1]National Polling Changes'!$W319&gt;43409,'[1]National Polling Changes'!AA319*100,E318)),2)</f>
        <v>0.48</v>
      </c>
      <c r="F319" s="1">
        <f>ROUND((IF('[1]National Polling Changes'!$W319&gt;43409,'[1]National Polling Changes'!AB319*100,F318)),2)</f>
        <v>2.78</v>
      </c>
      <c r="G319" s="1">
        <f>ROUND((IF('[1]National Polling Changes'!$W319&gt;43409,'[1]National Polling Changes'!AC319*100,G318)),2)</f>
        <v>25.39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10.82</v>
      </c>
      <c r="J319" s="1">
        <f>ROUND((IF('[1]National Polling Changes'!$W319&gt;43409,'[1]National Polling Changes'!AF319*100,J318)),2)</f>
        <v>0.31</v>
      </c>
    </row>
    <row r="320" spans="1:10">
      <c r="A320" s="26">
        <f>'[1]National Polling Changes'!W320</f>
        <v>43546</v>
      </c>
      <c r="B320" s="1">
        <f>ROUND((IF('[1]National Polling Changes'!$W320&gt;43409,'[1]National Polling Changes'!X320*100,B319)),2)</f>
        <v>33.26</v>
      </c>
      <c r="C320" s="1">
        <f>ROUND((IF('[1]National Polling Changes'!$W320&gt;43409,'[1]National Polling Changes'!Y320*100,C319)),2)</f>
        <v>2.19</v>
      </c>
      <c r="D320" s="1">
        <f>ROUND((IF('[1]National Polling Changes'!$W320&gt;43409,'[1]National Polling Changes'!Z320*100,D319)),2)</f>
        <v>4.76</v>
      </c>
      <c r="E320" s="1">
        <f>ROUND((IF('[1]National Polling Changes'!$W320&gt;43409,'[1]National Polling Changes'!AA320*100,E319)),2)</f>
        <v>0.48</v>
      </c>
      <c r="F320" s="1">
        <f>ROUND((IF('[1]National Polling Changes'!$W320&gt;43409,'[1]National Polling Changes'!AB320*100,F319)),2)</f>
        <v>2.78</v>
      </c>
      <c r="G320" s="1">
        <f>ROUND((IF('[1]National Polling Changes'!$W320&gt;43409,'[1]National Polling Changes'!AC320*100,G319)),2)</f>
        <v>25.39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10.82</v>
      </c>
      <c r="J320" s="1">
        <f>ROUND((IF('[1]National Polling Changes'!$W320&gt;43409,'[1]National Polling Changes'!AF320*100,J319)),2)</f>
        <v>0.31</v>
      </c>
    </row>
    <row r="321" spans="1:10">
      <c r="A321" s="26">
        <f>'[1]National Polling Changes'!W321</f>
        <v>43545</v>
      </c>
      <c r="B321" s="1">
        <f>ROUND((IF('[1]National Polling Changes'!$W321&gt;43409,'[1]National Polling Changes'!X321*100,B320)),2)</f>
        <v>33.26</v>
      </c>
      <c r="C321" s="1">
        <f>ROUND((IF('[1]National Polling Changes'!$W321&gt;43409,'[1]National Polling Changes'!Y321*100,C320)),2)</f>
        <v>2.19</v>
      </c>
      <c r="D321" s="1">
        <f>ROUND((IF('[1]National Polling Changes'!$W321&gt;43409,'[1]National Polling Changes'!Z321*100,D320)),2)</f>
        <v>4.76</v>
      </c>
      <c r="E321" s="1">
        <f>ROUND((IF('[1]National Polling Changes'!$W321&gt;43409,'[1]National Polling Changes'!AA321*100,E320)),2)</f>
        <v>0.48</v>
      </c>
      <c r="F321" s="1">
        <f>ROUND((IF('[1]National Polling Changes'!$W321&gt;43409,'[1]National Polling Changes'!AB321*100,F320)),2)</f>
        <v>2.78</v>
      </c>
      <c r="G321" s="1">
        <f>ROUND((IF('[1]National Polling Changes'!$W321&gt;43409,'[1]National Polling Changes'!AC321*100,G320)),2)</f>
        <v>25.39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10.82</v>
      </c>
      <c r="J321" s="1">
        <f>ROUND((IF('[1]National Polling Changes'!$W321&gt;43409,'[1]National Polling Changes'!AF321*100,J320)),2)</f>
        <v>0.31</v>
      </c>
    </row>
    <row r="322" spans="1:10">
      <c r="A322" s="26">
        <f>'[1]National Polling Changes'!W322</f>
        <v>43544</v>
      </c>
      <c r="B322" s="1">
        <f>ROUND((IF('[1]National Polling Changes'!$W322&gt;43409,'[1]National Polling Changes'!X322*100,B321)),2)</f>
        <v>33.26</v>
      </c>
      <c r="C322" s="1">
        <f>ROUND((IF('[1]National Polling Changes'!$W322&gt;43409,'[1]National Polling Changes'!Y322*100,C321)),2)</f>
        <v>2.19</v>
      </c>
      <c r="D322" s="1">
        <f>ROUND((IF('[1]National Polling Changes'!$W322&gt;43409,'[1]National Polling Changes'!Z322*100,D321)),2)</f>
        <v>4.76</v>
      </c>
      <c r="E322" s="1">
        <f>ROUND((IF('[1]National Polling Changes'!$W322&gt;43409,'[1]National Polling Changes'!AA322*100,E321)),2)</f>
        <v>0.48</v>
      </c>
      <c r="F322" s="1">
        <f>ROUND((IF('[1]National Polling Changes'!$W322&gt;43409,'[1]National Polling Changes'!AB322*100,F321)),2)</f>
        <v>2.78</v>
      </c>
      <c r="G322" s="1">
        <f>ROUND((IF('[1]National Polling Changes'!$W322&gt;43409,'[1]National Polling Changes'!AC322*100,G321)),2)</f>
        <v>25.39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10.82</v>
      </c>
      <c r="J322" s="1">
        <f>ROUND((IF('[1]National Polling Changes'!$W322&gt;43409,'[1]National Polling Changes'!AF322*100,J321)),2)</f>
        <v>0.31</v>
      </c>
    </row>
    <row r="323" spans="1:10">
      <c r="A323" s="26">
        <f>'[1]National Polling Changes'!W323</f>
        <v>43543</v>
      </c>
      <c r="B323" s="1">
        <f>ROUND((IF('[1]National Polling Changes'!$W323&gt;43409,'[1]National Polling Changes'!X323*100,B322)),2)</f>
        <v>33.08</v>
      </c>
      <c r="C323" s="1">
        <f>ROUND((IF('[1]National Polling Changes'!$W323&gt;43409,'[1]National Polling Changes'!Y323*100,C322)),2)</f>
        <v>2.27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0.45</v>
      </c>
      <c r="F323" s="1">
        <f>ROUND((IF('[1]National Polling Changes'!$W323&gt;43409,'[1]National Polling Changes'!AB323*100,F322)),2)</f>
        <v>2.85</v>
      </c>
      <c r="G323" s="1">
        <f>ROUND((IF('[1]National Polling Changes'!$W323&gt;43409,'[1]National Polling Changes'!AC323*100,G322)),2)</f>
        <v>25.28</v>
      </c>
      <c r="H323" s="1">
        <f>ROUND((IF('[1]National Polling Changes'!$W323&gt;43409,'[1]National Polling Changes'!AD323*100,H322)),2)</f>
        <v>0.02</v>
      </c>
      <c r="I323" s="1">
        <f>ROUND((IF('[1]National Polling Changes'!$W323&gt;43409,'[1]National Polling Changes'!AE323*100,I322)),2)</f>
        <v>11</v>
      </c>
      <c r="J323" s="1">
        <f>ROUND((IF('[1]National Polling Changes'!$W323&gt;43409,'[1]National Polling Changes'!AF323*100,J322)),2)</f>
        <v>0.28000000000000003</v>
      </c>
    </row>
    <row r="324" spans="1:10">
      <c r="A324" s="26">
        <f>'[1]National Polling Changes'!W324</f>
        <v>43542</v>
      </c>
      <c r="B324" s="1">
        <f>ROUND((IF('[1]National Polling Changes'!$W324&gt;43409,'[1]National Polling Changes'!X324*100,B323)),2)</f>
        <v>33.08</v>
      </c>
      <c r="C324" s="1">
        <f>ROUND((IF('[1]National Polling Changes'!$W324&gt;43409,'[1]National Polling Changes'!Y324*100,C323)),2)</f>
        <v>2.27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0.45</v>
      </c>
      <c r="F324" s="1">
        <f>ROUND((IF('[1]National Polling Changes'!$W324&gt;43409,'[1]National Polling Changes'!AB324*100,F323)),2)</f>
        <v>2.85</v>
      </c>
      <c r="G324" s="1">
        <f>ROUND((IF('[1]National Polling Changes'!$W324&gt;43409,'[1]National Polling Changes'!AC324*100,G323)),2)</f>
        <v>25.28</v>
      </c>
      <c r="H324" s="1">
        <f>ROUND((IF('[1]National Polling Changes'!$W324&gt;43409,'[1]National Polling Changes'!AD324*100,H323)),2)</f>
        <v>0.02</v>
      </c>
      <c r="I324" s="1">
        <f>ROUND((IF('[1]National Polling Changes'!$W324&gt;43409,'[1]National Polling Changes'!AE324*100,I323)),2)</f>
        <v>11</v>
      </c>
      <c r="J324" s="1">
        <f>ROUND((IF('[1]National Polling Changes'!$W324&gt;43409,'[1]National Polling Changes'!AF324*100,J323)),2)</f>
        <v>0.28000000000000003</v>
      </c>
    </row>
    <row r="325" spans="1:10">
      <c r="A325" s="26">
        <f>'[1]National Polling Changes'!W325</f>
        <v>43541</v>
      </c>
      <c r="B325" s="1">
        <f>ROUND((IF('[1]National Polling Changes'!$W325&gt;43409,'[1]National Polling Changes'!X325*100,B324)),2)</f>
        <v>33.270000000000003</v>
      </c>
      <c r="C325" s="1">
        <f>ROUND((IF('[1]National Polling Changes'!$W325&gt;43409,'[1]National Polling Changes'!Y325*100,C324)),2)</f>
        <v>2.37</v>
      </c>
      <c r="D325" s="1">
        <f>ROUND((IF('[1]National Polling Changes'!$W325&gt;43409,'[1]National Polling Changes'!Z325*100,D324)),2)</f>
        <v>4.84</v>
      </c>
      <c r="E325" s="1">
        <f>ROUND((IF('[1]National Polling Changes'!$W325&gt;43409,'[1]National Polling Changes'!AA325*100,E324)),2)</f>
        <v>0.34</v>
      </c>
      <c r="F325" s="1">
        <f>ROUND((IF('[1]National Polling Changes'!$W325&gt;43409,'[1]National Polling Changes'!AB325*100,F324)),2)</f>
        <v>2.9</v>
      </c>
      <c r="G325" s="1">
        <f>ROUND((IF('[1]National Polling Changes'!$W325&gt;43409,'[1]National Polling Changes'!AC325*100,G324)),2)</f>
        <v>25.07</v>
      </c>
      <c r="H325" s="1">
        <f>ROUND((IF('[1]National Polling Changes'!$W325&gt;43409,'[1]National Polling Changes'!AD325*100,H324)),2)</f>
        <v>0.02</v>
      </c>
      <c r="I325" s="1">
        <f>ROUND((IF('[1]National Polling Changes'!$W325&gt;43409,'[1]National Polling Changes'!AE325*100,I324)),2)</f>
        <v>10.97</v>
      </c>
      <c r="J325" s="1">
        <f>ROUND((IF('[1]National Polling Changes'!$W325&gt;43409,'[1]National Polling Changes'!AF325*100,J324)),2)</f>
        <v>0.22</v>
      </c>
    </row>
    <row r="326" spans="1:10">
      <c r="A326" s="26">
        <f>'[1]National Polling Changes'!W326</f>
        <v>43540</v>
      </c>
      <c r="B326" s="1">
        <f>ROUND((IF('[1]National Polling Changes'!$W326&gt;43409,'[1]National Polling Changes'!X326*100,B325)),2)</f>
        <v>33.25</v>
      </c>
      <c r="C326" s="1">
        <f>ROUND((IF('[1]National Polling Changes'!$W326&gt;43409,'[1]National Polling Changes'!Y326*100,C325)),2)</f>
        <v>2.69</v>
      </c>
      <c r="D326" s="1">
        <f>ROUND((IF('[1]National Polling Changes'!$W326&gt;43409,'[1]National Polling Changes'!Z326*100,D325)),2)</f>
        <v>5.03</v>
      </c>
      <c r="E326" s="1">
        <f>ROUND((IF('[1]National Polling Changes'!$W326&gt;43409,'[1]National Polling Changes'!AA326*100,E325)),2)</f>
        <v>0.23</v>
      </c>
      <c r="F326" s="1">
        <f>ROUND((IF('[1]National Polling Changes'!$W326&gt;43409,'[1]National Polling Changes'!AB326*100,F325)),2)</f>
        <v>2.93</v>
      </c>
      <c r="G326" s="1">
        <f>ROUND((IF('[1]National Polling Changes'!$W326&gt;43409,'[1]National Polling Changes'!AC326*100,G325)),2)</f>
        <v>24.6</v>
      </c>
      <c r="H326" s="1">
        <f>ROUND((IF('[1]National Polling Changes'!$W326&gt;43409,'[1]National Polling Changes'!AD326*100,H325)),2)</f>
        <v>0.02</v>
      </c>
      <c r="I326" s="1">
        <f>ROUND((IF('[1]National Polling Changes'!$W326&gt;43409,'[1]National Polling Changes'!AE326*100,I325)),2)</f>
        <v>11.01</v>
      </c>
      <c r="J326" s="1">
        <f>ROUND((IF('[1]National Polling Changes'!$W326&gt;43409,'[1]National Polling Changes'!AF326*100,J325)),2)</f>
        <v>0.24</v>
      </c>
    </row>
    <row r="327" spans="1:10">
      <c r="A327" s="26">
        <f>'[1]National Polling Changes'!W327</f>
        <v>43539</v>
      </c>
      <c r="B327" s="1">
        <f>ROUND((IF('[1]National Polling Changes'!$W327&gt;43409,'[1]National Polling Changes'!X327*100,B326)),2)</f>
        <v>33.25</v>
      </c>
      <c r="C327" s="1">
        <f>ROUND((IF('[1]National Polling Changes'!$W327&gt;43409,'[1]National Polling Changes'!Y327*100,C326)),2)</f>
        <v>2.69</v>
      </c>
      <c r="D327" s="1">
        <f>ROUND((IF('[1]National Polling Changes'!$W327&gt;43409,'[1]National Polling Changes'!Z327*100,D326)),2)</f>
        <v>5.03</v>
      </c>
      <c r="E327" s="1">
        <f>ROUND((IF('[1]National Polling Changes'!$W327&gt;43409,'[1]National Polling Changes'!AA327*100,E326)),2)</f>
        <v>0.23</v>
      </c>
      <c r="F327" s="1">
        <f>ROUND((IF('[1]National Polling Changes'!$W327&gt;43409,'[1]National Polling Changes'!AB327*100,F326)),2)</f>
        <v>2.93</v>
      </c>
      <c r="G327" s="1">
        <f>ROUND((IF('[1]National Polling Changes'!$W327&gt;43409,'[1]National Polling Changes'!AC327*100,G326)),2)</f>
        <v>24.6</v>
      </c>
      <c r="H327" s="1">
        <f>ROUND((IF('[1]National Polling Changes'!$W327&gt;43409,'[1]National Polling Changes'!AD327*100,H326)),2)</f>
        <v>0.02</v>
      </c>
      <c r="I327" s="1">
        <f>ROUND((IF('[1]National Polling Changes'!$W327&gt;43409,'[1]National Polling Changes'!AE327*100,I326)),2)</f>
        <v>11.01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43538</v>
      </c>
      <c r="B328" s="1">
        <f>ROUND((IF('[1]National Polling Changes'!$W328&gt;43409,'[1]National Polling Changes'!X328*100,B327)),2)</f>
        <v>33.25</v>
      </c>
      <c r="C328" s="1">
        <f>ROUND((IF('[1]National Polling Changes'!$W328&gt;43409,'[1]National Polling Changes'!Y328*100,C327)),2)</f>
        <v>2.69</v>
      </c>
      <c r="D328" s="1">
        <f>ROUND((IF('[1]National Polling Changes'!$W328&gt;43409,'[1]National Polling Changes'!Z328*100,D327)),2)</f>
        <v>5.03</v>
      </c>
      <c r="E328" s="1">
        <f>ROUND((IF('[1]National Polling Changes'!$W328&gt;43409,'[1]National Polling Changes'!AA328*100,E327)),2)</f>
        <v>0.23</v>
      </c>
      <c r="F328" s="1">
        <f>ROUND((IF('[1]National Polling Changes'!$W328&gt;43409,'[1]National Polling Changes'!AB328*100,F327)),2)</f>
        <v>2.93</v>
      </c>
      <c r="G328" s="1">
        <f>ROUND((IF('[1]National Polling Changes'!$W328&gt;43409,'[1]National Polling Changes'!AC328*100,G327)),2)</f>
        <v>24.6</v>
      </c>
      <c r="H328" s="1">
        <f>ROUND((IF('[1]National Polling Changes'!$W328&gt;43409,'[1]National Polling Changes'!AD328*100,H327)),2)</f>
        <v>0.02</v>
      </c>
      <c r="I328" s="1">
        <f>ROUND((IF('[1]National Polling Changes'!$W328&gt;43409,'[1]National Polling Changes'!AE328*100,I327)),2)</f>
        <v>11.01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43537</v>
      </c>
      <c r="B329" s="1">
        <f>ROUND((IF('[1]National Polling Changes'!$W329&gt;43409,'[1]National Polling Changes'!X329*100,B328)),2)</f>
        <v>33.25</v>
      </c>
      <c r="C329" s="1">
        <f>ROUND((IF('[1]National Polling Changes'!$W329&gt;43409,'[1]National Polling Changes'!Y329*100,C328)),2)</f>
        <v>2.69</v>
      </c>
      <c r="D329" s="1">
        <f>ROUND((IF('[1]National Polling Changes'!$W329&gt;43409,'[1]National Polling Changes'!Z329*100,D328)),2)</f>
        <v>5.03</v>
      </c>
      <c r="E329" s="1">
        <f>ROUND((IF('[1]National Polling Changes'!$W329&gt;43409,'[1]National Polling Changes'!AA329*100,E328)),2)</f>
        <v>0.23</v>
      </c>
      <c r="F329" s="1">
        <f>ROUND((IF('[1]National Polling Changes'!$W329&gt;43409,'[1]National Polling Changes'!AB329*100,F328)),2)</f>
        <v>2.93</v>
      </c>
      <c r="G329" s="1">
        <f>ROUND((IF('[1]National Polling Changes'!$W329&gt;43409,'[1]National Polling Changes'!AC329*100,G328)),2)</f>
        <v>24.6</v>
      </c>
      <c r="H329" s="1">
        <f>ROUND((IF('[1]National Polling Changes'!$W329&gt;43409,'[1]National Polling Changes'!AD329*100,H328)),2)</f>
        <v>0.02</v>
      </c>
      <c r="I329" s="1">
        <f>ROUND((IF('[1]National Polling Changes'!$W329&gt;43409,'[1]National Polling Changes'!AE329*100,I328)),2)</f>
        <v>11.01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43536</v>
      </c>
      <c r="B330" s="1">
        <f>ROUND((IF('[1]National Polling Changes'!$W330&gt;43409,'[1]National Polling Changes'!X330*100,B329)),2)</f>
        <v>33.25</v>
      </c>
      <c r="C330" s="1">
        <f>ROUND((IF('[1]National Polling Changes'!$W330&gt;43409,'[1]National Polling Changes'!Y330*100,C329)),2)</f>
        <v>2.69</v>
      </c>
      <c r="D330" s="1">
        <f>ROUND((IF('[1]National Polling Changes'!$W330&gt;43409,'[1]National Polling Changes'!Z330*100,D329)),2)</f>
        <v>5.03</v>
      </c>
      <c r="E330" s="1">
        <f>ROUND((IF('[1]National Polling Changes'!$W330&gt;43409,'[1]National Polling Changes'!AA330*100,E329)),2)</f>
        <v>0.23</v>
      </c>
      <c r="F330" s="1">
        <f>ROUND((IF('[1]National Polling Changes'!$W330&gt;43409,'[1]National Polling Changes'!AB330*100,F329)),2)</f>
        <v>2.93</v>
      </c>
      <c r="G330" s="1">
        <f>ROUND((IF('[1]National Polling Changes'!$W330&gt;43409,'[1]National Polling Changes'!AC330*100,G329)),2)</f>
        <v>24.6</v>
      </c>
      <c r="H330" s="1">
        <f>ROUND((IF('[1]National Polling Changes'!$W330&gt;43409,'[1]National Polling Changes'!AD330*100,H329)),2)</f>
        <v>0.02</v>
      </c>
      <c r="I330" s="1">
        <f>ROUND((IF('[1]National Polling Changes'!$W330&gt;43409,'[1]National Polling Changes'!AE330*100,I329)),2)</f>
        <v>11.01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43535</v>
      </c>
      <c r="B331" s="1">
        <f>ROUND((IF('[1]National Polling Changes'!$W331&gt;43409,'[1]National Polling Changes'!X331*100,B330)),2)</f>
        <v>33.25</v>
      </c>
      <c r="C331" s="1">
        <f>ROUND((IF('[1]National Polling Changes'!$W331&gt;43409,'[1]National Polling Changes'!Y331*100,C330)),2)</f>
        <v>2.69</v>
      </c>
      <c r="D331" s="1">
        <f>ROUND((IF('[1]National Polling Changes'!$W331&gt;43409,'[1]National Polling Changes'!Z331*100,D330)),2)</f>
        <v>5.03</v>
      </c>
      <c r="E331" s="1">
        <f>ROUND((IF('[1]National Polling Changes'!$W331&gt;43409,'[1]National Polling Changes'!AA331*100,E330)),2)</f>
        <v>0.23</v>
      </c>
      <c r="F331" s="1">
        <f>ROUND((IF('[1]National Polling Changes'!$W331&gt;43409,'[1]National Polling Changes'!AB331*100,F330)),2)</f>
        <v>2.93</v>
      </c>
      <c r="G331" s="1">
        <f>ROUND((IF('[1]National Polling Changes'!$W331&gt;43409,'[1]National Polling Changes'!AC331*100,G330)),2)</f>
        <v>24.6</v>
      </c>
      <c r="H331" s="1">
        <f>ROUND((IF('[1]National Polling Changes'!$W331&gt;43409,'[1]National Polling Changes'!AD331*100,H330)),2)</f>
        <v>0.02</v>
      </c>
      <c r="I331" s="1">
        <f>ROUND((IF('[1]National Polling Changes'!$W331&gt;43409,'[1]National Polling Changes'!AE331*100,I330)),2)</f>
        <v>11.01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43534</v>
      </c>
      <c r="B332" s="1">
        <f>ROUND((IF('[1]National Polling Changes'!$W332&gt;43409,'[1]National Polling Changes'!X332*100,B331)),2)</f>
        <v>33.25</v>
      </c>
      <c r="C332" s="1">
        <f>ROUND((IF('[1]National Polling Changes'!$W332&gt;43409,'[1]National Polling Changes'!Y332*100,C331)),2)</f>
        <v>2.69</v>
      </c>
      <c r="D332" s="1">
        <f>ROUND((IF('[1]National Polling Changes'!$W332&gt;43409,'[1]National Polling Changes'!Z332*100,D331)),2)</f>
        <v>5.03</v>
      </c>
      <c r="E332" s="1">
        <f>ROUND((IF('[1]National Polling Changes'!$W332&gt;43409,'[1]National Polling Changes'!AA332*100,E331)),2)</f>
        <v>0.23</v>
      </c>
      <c r="F332" s="1">
        <f>ROUND((IF('[1]National Polling Changes'!$W332&gt;43409,'[1]National Polling Changes'!AB332*100,F331)),2)</f>
        <v>2.93</v>
      </c>
      <c r="G332" s="1">
        <f>ROUND((IF('[1]National Polling Changes'!$W332&gt;43409,'[1]National Polling Changes'!AC332*100,G331)),2)</f>
        <v>24.6</v>
      </c>
      <c r="H332" s="1">
        <f>ROUND((IF('[1]National Polling Changes'!$W332&gt;43409,'[1]National Polling Changes'!AD332*100,H331)),2)</f>
        <v>0.02</v>
      </c>
      <c r="I332" s="1">
        <f>ROUND((IF('[1]National Polling Changes'!$W332&gt;43409,'[1]National Polling Changes'!AE332*100,I331)),2)</f>
        <v>11.01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43533</v>
      </c>
      <c r="B333" s="1">
        <f>ROUND((IF('[1]National Polling Changes'!$W333&gt;43409,'[1]National Polling Changes'!X333*100,B332)),2)</f>
        <v>33.85</v>
      </c>
      <c r="C333" s="1">
        <f>ROUND((IF('[1]National Polling Changes'!$W333&gt;43409,'[1]National Polling Changes'!Y333*100,C332)),2)</f>
        <v>2.93</v>
      </c>
      <c r="D333" s="1">
        <f>ROUND((IF('[1]National Polling Changes'!$W333&gt;43409,'[1]National Polling Changes'!Z333*100,D332)),2)</f>
        <v>4.93</v>
      </c>
      <c r="E333" s="1">
        <f>ROUND((IF('[1]National Polling Changes'!$W333&gt;43409,'[1]National Polling Changes'!AA333*100,E332)),2)</f>
        <v>0.12</v>
      </c>
      <c r="F333" s="1">
        <f>ROUND((IF('[1]National Polling Changes'!$W333&gt;43409,'[1]National Polling Changes'!AB333*100,F332)),2)</f>
        <v>2.76</v>
      </c>
      <c r="G333" s="1">
        <f>ROUND((IF('[1]National Polling Changes'!$W333&gt;43409,'[1]National Polling Changes'!AC333*100,G332)),2)</f>
        <v>24.15</v>
      </c>
      <c r="H333" s="1">
        <f>ROUND((IF('[1]National Polling Changes'!$W333&gt;43409,'[1]National Polling Changes'!AD333*100,H332)),2)</f>
        <v>0.02</v>
      </c>
      <c r="I333" s="1">
        <f>ROUND((IF('[1]National Polling Changes'!$W333&gt;43409,'[1]National Polling Changes'!AE333*100,I332)),2)</f>
        <v>11.06</v>
      </c>
      <c r="J333" s="1">
        <f>ROUND((IF('[1]National Polling Changes'!$W333&gt;43409,'[1]National Polling Changes'!AF333*100,J332)),2)</f>
        <v>0.17</v>
      </c>
    </row>
    <row r="334" spans="1:10">
      <c r="A334" s="26">
        <f>'[1]National Polling Changes'!W334</f>
        <v>43532</v>
      </c>
      <c r="B334" s="1">
        <f>ROUND((IF('[1]National Polling Changes'!$W334&gt;43409,'[1]National Polling Changes'!X334*100,B333)),2)</f>
        <v>33.85</v>
      </c>
      <c r="C334" s="1">
        <f>ROUND((IF('[1]National Polling Changes'!$W334&gt;43409,'[1]National Polling Changes'!Y334*100,C333)),2)</f>
        <v>2.93</v>
      </c>
      <c r="D334" s="1">
        <f>ROUND((IF('[1]National Polling Changes'!$W334&gt;43409,'[1]National Polling Changes'!Z334*100,D333)),2)</f>
        <v>4.93</v>
      </c>
      <c r="E334" s="1">
        <f>ROUND((IF('[1]National Polling Changes'!$W334&gt;43409,'[1]National Polling Changes'!AA334*100,E333)),2)</f>
        <v>0.12</v>
      </c>
      <c r="F334" s="1">
        <f>ROUND((IF('[1]National Polling Changes'!$W334&gt;43409,'[1]National Polling Changes'!AB334*100,F333)),2)</f>
        <v>2.76</v>
      </c>
      <c r="G334" s="1">
        <f>ROUND((IF('[1]National Polling Changes'!$W334&gt;43409,'[1]National Polling Changes'!AC334*100,G333)),2)</f>
        <v>24.15</v>
      </c>
      <c r="H334" s="1">
        <f>ROUND((IF('[1]National Polling Changes'!$W334&gt;43409,'[1]National Polling Changes'!AD334*100,H333)),2)</f>
        <v>0.02</v>
      </c>
      <c r="I334" s="1">
        <f>ROUND((IF('[1]National Polling Changes'!$W334&gt;43409,'[1]National Polling Changes'!AE334*100,I333)),2)</f>
        <v>11.06</v>
      </c>
      <c r="J334" s="1">
        <f>ROUND((IF('[1]National Polling Changes'!$W334&gt;43409,'[1]National Polling Changes'!AF334*100,J333)),2)</f>
        <v>0.17</v>
      </c>
    </row>
    <row r="335" spans="1:10">
      <c r="A335" s="26">
        <f>'[1]National Polling Changes'!W335</f>
        <v>43531</v>
      </c>
      <c r="B335" s="1">
        <f>ROUND((IF('[1]National Polling Changes'!$W335&gt;43409,'[1]National Polling Changes'!X335*100,B334)),2)</f>
        <v>33.85</v>
      </c>
      <c r="C335" s="1">
        <f>ROUND((IF('[1]National Polling Changes'!$W335&gt;43409,'[1]National Polling Changes'!Y335*100,C334)),2)</f>
        <v>2.93</v>
      </c>
      <c r="D335" s="1">
        <f>ROUND((IF('[1]National Polling Changes'!$W335&gt;43409,'[1]National Polling Changes'!Z335*100,D334)),2)</f>
        <v>4.93</v>
      </c>
      <c r="E335" s="1">
        <f>ROUND((IF('[1]National Polling Changes'!$W335&gt;43409,'[1]National Polling Changes'!AA335*100,E334)),2)</f>
        <v>0.12</v>
      </c>
      <c r="F335" s="1">
        <f>ROUND((IF('[1]National Polling Changes'!$W335&gt;43409,'[1]National Polling Changes'!AB335*100,F334)),2)</f>
        <v>2.76</v>
      </c>
      <c r="G335" s="1">
        <f>ROUND((IF('[1]National Polling Changes'!$W335&gt;43409,'[1]National Polling Changes'!AC335*100,G334)),2)</f>
        <v>24.15</v>
      </c>
      <c r="H335" s="1">
        <f>ROUND((IF('[1]National Polling Changes'!$W335&gt;43409,'[1]National Polling Changes'!AD335*100,H334)),2)</f>
        <v>0.02</v>
      </c>
      <c r="I335" s="1">
        <f>ROUND((IF('[1]National Polling Changes'!$W335&gt;43409,'[1]National Polling Changes'!AE335*100,I334)),2)</f>
        <v>11.06</v>
      </c>
      <c r="J335" s="1">
        <f>ROUND((IF('[1]National Polling Changes'!$W335&gt;43409,'[1]National Polling Changes'!AF335*100,J334)),2)</f>
        <v>0.17</v>
      </c>
    </row>
    <row r="336" spans="1:10">
      <c r="A336" s="26">
        <f>'[1]National Polling Changes'!W336</f>
        <v>43530</v>
      </c>
      <c r="B336" s="1">
        <f>ROUND((IF('[1]National Polling Changes'!$W336&gt;43409,'[1]National Polling Changes'!X336*100,B335)),2)</f>
        <v>33.85</v>
      </c>
      <c r="C336" s="1">
        <f>ROUND((IF('[1]National Polling Changes'!$W336&gt;43409,'[1]National Polling Changes'!Y336*100,C335)),2)</f>
        <v>2.93</v>
      </c>
      <c r="D336" s="1">
        <f>ROUND((IF('[1]National Polling Changes'!$W336&gt;43409,'[1]National Polling Changes'!Z336*100,D335)),2)</f>
        <v>4.93</v>
      </c>
      <c r="E336" s="1">
        <f>ROUND((IF('[1]National Polling Changes'!$W336&gt;43409,'[1]National Polling Changes'!AA336*100,E335)),2)</f>
        <v>0.12</v>
      </c>
      <c r="F336" s="1">
        <f>ROUND((IF('[1]National Polling Changes'!$W336&gt;43409,'[1]National Polling Changes'!AB336*100,F335)),2)</f>
        <v>2.76</v>
      </c>
      <c r="G336" s="1">
        <f>ROUND((IF('[1]National Polling Changes'!$W336&gt;43409,'[1]National Polling Changes'!AC336*100,G335)),2)</f>
        <v>24.15</v>
      </c>
      <c r="H336" s="1">
        <f>ROUND((IF('[1]National Polling Changes'!$W336&gt;43409,'[1]National Polling Changes'!AD336*100,H335)),2)</f>
        <v>0.02</v>
      </c>
      <c r="I336" s="1">
        <f>ROUND((IF('[1]National Polling Changes'!$W336&gt;43409,'[1]National Polling Changes'!AE336*100,I335)),2)</f>
        <v>11.06</v>
      </c>
      <c r="J336" s="1">
        <f>ROUND((IF('[1]National Polling Changes'!$W336&gt;43409,'[1]National Polling Changes'!AF336*100,J335)),2)</f>
        <v>0.17</v>
      </c>
    </row>
    <row r="337" spans="1:10">
      <c r="A337" s="26">
        <f>'[1]National Polling Changes'!W337</f>
        <v>43529</v>
      </c>
      <c r="B337" s="1">
        <f>ROUND((IF('[1]National Polling Changes'!$W337&gt;43409,'[1]National Polling Changes'!X337*100,B336)),2)</f>
        <v>33.85</v>
      </c>
      <c r="C337" s="1">
        <f>ROUND((IF('[1]National Polling Changes'!$W337&gt;43409,'[1]National Polling Changes'!Y337*100,C336)),2)</f>
        <v>2.93</v>
      </c>
      <c r="D337" s="1">
        <f>ROUND((IF('[1]National Polling Changes'!$W337&gt;43409,'[1]National Polling Changes'!Z337*100,D336)),2)</f>
        <v>4.93</v>
      </c>
      <c r="E337" s="1">
        <f>ROUND((IF('[1]National Polling Changes'!$W337&gt;43409,'[1]National Polling Changes'!AA337*100,E336)),2)</f>
        <v>0.12</v>
      </c>
      <c r="F337" s="1">
        <f>ROUND((IF('[1]National Polling Changes'!$W337&gt;43409,'[1]National Polling Changes'!AB337*100,F336)),2)</f>
        <v>2.76</v>
      </c>
      <c r="G337" s="1">
        <f>ROUND((IF('[1]National Polling Changes'!$W337&gt;43409,'[1]National Polling Changes'!AC337*100,G336)),2)</f>
        <v>24.15</v>
      </c>
      <c r="H337" s="1">
        <f>ROUND((IF('[1]National Polling Changes'!$W337&gt;43409,'[1]National Polling Changes'!AD337*100,H336)),2)</f>
        <v>0.02</v>
      </c>
      <c r="I337" s="1">
        <f>ROUND((IF('[1]National Polling Changes'!$W337&gt;43409,'[1]National Polling Changes'!AE337*100,I336)),2)</f>
        <v>11.06</v>
      </c>
      <c r="J337" s="1">
        <f>ROUND((IF('[1]National Polling Changes'!$W337&gt;43409,'[1]National Polling Changes'!AF337*100,J336)),2)</f>
        <v>0.17</v>
      </c>
    </row>
    <row r="338" spans="1:10">
      <c r="A338" s="26">
        <f>'[1]National Polling Changes'!W338</f>
        <v>43528</v>
      </c>
      <c r="B338" s="1">
        <f>ROUND((IF('[1]National Polling Changes'!$W338&gt;43409,'[1]National Polling Changes'!X338*100,B337)),2)</f>
        <v>33.85</v>
      </c>
      <c r="C338" s="1">
        <f>ROUND((IF('[1]National Polling Changes'!$W338&gt;43409,'[1]National Polling Changes'!Y338*100,C337)),2)</f>
        <v>2.93</v>
      </c>
      <c r="D338" s="1">
        <f>ROUND((IF('[1]National Polling Changes'!$W338&gt;43409,'[1]National Polling Changes'!Z338*100,D337)),2)</f>
        <v>4.93</v>
      </c>
      <c r="E338" s="1">
        <f>ROUND((IF('[1]National Polling Changes'!$W338&gt;43409,'[1]National Polling Changes'!AA338*100,E337)),2)</f>
        <v>0.12</v>
      </c>
      <c r="F338" s="1">
        <f>ROUND((IF('[1]National Polling Changes'!$W338&gt;43409,'[1]National Polling Changes'!AB338*100,F337)),2)</f>
        <v>2.76</v>
      </c>
      <c r="G338" s="1">
        <f>ROUND((IF('[1]National Polling Changes'!$W338&gt;43409,'[1]National Polling Changes'!AC338*100,G337)),2)</f>
        <v>24.15</v>
      </c>
      <c r="H338" s="1">
        <f>ROUND((IF('[1]National Polling Changes'!$W338&gt;43409,'[1]National Polling Changes'!AD338*100,H337)),2)</f>
        <v>0.02</v>
      </c>
      <c r="I338" s="1">
        <f>ROUND((IF('[1]National Polling Changes'!$W338&gt;43409,'[1]National Polling Changes'!AE338*100,I337)),2)</f>
        <v>11.06</v>
      </c>
      <c r="J338" s="1">
        <f>ROUND((IF('[1]National Polling Changes'!$W338&gt;43409,'[1]National Polling Changes'!AF338*100,J337)),2)</f>
        <v>0.17</v>
      </c>
    </row>
    <row r="339" spans="1:10">
      <c r="A339" s="26">
        <f>'[1]National Polling Changes'!W339</f>
        <v>43527</v>
      </c>
      <c r="B339" s="1">
        <f>ROUND((IF('[1]National Polling Changes'!$W339&gt;43409,'[1]National Polling Changes'!X339*100,B338)),2)</f>
        <v>35.700000000000003</v>
      </c>
      <c r="C339" s="1">
        <f>ROUND((IF('[1]National Polling Changes'!$W339&gt;43409,'[1]National Polling Changes'!Y339*100,C338)),2)</f>
        <v>2.99</v>
      </c>
      <c r="D339" s="1">
        <f>ROUND((IF('[1]National Polling Changes'!$W339&gt;43409,'[1]National Polling Changes'!Z339*100,D338)),2)</f>
        <v>4.71</v>
      </c>
      <c r="E339" s="1">
        <f>ROUND((IF('[1]National Polling Changes'!$W339&gt;43409,'[1]National Polling Changes'!AA339*100,E338)),2)</f>
        <v>0.13</v>
      </c>
      <c r="F339" s="1">
        <f>ROUND((IF('[1]National Polling Changes'!$W339&gt;43409,'[1]National Polling Changes'!AB339*100,F338)),2)</f>
        <v>2.62</v>
      </c>
      <c r="G339" s="1">
        <f>ROUND((IF('[1]National Polling Changes'!$W339&gt;43409,'[1]National Polling Changes'!AC339*100,G338)),2)</f>
        <v>22.81</v>
      </c>
      <c r="H339" s="1">
        <f>ROUND((IF('[1]National Polling Changes'!$W339&gt;43409,'[1]National Polling Changes'!AD339*100,H338)),2)</f>
        <v>0.02</v>
      </c>
      <c r="I339" s="1">
        <f>ROUND((IF('[1]National Polling Changes'!$W339&gt;43409,'[1]National Polling Changes'!AE339*100,I338)),2)</f>
        <v>10.94</v>
      </c>
      <c r="J339" s="1">
        <f>ROUND((IF('[1]National Polling Changes'!$W339&gt;43409,'[1]National Polling Changes'!AF339*100,J338)),2)</f>
        <v>0.06</v>
      </c>
    </row>
    <row r="340" spans="1:10">
      <c r="A340" s="26">
        <f>'[1]National Polling Changes'!W340</f>
        <v>43526</v>
      </c>
      <c r="B340" s="1">
        <f>ROUND((IF('[1]National Polling Changes'!$W340&gt;43409,'[1]National Polling Changes'!X340*100,B339)),2)</f>
        <v>35.69</v>
      </c>
      <c r="C340" s="1">
        <f>ROUND((IF('[1]National Polling Changes'!$W340&gt;43409,'[1]National Polling Changes'!Y340*100,C339)),2)</f>
        <v>3.12</v>
      </c>
      <c r="D340" s="1">
        <f>ROUND((IF('[1]National Polling Changes'!$W340&gt;43409,'[1]National Polling Changes'!Z340*100,D339)),2)</f>
        <v>4.75</v>
      </c>
      <c r="E340" s="1">
        <f>ROUND((IF('[1]National Polling Changes'!$W340&gt;43409,'[1]National Polling Changes'!AA340*100,E339)),2)</f>
        <v>0.08</v>
      </c>
      <c r="F340" s="1">
        <f>ROUND((IF('[1]National Polling Changes'!$W340&gt;43409,'[1]National Polling Changes'!AB340*100,F339)),2)</f>
        <v>2.59</v>
      </c>
      <c r="G340" s="1">
        <f>ROUND((IF('[1]National Polling Changes'!$W340&gt;43409,'[1]National Polling Changes'!AC340*100,G339)),2)</f>
        <v>22.38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11.3</v>
      </c>
      <c r="J340" s="1">
        <f>ROUND((IF('[1]National Polling Changes'!$W340&gt;43409,'[1]National Polling Changes'!AF340*100,J339)),2)</f>
        <v>0.06</v>
      </c>
    </row>
    <row r="341" spans="1:10">
      <c r="A341" s="26">
        <f>'[1]National Polling Changes'!W341</f>
        <v>43525</v>
      </c>
      <c r="B341" s="1">
        <f>ROUND((IF('[1]National Polling Changes'!$W341&gt;43409,'[1]National Polling Changes'!X341*100,B340)),2)</f>
        <v>35.69</v>
      </c>
      <c r="C341" s="1">
        <f>ROUND((IF('[1]National Polling Changes'!$W341&gt;43409,'[1]National Polling Changes'!Y341*100,C340)),2)</f>
        <v>3.12</v>
      </c>
      <c r="D341" s="1">
        <f>ROUND((IF('[1]National Polling Changes'!$W341&gt;43409,'[1]National Polling Changes'!Z341*100,D340)),2)</f>
        <v>4.75</v>
      </c>
      <c r="E341" s="1">
        <f>ROUND((IF('[1]National Polling Changes'!$W341&gt;43409,'[1]National Polling Changes'!AA341*100,E340)),2)</f>
        <v>0.08</v>
      </c>
      <c r="F341" s="1">
        <f>ROUND((IF('[1]National Polling Changes'!$W341&gt;43409,'[1]National Polling Changes'!AB341*100,F340)),2)</f>
        <v>2.59</v>
      </c>
      <c r="G341" s="1">
        <f>ROUND((IF('[1]National Polling Changes'!$W341&gt;43409,'[1]National Polling Changes'!AC341*100,G340)),2)</f>
        <v>22.38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11.3</v>
      </c>
      <c r="J341" s="1">
        <f>ROUND((IF('[1]National Polling Changes'!$W341&gt;43409,'[1]National Polling Changes'!AF341*100,J340)),2)</f>
        <v>0.06</v>
      </c>
    </row>
    <row r="342" spans="1:10">
      <c r="A342" s="26">
        <f>'[1]National Polling Changes'!W342</f>
        <v>43524</v>
      </c>
      <c r="B342" s="1">
        <f>ROUND((IF('[1]National Polling Changes'!$W342&gt;43409,'[1]National Polling Changes'!X342*100,B341)),2)</f>
        <v>35.69</v>
      </c>
      <c r="C342" s="1">
        <f>ROUND((IF('[1]National Polling Changes'!$W342&gt;43409,'[1]National Polling Changes'!Y342*100,C341)),2)</f>
        <v>3.12</v>
      </c>
      <c r="D342" s="1">
        <f>ROUND((IF('[1]National Polling Changes'!$W342&gt;43409,'[1]National Polling Changes'!Z342*100,D341)),2)</f>
        <v>4.75</v>
      </c>
      <c r="E342" s="1">
        <f>ROUND((IF('[1]National Polling Changes'!$W342&gt;43409,'[1]National Polling Changes'!AA342*100,E341)),2)</f>
        <v>0.08</v>
      </c>
      <c r="F342" s="1">
        <f>ROUND((IF('[1]National Polling Changes'!$W342&gt;43409,'[1]National Polling Changes'!AB342*100,F341)),2)</f>
        <v>2.59</v>
      </c>
      <c r="G342" s="1">
        <f>ROUND((IF('[1]National Polling Changes'!$W342&gt;43409,'[1]National Polling Changes'!AC342*100,G341)),2)</f>
        <v>22.38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11.3</v>
      </c>
      <c r="J342" s="1">
        <f>ROUND((IF('[1]National Polling Changes'!$W342&gt;43409,'[1]National Polling Changes'!AF342*100,J341)),2)</f>
        <v>0.06</v>
      </c>
    </row>
    <row r="343" spans="1:10">
      <c r="A343" s="26">
        <f>'[1]National Polling Changes'!W343</f>
        <v>43523</v>
      </c>
      <c r="B343" s="1">
        <f>ROUND((IF('[1]National Polling Changes'!$W343&gt;43409,'[1]National Polling Changes'!X343*100,B342)),2)</f>
        <v>35.69</v>
      </c>
      <c r="C343" s="1">
        <f>ROUND((IF('[1]National Polling Changes'!$W343&gt;43409,'[1]National Polling Changes'!Y343*100,C342)),2)</f>
        <v>3.12</v>
      </c>
      <c r="D343" s="1">
        <f>ROUND((IF('[1]National Polling Changes'!$W343&gt;43409,'[1]National Polling Changes'!Z343*100,D342)),2)</f>
        <v>4.75</v>
      </c>
      <c r="E343" s="1">
        <f>ROUND((IF('[1]National Polling Changes'!$W343&gt;43409,'[1]National Polling Changes'!AA343*100,E342)),2)</f>
        <v>0.08</v>
      </c>
      <c r="F343" s="1">
        <f>ROUND((IF('[1]National Polling Changes'!$W343&gt;43409,'[1]National Polling Changes'!AB343*100,F342)),2)</f>
        <v>2.59</v>
      </c>
      <c r="G343" s="1">
        <f>ROUND((IF('[1]National Polling Changes'!$W343&gt;43409,'[1]National Polling Changes'!AC343*100,G342)),2)</f>
        <v>22.38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11.3</v>
      </c>
      <c r="J343" s="1">
        <f>ROUND((IF('[1]National Polling Changes'!$W343&gt;43409,'[1]National Polling Changes'!AF343*100,J342)),2)</f>
        <v>0.06</v>
      </c>
    </row>
    <row r="344" spans="1:10">
      <c r="A344" s="26">
        <f>'[1]National Polling Changes'!W344</f>
        <v>43522</v>
      </c>
      <c r="B344" s="1">
        <f>ROUND((IF('[1]National Polling Changes'!$W344&gt;43409,'[1]National Polling Changes'!X344*100,B343)),2)</f>
        <v>35.69</v>
      </c>
      <c r="C344" s="1">
        <f>ROUND((IF('[1]National Polling Changes'!$W344&gt;43409,'[1]National Polling Changes'!Y344*100,C343)),2)</f>
        <v>3.12</v>
      </c>
      <c r="D344" s="1">
        <f>ROUND((IF('[1]National Polling Changes'!$W344&gt;43409,'[1]National Polling Changes'!Z344*100,D343)),2)</f>
        <v>4.75</v>
      </c>
      <c r="E344" s="1">
        <f>ROUND((IF('[1]National Polling Changes'!$W344&gt;43409,'[1]National Polling Changes'!AA344*100,E343)),2)</f>
        <v>0.08</v>
      </c>
      <c r="F344" s="1">
        <f>ROUND((IF('[1]National Polling Changes'!$W344&gt;43409,'[1]National Polling Changes'!AB344*100,F343)),2)</f>
        <v>2.59</v>
      </c>
      <c r="G344" s="1">
        <f>ROUND((IF('[1]National Polling Changes'!$W344&gt;43409,'[1]National Polling Changes'!AC344*100,G343)),2)</f>
        <v>22.38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11.3</v>
      </c>
      <c r="J344" s="1">
        <f>ROUND((IF('[1]National Polling Changes'!$W344&gt;43409,'[1]National Polling Changes'!AF344*100,J343)),2)</f>
        <v>0.06</v>
      </c>
    </row>
    <row r="345" spans="1:10">
      <c r="A345" s="26">
        <f>'[1]National Polling Changes'!W345</f>
        <v>43521</v>
      </c>
      <c r="B345" s="1">
        <f>ROUND((IF('[1]National Polling Changes'!$W345&gt;43409,'[1]National Polling Changes'!X345*100,B344)),2)</f>
        <v>35.69</v>
      </c>
      <c r="C345" s="1">
        <f>ROUND((IF('[1]National Polling Changes'!$W345&gt;43409,'[1]National Polling Changes'!Y345*100,C344)),2)</f>
        <v>3.12</v>
      </c>
      <c r="D345" s="1">
        <f>ROUND((IF('[1]National Polling Changes'!$W345&gt;43409,'[1]National Polling Changes'!Z345*100,D344)),2)</f>
        <v>4.75</v>
      </c>
      <c r="E345" s="1">
        <f>ROUND((IF('[1]National Polling Changes'!$W345&gt;43409,'[1]National Polling Changes'!AA345*100,E344)),2)</f>
        <v>0.08</v>
      </c>
      <c r="F345" s="1">
        <f>ROUND((IF('[1]National Polling Changes'!$W345&gt;43409,'[1]National Polling Changes'!AB345*100,F344)),2)</f>
        <v>2.59</v>
      </c>
      <c r="G345" s="1">
        <f>ROUND((IF('[1]National Polling Changes'!$W345&gt;43409,'[1]National Polling Changes'!AC345*100,G344)),2)</f>
        <v>22.38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11.3</v>
      </c>
      <c r="J345" s="1">
        <f>ROUND((IF('[1]National Polling Changes'!$W345&gt;43409,'[1]National Polling Changes'!AF345*100,J344)),2)</f>
        <v>0.06</v>
      </c>
    </row>
    <row r="346" spans="1:10">
      <c r="A346" s="26">
        <f>'[1]National Polling Changes'!W346</f>
        <v>43520</v>
      </c>
      <c r="B346" s="1">
        <f>ROUND((IF('[1]National Polling Changes'!$W346&gt;43409,'[1]National Polling Changes'!X346*100,B345)),2)</f>
        <v>35.69</v>
      </c>
      <c r="C346" s="1">
        <f>ROUND((IF('[1]National Polling Changes'!$W346&gt;43409,'[1]National Polling Changes'!Y346*100,C345)),2)</f>
        <v>3.12</v>
      </c>
      <c r="D346" s="1">
        <f>ROUND((IF('[1]National Polling Changes'!$W346&gt;43409,'[1]National Polling Changes'!Z346*100,D345)),2)</f>
        <v>4.75</v>
      </c>
      <c r="E346" s="1">
        <f>ROUND((IF('[1]National Polling Changes'!$W346&gt;43409,'[1]National Polling Changes'!AA346*100,E345)),2)</f>
        <v>0.08</v>
      </c>
      <c r="F346" s="1">
        <f>ROUND((IF('[1]National Polling Changes'!$W346&gt;43409,'[1]National Polling Changes'!AB346*100,F345)),2)</f>
        <v>2.59</v>
      </c>
      <c r="G346" s="1">
        <f>ROUND((IF('[1]National Polling Changes'!$W346&gt;43409,'[1]National Polling Changes'!AC346*100,G345)),2)</f>
        <v>22.38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11.3</v>
      </c>
      <c r="J346" s="1">
        <f>ROUND((IF('[1]National Polling Changes'!$W346&gt;43409,'[1]National Polling Changes'!AF346*100,J345)),2)</f>
        <v>0.06</v>
      </c>
    </row>
    <row r="347" spans="1:10">
      <c r="A347" s="26">
        <f>'[1]National Polling Changes'!W347</f>
        <v>43519</v>
      </c>
      <c r="B347" s="1">
        <f>ROUND((IF('[1]National Polling Changes'!$W347&gt;43409,'[1]National Polling Changes'!X347*100,B346)),2)</f>
        <v>35.81</v>
      </c>
      <c r="C347" s="1">
        <f>ROUND((IF('[1]National Polling Changes'!$W347&gt;43409,'[1]National Polling Changes'!Y347*100,C346)),2)</f>
        <v>3.11</v>
      </c>
      <c r="D347" s="1">
        <f>ROUND((IF('[1]National Polling Changes'!$W347&gt;43409,'[1]National Polling Changes'!Z347*100,D346)),2)</f>
        <v>4.75</v>
      </c>
      <c r="E347" s="1">
        <f>ROUND((IF('[1]National Polling Changes'!$W347&gt;43409,'[1]National Polling Changes'!AA347*100,E346)),2)</f>
        <v>0.08</v>
      </c>
      <c r="F347" s="1">
        <f>ROUND((IF('[1]National Polling Changes'!$W347&gt;43409,'[1]National Polling Changes'!AB347*100,F346)),2)</f>
        <v>2.59</v>
      </c>
      <c r="G347" s="1">
        <f>ROUND((IF('[1]National Polling Changes'!$W347&gt;43409,'[1]National Polling Changes'!AC347*100,G346)),2)</f>
        <v>22.33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11.25</v>
      </c>
      <c r="J347" s="1">
        <f>ROUND((IF('[1]National Polling Changes'!$W347&gt;43409,'[1]National Polling Changes'!AF347*100,J346)),2)</f>
        <v>0.06</v>
      </c>
    </row>
    <row r="348" spans="1:10">
      <c r="A348" s="26">
        <f>'[1]National Polling Changes'!W348</f>
        <v>43518</v>
      </c>
      <c r="B348" s="1">
        <f>ROUND((IF('[1]National Polling Changes'!$W348&gt;43409,'[1]National Polling Changes'!X348*100,B347)),2)</f>
        <v>35.979999999999997</v>
      </c>
      <c r="C348" s="1">
        <f>ROUND((IF('[1]National Polling Changes'!$W348&gt;43409,'[1]National Polling Changes'!Y348*100,C347)),2)</f>
        <v>3.19</v>
      </c>
      <c r="D348" s="1">
        <f>ROUND((IF('[1]National Polling Changes'!$W348&gt;43409,'[1]National Polling Changes'!Z348*100,D347)),2)</f>
        <v>4.78</v>
      </c>
      <c r="E348" s="1">
        <f>ROUND((IF('[1]National Polling Changes'!$W348&gt;43409,'[1]National Polling Changes'!AA348*100,E347)),2)</f>
        <v>0</v>
      </c>
      <c r="F348" s="1">
        <f>ROUND((IF('[1]National Polling Changes'!$W348&gt;43409,'[1]National Polling Changes'!AB348*100,F347)),2)</f>
        <v>2.5299999999999998</v>
      </c>
      <c r="G348" s="1">
        <f>ROUND((IF('[1]National Polling Changes'!$W348&gt;43409,'[1]National Polling Changes'!AC348*100,G347)),2)</f>
        <v>21.84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11.57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43517</v>
      </c>
      <c r="B349" s="1">
        <f>ROUND((IF('[1]National Polling Changes'!$W349&gt;43409,'[1]National Polling Changes'!X349*100,B348)),2)</f>
        <v>35.979999999999997</v>
      </c>
      <c r="C349" s="1">
        <f>ROUND((IF('[1]National Polling Changes'!$W349&gt;43409,'[1]National Polling Changes'!Y349*100,C348)),2)</f>
        <v>3.19</v>
      </c>
      <c r="D349" s="1">
        <f>ROUND((IF('[1]National Polling Changes'!$W349&gt;43409,'[1]National Polling Changes'!Z349*100,D348)),2)</f>
        <v>4.78</v>
      </c>
      <c r="E349" s="1">
        <f>ROUND((IF('[1]National Polling Changes'!$W349&gt;43409,'[1]National Polling Changes'!AA349*100,E348)),2)</f>
        <v>0</v>
      </c>
      <c r="F349" s="1">
        <f>ROUND((IF('[1]National Polling Changes'!$W349&gt;43409,'[1]National Polling Changes'!AB349*100,F348)),2)</f>
        <v>2.5299999999999998</v>
      </c>
      <c r="G349" s="1">
        <f>ROUND((IF('[1]National Polling Changes'!$W349&gt;43409,'[1]National Polling Changes'!AC349*100,G348)),2)</f>
        <v>21.84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11.57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43516</v>
      </c>
      <c r="B350" s="1">
        <f>ROUND((IF('[1]National Polling Changes'!$W350&gt;43409,'[1]National Polling Changes'!X350*100,B349)),2)</f>
        <v>35.979999999999997</v>
      </c>
      <c r="C350" s="1">
        <f>ROUND((IF('[1]National Polling Changes'!$W350&gt;43409,'[1]National Polling Changes'!Y350*100,C349)),2)</f>
        <v>3.19</v>
      </c>
      <c r="D350" s="1">
        <f>ROUND((IF('[1]National Polling Changes'!$W350&gt;43409,'[1]National Polling Changes'!Z350*100,D349)),2)</f>
        <v>4.78</v>
      </c>
      <c r="E350" s="1">
        <f>ROUND((IF('[1]National Polling Changes'!$W350&gt;43409,'[1]National Polling Changes'!AA350*100,E349)),2)</f>
        <v>0</v>
      </c>
      <c r="F350" s="1">
        <f>ROUND((IF('[1]National Polling Changes'!$W350&gt;43409,'[1]National Polling Changes'!AB350*100,F349)),2)</f>
        <v>2.5299999999999998</v>
      </c>
      <c r="G350" s="1">
        <f>ROUND((IF('[1]National Polling Changes'!$W350&gt;43409,'[1]National Polling Changes'!AC350*100,G349)),2)</f>
        <v>21.84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11.57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43515</v>
      </c>
      <c r="B351" s="1">
        <f>ROUND((IF('[1]National Polling Changes'!$W351&gt;43409,'[1]National Polling Changes'!X351*100,B350)),2)</f>
        <v>35.83</v>
      </c>
      <c r="C351" s="1">
        <f>ROUND((IF('[1]National Polling Changes'!$W351&gt;43409,'[1]National Polling Changes'!Y351*100,C350)),2)</f>
        <v>3.19</v>
      </c>
      <c r="D351" s="1">
        <f>ROUND((IF('[1]National Polling Changes'!$W351&gt;43409,'[1]National Polling Changes'!Z351*100,D350)),2)</f>
        <v>4.79</v>
      </c>
      <c r="E351" s="1">
        <f>ROUND((IF('[1]National Polling Changes'!$W351&gt;43409,'[1]National Polling Changes'!AA351*100,E350)),2)</f>
        <v>0</v>
      </c>
      <c r="F351" s="1">
        <f>ROUND((IF('[1]National Polling Changes'!$W351&gt;43409,'[1]National Polling Changes'!AB351*100,F350)),2)</f>
        <v>2.6</v>
      </c>
      <c r="G351" s="1">
        <f>ROUND((IF('[1]National Polling Changes'!$W351&gt;43409,'[1]National Polling Changes'!AC351*100,G350)),2)</f>
        <v>21.74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11.74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43514</v>
      </c>
      <c r="B352" s="1">
        <f>ROUND((IF('[1]National Polling Changes'!$W352&gt;43409,'[1]National Polling Changes'!X352*100,B351)),2)</f>
        <v>35.83</v>
      </c>
      <c r="C352" s="1">
        <f>ROUND((IF('[1]National Polling Changes'!$W352&gt;43409,'[1]National Polling Changes'!Y352*100,C351)),2)</f>
        <v>3.19</v>
      </c>
      <c r="D352" s="1">
        <f>ROUND((IF('[1]National Polling Changes'!$W352&gt;43409,'[1]National Polling Changes'!Z352*100,D351)),2)</f>
        <v>4.79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2.6</v>
      </c>
      <c r="G352" s="1">
        <f>ROUND((IF('[1]National Polling Changes'!$W352&gt;43409,'[1]National Polling Changes'!AC352*100,G351)),2)</f>
        <v>21.74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11.74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43513</v>
      </c>
      <c r="B353" s="1">
        <f>ROUND((IF('[1]National Polling Changes'!$W353&gt;43409,'[1]National Polling Changes'!X353*100,B352)),2)</f>
        <v>36</v>
      </c>
      <c r="C353" s="1">
        <f>ROUND((IF('[1]National Polling Changes'!$W353&gt;43409,'[1]National Polling Changes'!Y353*100,C352)),2)</f>
        <v>3.16</v>
      </c>
      <c r="D353" s="1">
        <f>ROUND((IF('[1]National Polling Changes'!$W353&gt;43409,'[1]National Polling Changes'!Z353*100,D352)),2)</f>
        <v>4.5199999999999996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2.46</v>
      </c>
      <c r="G353" s="1">
        <f>ROUND((IF('[1]National Polling Changes'!$W353&gt;43409,'[1]National Polling Changes'!AC353*100,G352)),2)</f>
        <v>21.9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11.85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43512</v>
      </c>
      <c r="B354" s="1">
        <f>ROUND((IF('[1]National Polling Changes'!$W354&gt;43409,'[1]National Polling Changes'!X354*100,B353)),2)</f>
        <v>35.799999999999997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4.7699999999999996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2.59</v>
      </c>
      <c r="G354" s="1">
        <f>ROUND((IF('[1]National Polling Changes'!$W354&gt;43409,'[1]National Polling Changes'!AC354*100,G353)),2)</f>
        <v>21.81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11.8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43511</v>
      </c>
      <c r="B355" s="1">
        <f>ROUND((IF('[1]National Polling Changes'!$W355&gt;43409,'[1]National Polling Changes'!X355*100,B354)),2)</f>
        <v>36.14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4.42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2.2799999999999998</v>
      </c>
      <c r="G355" s="1">
        <f>ROUND((IF('[1]National Polling Changes'!$W355&gt;43409,'[1]National Polling Changes'!AC355*100,G354)),2)</f>
        <v>21.72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12.09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43510</v>
      </c>
      <c r="B356" s="1">
        <f>ROUND((IF('[1]National Polling Changes'!$W356&gt;43409,'[1]National Polling Changes'!X356*100,B355)),2)</f>
        <v>36.14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4.42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2.2799999999999998</v>
      </c>
      <c r="G356" s="1">
        <f>ROUND((IF('[1]National Polling Changes'!$W356&gt;43409,'[1]National Polling Changes'!AC356*100,G355)),2)</f>
        <v>21.72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12.09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43509</v>
      </c>
      <c r="B357" s="1">
        <f>ROUND((IF('[1]National Polling Changes'!$W357&gt;43409,'[1]National Polling Changes'!X357*100,B356)),2)</f>
        <v>36.14</v>
      </c>
      <c r="C357" s="1">
        <f>ROUND((IF('[1]National Polling Changes'!$W357&gt;43409,'[1]National Polling Changes'!Y357*100,C356)),2)</f>
        <v>3.24</v>
      </c>
      <c r="D357" s="1">
        <f>ROUND((IF('[1]National Polling Changes'!$W357&gt;43409,'[1]National Polling Changes'!Z357*100,D356)),2)</f>
        <v>4.42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2.2799999999999998</v>
      </c>
      <c r="G357" s="1">
        <f>ROUND((IF('[1]National Polling Changes'!$W357&gt;43409,'[1]National Polling Changes'!AC357*100,G356)),2)</f>
        <v>21.72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12.09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43508</v>
      </c>
      <c r="B358" s="1">
        <f>ROUND((IF('[1]National Polling Changes'!$W358&gt;43409,'[1]National Polling Changes'!X358*100,B357)),2)</f>
        <v>36.14</v>
      </c>
      <c r="C358" s="1">
        <f>ROUND((IF('[1]National Polling Changes'!$W358&gt;43409,'[1]National Polling Changes'!Y358*100,C357)),2)</f>
        <v>3.24</v>
      </c>
      <c r="D358" s="1">
        <f>ROUND((IF('[1]National Polling Changes'!$W358&gt;43409,'[1]National Polling Changes'!Z358*100,D357)),2)</f>
        <v>4.42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2.2799999999999998</v>
      </c>
      <c r="G358" s="1">
        <f>ROUND((IF('[1]National Polling Changes'!$W358&gt;43409,'[1]National Polling Changes'!AC358*100,G357)),2)</f>
        <v>21.72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12.09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43507</v>
      </c>
      <c r="B359" s="1">
        <f>ROUND((IF('[1]National Polling Changes'!$W359&gt;43409,'[1]National Polling Changes'!X359*100,B358)),2)</f>
        <v>36.14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4.42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2.2799999999999998</v>
      </c>
      <c r="G359" s="1">
        <f>ROUND((IF('[1]National Polling Changes'!$W359&gt;43409,'[1]National Polling Changes'!AC359*100,G358)),2)</f>
        <v>21.72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12.09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43506</v>
      </c>
      <c r="B360" s="1">
        <f>ROUND((IF('[1]National Polling Changes'!$W360&gt;43409,'[1]National Polling Changes'!X360*100,B359)),2)</f>
        <v>36.11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4.4800000000000004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2.27</v>
      </c>
      <c r="G360" s="1">
        <f>ROUND((IF('[1]National Polling Changes'!$W360&gt;43409,'[1]National Polling Changes'!AC360*100,G359)),2)</f>
        <v>21.62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12.12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43505</v>
      </c>
      <c r="B361" s="1">
        <f>ROUND((IF('[1]National Polling Changes'!$W361&gt;43409,'[1]National Polling Changes'!X361*100,B360)),2)</f>
        <v>36.24</v>
      </c>
      <c r="C361" s="1">
        <f>ROUND((IF('[1]National Polling Changes'!$W361&gt;43409,'[1]National Polling Changes'!Y361*100,C360)),2)</f>
        <v>3.38</v>
      </c>
      <c r="D361" s="1">
        <f>ROUND((IF('[1]National Polling Changes'!$W361&gt;43409,'[1]National Polling Changes'!Z361*100,D360)),2)</f>
        <v>4.3099999999999996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2.16</v>
      </c>
      <c r="G361" s="1">
        <f>ROUND((IF('[1]National Polling Changes'!$W361&gt;43409,'[1]National Polling Changes'!AC361*100,G360)),2)</f>
        <v>21.26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12.52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43504</v>
      </c>
      <c r="B362" s="1">
        <f>ROUND((IF('[1]National Polling Changes'!$W362&gt;43409,'[1]National Polling Changes'!X362*100,B361)),2)</f>
        <v>36.24</v>
      </c>
      <c r="C362" s="1">
        <f>ROUND((IF('[1]National Polling Changes'!$W362&gt;43409,'[1]National Polling Changes'!Y362*100,C361)),2)</f>
        <v>3.38</v>
      </c>
      <c r="D362" s="1">
        <f>ROUND((IF('[1]National Polling Changes'!$W362&gt;43409,'[1]National Polling Changes'!Z362*100,D361)),2)</f>
        <v>4.3099999999999996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2.16</v>
      </c>
      <c r="G362" s="1">
        <f>ROUND((IF('[1]National Polling Changes'!$W362&gt;43409,'[1]National Polling Changes'!AC362*100,G361)),2)</f>
        <v>21.26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12.52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43503</v>
      </c>
      <c r="B363" s="1">
        <f>ROUND((IF('[1]National Polling Changes'!$W363&gt;43409,'[1]National Polling Changes'!X363*100,B362)),2)</f>
        <v>36.24</v>
      </c>
      <c r="C363" s="1">
        <f>ROUND((IF('[1]National Polling Changes'!$W363&gt;43409,'[1]National Polling Changes'!Y363*100,C362)),2)</f>
        <v>3.38</v>
      </c>
      <c r="D363" s="1">
        <f>ROUND((IF('[1]National Polling Changes'!$W363&gt;43409,'[1]National Polling Changes'!Z363*100,D362)),2)</f>
        <v>4.3099999999999996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2.16</v>
      </c>
      <c r="G363" s="1">
        <f>ROUND((IF('[1]National Polling Changes'!$W363&gt;43409,'[1]National Polling Changes'!AC363*100,G362)),2)</f>
        <v>21.26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12.52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43502</v>
      </c>
      <c r="B364" s="1">
        <f>ROUND((IF('[1]National Polling Changes'!$W364&gt;43409,'[1]National Polling Changes'!X364*100,B363)),2)</f>
        <v>36.24</v>
      </c>
      <c r="C364" s="1">
        <f>ROUND((IF('[1]National Polling Changes'!$W364&gt;43409,'[1]National Polling Changes'!Y364*100,C363)),2)</f>
        <v>3.38</v>
      </c>
      <c r="D364" s="1">
        <f>ROUND((IF('[1]National Polling Changes'!$W364&gt;43409,'[1]National Polling Changes'!Z364*100,D363)),2)</f>
        <v>4.3099999999999996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2.16</v>
      </c>
      <c r="G364" s="1">
        <f>ROUND((IF('[1]National Polling Changes'!$W364&gt;43409,'[1]National Polling Changes'!AC364*100,G363)),2)</f>
        <v>21.26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12.52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43501</v>
      </c>
      <c r="B365" s="1">
        <f>ROUND((IF('[1]National Polling Changes'!$W365&gt;43409,'[1]National Polling Changes'!X365*100,B364)),2)</f>
        <v>36.24</v>
      </c>
      <c r="C365" s="1">
        <f>ROUND((IF('[1]National Polling Changes'!$W365&gt;43409,'[1]National Polling Changes'!Y365*100,C364)),2)</f>
        <v>3.38</v>
      </c>
      <c r="D365" s="1">
        <f>ROUND((IF('[1]National Polling Changes'!$W365&gt;43409,'[1]National Polling Changes'!Z365*100,D364)),2)</f>
        <v>4.3099999999999996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2.16</v>
      </c>
      <c r="G365" s="1">
        <f>ROUND((IF('[1]National Polling Changes'!$W365&gt;43409,'[1]National Polling Changes'!AC365*100,G364)),2)</f>
        <v>21.26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12.52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43500</v>
      </c>
      <c r="B366" s="1">
        <f>ROUND((IF('[1]National Polling Changes'!$W366&gt;43409,'[1]National Polling Changes'!X366*100,B365)),2)</f>
        <v>36.24</v>
      </c>
      <c r="C366" s="1">
        <f>ROUND((IF('[1]National Polling Changes'!$W366&gt;43409,'[1]National Polling Changes'!Y366*100,C365)),2)</f>
        <v>3.38</v>
      </c>
      <c r="D366" s="1">
        <f>ROUND((IF('[1]National Polling Changes'!$W366&gt;43409,'[1]National Polling Changes'!Z366*100,D365)),2)</f>
        <v>4.3099999999999996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2.16</v>
      </c>
      <c r="G366" s="1">
        <f>ROUND((IF('[1]National Polling Changes'!$W366&gt;43409,'[1]National Polling Changes'!AC366*100,G365)),2)</f>
        <v>21.26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12.52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43499</v>
      </c>
      <c r="B367" s="1">
        <f>ROUND((IF('[1]National Polling Changes'!$W367&gt;43409,'[1]National Polling Changes'!X367*100,B366)),2)</f>
        <v>36.24</v>
      </c>
      <c r="C367" s="1">
        <f>ROUND((IF('[1]National Polling Changes'!$W367&gt;43409,'[1]National Polling Changes'!Y367*100,C366)),2)</f>
        <v>3.38</v>
      </c>
      <c r="D367" s="1">
        <f>ROUND((IF('[1]National Polling Changes'!$W367&gt;43409,'[1]National Polling Changes'!Z367*100,D366)),2)</f>
        <v>4.3099999999999996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2.16</v>
      </c>
      <c r="G367" s="1">
        <f>ROUND((IF('[1]National Polling Changes'!$W367&gt;43409,'[1]National Polling Changes'!AC367*100,G366)),2)</f>
        <v>21.26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12.52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43498</v>
      </c>
      <c r="B368" s="1">
        <f>ROUND((IF('[1]National Polling Changes'!$W368&gt;43409,'[1]National Polling Changes'!X368*100,B367)),2)</f>
        <v>36.299999999999997</v>
      </c>
      <c r="C368" s="1">
        <f>ROUND((IF('[1]National Polling Changes'!$W368&gt;43409,'[1]National Polling Changes'!Y368*100,C367)),2)</f>
        <v>3.36</v>
      </c>
      <c r="D368" s="1">
        <f>ROUND((IF('[1]National Polling Changes'!$W368&gt;43409,'[1]National Polling Changes'!Z368*100,D367)),2)</f>
        <v>4.37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2.17</v>
      </c>
      <c r="G368" s="1">
        <f>ROUND((IF('[1]National Polling Changes'!$W368&gt;43409,'[1]National Polling Changes'!AC368*100,G367)),2)</f>
        <v>21.27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12.4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43497</v>
      </c>
      <c r="B369" s="1">
        <f>ROUND((IF('[1]National Polling Changes'!$W369&gt;43409,'[1]National Polling Changes'!X369*100,B368)),2)</f>
        <v>36.33</v>
      </c>
      <c r="C369" s="1">
        <f>ROUND((IF('[1]National Polling Changes'!$W369&gt;43409,'[1]National Polling Changes'!Y369*100,C368)),2)</f>
        <v>3.49</v>
      </c>
      <c r="D369" s="1">
        <f>ROUND((IF('[1]National Polling Changes'!$W369&gt;43409,'[1]National Polling Changes'!Z369*100,D368)),2)</f>
        <v>4.2699999999999996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2.14</v>
      </c>
      <c r="G369" s="1">
        <f>ROUND((IF('[1]National Polling Changes'!$W369&gt;43409,'[1]National Polling Changes'!AC369*100,G368)),2)</f>
        <v>20.91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12.71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43496</v>
      </c>
      <c r="B370" s="1">
        <f>ROUND((IF('[1]National Polling Changes'!$W370&gt;43409,'[1]National Polling Changes'!X370*100,B369)),2)</f>
        <v>36.33</v>
      </c>
      <c r="C370" s="1">
        <f>ROUND((IF('[1]National Polling Changes'!$W370&gt;43409,'[1]National Polling Changes'!Y370*100,C369)),2)</f>
        <v>3.49</v>
      </c>
      <c r="D370" s="1">
        <f>ROUND((IF('[1]National Polling Changes'!$W370&gt;43409,'[1]National Polling Changes'!Z370*100,D369)),2)</f>
        <v>4.2699999999999996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2.14</v>
      </c>
      <c r="G370" s="1">
        <f>ROUND((IF('[1]National Polling Changes'!$W370&gt;43409,'[1]National Polling Changes'!AC370*100,G369)),2)</f>
        <v>20.91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12.71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43495</v>
      </c>
      <c r="B371" s="1">
        <f>ROUND((IF('[1]National Polling Changes'!$W371&gt;43409,'[1]National Polling Changes'!X371*100,B370)),2)</f>
        <v>36.33</v>
      </c>
      <c r="C371" s="1">
        <f>ROUND((IF('[1]National Polling Changes'!$W371&gt;43409,'[1]National Polling Changes'!Y371*100,C370)),2)</f>
        <v>3.49</v>
      </c>
      <c r="D371" s="1">
        <f>ROUND((IF('[1]National Polling Changes'!$W371&gt;43409,'[1]National Polling Changes'!Z371*100,D370)),2)</f>
        <v>4.2699999999999996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2.14</v>
      </c>
      <c r="G371" s="1">
        <f>ROUND((IF('[1]National Polling Changes'!$W371&gt;43409,'[1]National Polling Changes'!AC371*100,G370)),2)</f>
        <v>20.91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12.71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43494</v>
      </c>
      <c r="B372" s="1">
        <f>ROUND((IF('[1]National Polling Changes'!$W372&gt;43409,'[1]National Polling Changes'!X372*100,B371)),2)</f>
        <v>36.33</v>
      </c>
      <c r="C372" s="1">
        <f>ROUND((IF('[1]National Polling Changes'!$W372&gt;43409,'[1]National Polling Changes'!Y372*100,C371)),2)</f>
        <v>3.49</v>
      </c>
      <c r="D372" s="1">
        <f>ROUND((IF('[1]National Polling Changes'!$W372&gt;43409,'[1]National Polling Changes'!Z372*100,D371)),2)</f>
        <v>4.2699999999999996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2.14</v>
      </c>
      <c r="G372" s="1">
        <f>ROUND((IF('[1]National Polling Changes'!$W372&gt;43409,'[1]National Polling Changes'!AC372*100,G371)),2)</f>
        <v>20.91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12.71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43493</v>
      </c>
      <c r="B373" s="1">
        <f>ROUND((IF('[1]National Polling Changes'!$W373&gt;43409,'[1]National Polling Changes'!X373*100,B372)),2)</f>
        <v>36.33</v>
      </c>
      <c r="C373" s="1">
        <f>ROUND((IF('[1]National Polling Changes'!$W373&gt;43409,'[1]National Polling Changes'!Y373*100,C372)),2)</f>
        <v>3.49</v>
      </c>
      <c r="D373" s="1">
        <f>ROUND((IF('[1]National Polling Changes'!$W373&gt;43409,'[1]National Polling Changes'!Z373*100,D372)),2)</f>
        <v>4.2699999999999996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2.14</v>
      </c>
      <c r="G373" s="1">
        <f>ROUND((IF('[1]National Polling Changes'!$W373&gt;43409,'[1]National Polling Changes'!AC373*100,G372)),2)</f>
        <v>20.91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12.71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43492</v>
      </c>
      <c r="B374" s="1">
        <f>ROUND((IF('[1]National Polling Changes'!$W374&gt;43409,'[1]National Polling Changes'!X374*100,B373)),2)</f>
        <v>36.33</v>
      </c>
      <c r="C374" s="1">
        <f>ROUND((IF('[1]National Polling Changes'!$W374&gt;43409,'[1]National Polling Changes'!Y374*100,C373)),2)</f>
        <v>3.49</v>
      </c>
      <c r="D374" s="1">
        <f>ROUND((IF('[1]National Polling Changes'!$W374&gt;43409,'[1]National Polling Changes'!Z374*100,D373)),2)</f>
        <v>4.2699999999999996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2.14</v>
      </c>
      <c r="G374" s="1">
        <f>ROUND((IF('[1]National Polling Changes'!$W374&gt;43409,'[1]National Polling Changes'!AC374*100,G373)),2)</f>
        <v>20.91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12.71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43491</v>
      </c>
      <c r="B375" s="1">
        <f>ROUND((IF('[1]National Polling Changes'!$W375&gt;43409,'[1]National Polling Changes'!X375*100,B374)),2)</f>
        <v>36.130000000000003</v>
      </c>
      <c r="C375" s="1">
        <f>ROUND((IF('[1]National Polling Changes'!$W375&gt;43409,'[1]National Polling Changes'!Y375*100,C374)),2)</f>
        <v>3.36</v>
      </c>
      <c r="D375" s="1">
        <f>ROUND((IF('[1]National Polling Changes'!$W375&gt;43409,'[1]National Polling Changes'!Z375*100,D374)),2)</f>
        <v>4.3099999999999996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2.11</v>
      </c>
      <c r="G375" s="1">
        <f>ROUND((IF('[1]National Polling Changes'!$W375&gt;43409,'[1]National Polling Changes'!AC375*100,G374)),2)</f>
        <v>20.61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13.43</v>
      </c>
      <c r="J375" s="1">
        <f>ROUND((IF('[1]National Polling Changes'!$W375&gt;43409,'[1]National Polling Changes'!AF375*100,J374)),2)</f>
        <v>0</v>
      </c>
    </row>
    <row r="376" spans="1:10">
      <c r="A376" s="26">
        <f>'[1]National Polling Changes'!W376</f>
        <v>43490</v>
      </c>
      <c r="B376" s="1">
        <f>ROUND((IF('[1]National Polling Changes'!$W376&gt;43409,'[1]National Polling Changes'!X376*100,B375)),2)</f>
        <v>36.130000000000003</v>
      </c>
      <c r="C376" s="1">
        <f>ROUND((IF('[1]National Polling Changes'!$W376&gt;43409,'[1]National Polling Changes'!Y376*100,C375)),2)</f>
        <v>3.36</v>
      </c>
      <c r="D376" s="1">
        <f>ROUND((IF('[1]National Polling Changes'!$W376&gt;43409,'[1]National Polling Changes'!Z376*100,D375)),2)</f>
        <v>4.3099999999999996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2.11</v>
      </c>
      <c r="G376" s="1">
        <f>ROUND((IF('[1]National Polling Changes'!$W376&gt;43409,'[1]National Polling Changes'!AC376*100,G375)),2)</f>
        <v>20.61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13.43</v>
      </c>
      <c r="J376" s="1">
        <f>ROUND((IF('[1]National Polling Changes'!$W376&gt;43409,'[1]National Polling Changes'!AF376*100,J375)),2)</f>
        <v>0</v>
      </c>
    </row>
    <row r="377" spans="1:10">
      <c r="A377" s="26">
        <f>'[1]National Polling Changes'!W377</f>
        <v>43489</v>
      </c>
      <c r="B377" s="1">
        <f>ROUND((IF('[1]National Polling Changes'!$W377&gt;43409,'[1]National Polling Changes'!X377*100,B376)),2)</f>
        <v>36.130000000000003</v>
      </c>
      <c r="C377" s="1">
        <f>ROUND((IF('[1]National Polling Changes'!$W377&gt;43409,'[1]National Polling Changes'!Y377*100,C376)),2)</f>
        <v>3.36</v>
      </c>
      <c r="D377" s="1">
        <f>ROUND((IF('[1]National Polling Changes'!$W377&gt;43409,'[1]National Polling Changes'!Z377*100,D376)),2)</f>
        <v>4.3099999999999996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2.11</v>
      </c>
      <c r="G377" s="1">
        <f>ROUND((IF('[1]National Polling Changes'!$W377&gt;43409,'[1]National Polling Changes'!AC377*100,G376)),2)</f>
        <v>20.61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13.43</v>
      </c>
      <c r="J377" s="1">
        <f>ROUND((IF('[1]National Polling Changes'!$W377&gt;43409,'[1]National Polling Changes'!AF377*100,J376)),2)</f>
        <v>0</v>
      </c>
    </row>
    <row r="378" spans="1:10">
      <c r="A378" s="26">
        <f>'[1]National Polling Changes'!W378</f>
        <v>43488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3.85</v>
      </c>
      <c r="D378" s="1">
        <f>ROUND((IF('[1]National Polling Changes'!$W378&gt;43409,'[1]National Polling Changes'!Z378*100,D377)),2)</f>
        <v>4.22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1.91</v>
      </c>
      <c r="G378" s="1">
        <f>ROUND((IF('[1]National Polling Changes'!$W378&gt;43409,'[1]National Polling Changes'!AC378*100,G377)),2)</f>
        <v>24.28</v>
      </c>
      <c r="H378" s="1">
        <f>ROUND((IF('[1]National Polling Changes'!$W378&gt;43409,'[1]National Polling Changes'!AD378*100,H377)),2)</f>
        <v>7.0000000000000007E-2</v>
      </c>
      <c r="I378" s="1">
        <f>ROUND((IF('[1]National Polling Changes'!$W378&gt;43409,'[1]National Polling Changes'!AE378*100,I377)),2)</f>
        <v>8.68</v>
      </c>
      <c r="J378" s="1">
        <f>ROUND((IF('[1]National Polling Changes'!$W378&gt;43409,'[1]National Polling Changes'!AF378*100,J377)),2)</f>
        <v>0</v>
      </c>
    </row>
    <row r="379" spans="1:10">
      <c r="A379" s="26">
        <f>'[1]National Polling Changes'!W379</f>
        <v>43487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3.85</v>
      </c>
      <c r="D379" s="1">
        <f>ROUND((IF('[1]National Polling Changes'!$W379&gt;43409,'[1]National Polling Changes'!Z379*100,D378)),2)</f>
        <v>4.22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1.91</v>
      </c>
      <c r="G379" s="1">
        <f>ROUND((IF('[1]National Polling Changes'!$W379&gt;43409,'[1]National Polling Changes'!AC379*100,G378)),2)</f>
        <v>24.28</v>
      </c>
      <c r="H379" s="1">
        <f>ROUND((IF('[1]National Polling Changes'!$W379&gt;43409,'[1]National Polling Changes'!AD379*100,H378)),2)</f>
        <v>7.0000000000000007E-2</v>
      </c>
      <c r="I379" s="1">
        <f>ROUND((IF('[1]National Polling Changes'!$W379&gt;43409,'[1]National Polling Changes'!AE379*100,I378)),2)</f>
        <v>8.68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43486</v>
      </c>
      <c r="B380" s="1">
        <f>ROUND((IF('[1]National Polling Changes'!$W380&gt;43409,'[1]National Polling Changes'!X380*100,B379)),2)</f>
        <v>35.24</v>
      </c>
      <c r="C380" s="1">
        <f>ROUND((IF('[1]National Polling Changes'!$W380&gt;43409,'[1]National Polling Changes'!Y380*100,C379)),2)</f>
        <v>3.85</v>
      </c>
      <c r="D380" s="1">
        <f>ROUND((IF('[1]National Polling Changes'!$W380&gt;43409,'[1]National Polling Changes'!Z380*100,D379)),2)</f>
        <v>4.25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1.73</v>
      </c>
      <c r="G380" s="1">
        <f>ROUND((IF('[1]National Polling Changes'!$W380&gt;43409,'[1]National Polling Changes'!AC380*100,G379)),2)</f>
        <v>20.86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14.01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43485</v>
      </c>
      <c r="B381" s="1">
        <f>ROUND((IF('[1]National Polling Changes'!$W381&gt;43409,'[1]National Polling Changes'!X381*100,B380)),2)</f>
        <v>36.97</v>
      </c>
      <c r="C381" s="1">
        <f>ROUND((IF('[1]National Polling Changes'!$W381&gt;43409,'[1]National Polling Changes'!Y381*100,C380)),2)</f>
        <v>3.9</v>
      </c>
      <c r="D381" s="1">
        <f>ROUND((IF('[1]National Polling Changes'!$W381&gt;43409,'[1]National Polling Changes'!Z381*100,D380)),2)</f>
        <v>4.1399999999999997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1.87</v>
      </c>
      <c r="G381" s="1">
        <f>ROUND((IF('[1]National Polling Changes'!$W381&gt;43409,'[1]National Polling Changes'!AC381*100,G380)),2)</f>
        <v>24.35</v>
      </c>
      <c r="H381" s="1">
        <f>ROUND((IF('[1]National Polling Changes'!$W381&gt;43409,'[1]National Polling Changes'!AD381*100,H380)),2)</f>
        <v>0.08</v>
      </c>
      <c r="I381" s="1">
        <f>ROUND((IF('[1]National Polling Changes'!$W381&gt;43409,'[1]National Polling Changes'!AE381*100,I380)),2)</f>
        <v>8.69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43484</v>
      </c>
      <c r="B382" s="1">
        <f>ROUND((IF('[1]National Polling Changes'!$W382&gt;43409,'[1]National Polling Changes'!X382*100,B381)),2)</f>
        <v>37.9</v>
      </c>
      <c r="C382" s="1">
        <f>ROUND((IF('[1]National Polling Changes'!$W382&gt;43409,'[1]National Polling Changes'!Y382*100,C381)),2)</f>
        <v>3.41</v>
      </c>
      <c r="D382" s="1">
        <f>ROUND((IF('[1]National Polling Changes'!$W382&gt;43409,'[1]National Polling Changes'!Z382*100,D381)),2)</f>
        <v>4.42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1.93</v>
      </c>
      <c r="G382" s="1">
        <f>ROUND((IF('[1]National Polling Changes'!$W382&gt;43409,'[1]National Polling Changes'!AC382*100,G381)),2)</f>
        <v>24.4</v>
      </c>
      <c r="H382" s="1">
        <f>ROUND((IF('[1]National Polling Changes'!$W382&gt;43409,'[1]National Polling Changes'!AD382*100,H381)),2)</f>
        <v>0.1</v>
      </c>
      <c r="I382" s="1">
        <f>ROUND((IF('[1]National Polling Changes'!$W382&gt;43409,'[1]National Polling Changes'!AE382*100,I381)),2)</f>
        <v>7.84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43483</v>
      </c>
      <c r="B383" s="1">
        <f>ROUND((IF('[1]National Polling Changes'!$W383&gt;43409,'[1]National Polling Changes'!X383*100,B382)),2)</f>
        <v>37.9</v>
      </c>
      <c r="C383" s="1">
        <f>ROUND((IF('[1]National Polling Changes'!$W383&gt;43409,'[1]National Polling Changes'!Y383*100,C382)),2)</f>
        <v>3.41</v>
      </c>
      <c r="D383" s="1">
        <f>ROUND((IF('[1]National Polling Changes'!$W383&gt;43409,'[1]National Polling Changes'!Z383*100,D382)),2)</f>
        <v>4.42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1.93</v>
      </c>
      <c r="G383" s="1">
        <f>ROUND((IF('[1]National Polling Changes'!$W383&gt;43409,'[1]National Polling Changes'!AC383*100,G382)),2)</f>
        <v>24.4</v>
      </c>
      <c r="H383" s="1">
        <f>ROUND((IF('[1]National Polling Changes'!$W383&gt;43409,'[1]National Polling Changes'!AD383*100,H382)),2)</f>
        <v>0.1</v>
      </c>
      <c r="I383" s="1">
        <f>ROUND((IF('[1]National Polling Changes'!$W383&gt;43409,'[1]National Polling Changes'!AE383*100,I382)),2)</f>
        <v>7.84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43482</v>
      </c>
      <c r="B384" s="1">
        <f>ROUND((IF('[1]National Polling Changes'!$W384&gt;43409,'[1]National Polling Changes'!X384*100,B383)),2)</f>
        <v>37.9</v>
      </c>
      <c r="C384" s="1">
        <f>ROUND((IF('[1]National Polling Changes'!$W384&gt;43409,'[1]National Polling Changes'!Y384*100,C383)),2)</f>
        <v>3.41</v>
      </c>
      <c r="D384" s="1">
        <f>ROUND((IF('[1]National Polling Changes'!$W384&gt;43409,'[1]National Polling Changes'!Z384*100,D383)),2)</f>
        <v>4.42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1.93</v>
      </c>
      <c r="G384" s="1">
        <f>ROUND((IF('[1]National Polling Changes'!$W384&gt;43409,'[1]National Polling Changes'!AC384*100,G383)),2)</f>
        <v>24.4</v>
      </c>
      <c r="H384" s="1">
        <f>ROUND((IF('[1]National Polling Changes'!$W384&gt;43409,'[1]National Polling Changes'!AD384*100,H383)),2)</f>
        <v>0.1</v>
      </c>
      <c r="I384" s="1">
        <f>ROUND((IF('[1]National Polling Changes'!$W384&gt;43409,'[1]National Polling Changes'!AE384*100,I383)),2)</f>
        <v>7.84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43481</v>
      </c>
      <c r="B385" s="1">
        <f>ROUND((IF('[1]National Polling Changes'!$W385&gt;43409,'[1]National Polling Changes'!X385*100,B384)),2)</f>
        <v>37.9</v>
      </c>
      <c r="C385" s="1">
        <f>ROUND((IF('[1]National Polling Changes'!$W385&gt;43409,'[1]National Polling Changes'!Y385*100,C384)),2)</f>
        <v>3.41</v>
      </c>
      <c r="D385" s="1">
        <f>ROUND((IF('[1]National Polling Changes'!$W385&gt;43409,'[1]National Polling Changes'!Z385*100,D384)),2)</f>
        <v>4.42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1.93</v>
      </c>
      <c r="G385" s="1">
        <f>ROUND((IF('[1]National Polling Changes'!$W385&gt;43409,'[1]National Polling Changes'!AC385*100,G384)),2)</f>
        <v>24.4</v>
      </c>
      <c r="H385" s="1">
        <f>ROUND((IF('[1]National Polling Changes'!$W385&gt;43409,'[1]National Polling Changes'!AD385*100,H384)),2)</f>
        <v>0.1</v>
      </c>
      <c r="I385" s="1">
        <f>ROUND((IF('[1]National Polling Changes'!$W385&gt;43409,'[1]National Polling Changes'!AE385*100,I384)),2)</f>
        <v>7.84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43480</v>
      </c>
      <c r="B386" s="1">
        <f>ROUND((IF('[1]National Polling Changes'!$W386&gt;43409,'[1]National Polling Changes'!X386*100,B385)),2)</f>
        <v>38.090000000000003</v>
      </c>
      <c r="C386" s="1">
        <f>ROUND((IF('[1]National Polling Changes'!$W386&gt;43409,'[1]National Polling Changes'!Y386*100,C385)),2)</f>
        <v>2.97</v>
      </c>
      <c r="D386" s="1">
        <f>ROUND((IF('[1]National Polling Changes'!$W386&gt;43409,'[1]National Polling Changes'!Z386*100,D385)),2)</f>
        <v>4.49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2.13</v>
      </c>
      <c r="G386" s="1">
        <f>ROUND((IF('[1]National Polling Changes'!$W386&gt;43409,'[1]National Polling Changes'!AC386*100,G385)),2)</f>
        <v>24.28</v>
      </c>
      <c r="H386" s="1">
        <f>ROUND((IF('[1]National Polling Changes'!$W386&gt;43409,'[1]National Polling Changes'!AD386*100,H385)),2)</f>
        <v>0.11</v>
      </c>
      <c r="I386" s="1">
        <f>ROUND((IF('[1]National Polling Changes'!$W386&gt;43409,'[1]National Polling Changes'!AE386*100,I385)),2)</f>
        <v>7.93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43479</v>
      </c>
      <c r="B387" s="1">
        <f>ROUND((IF('[1]National Polling Changes'!$W387&gt;43409,'[1]National Polling Changes'!X387*100,B386)),2)</f>
        <v>38.090000000000003</v>
      </c>
      <c r="C387" s="1">
        <f>ROUND((IF('[1]National Polling Changes'!$W387&gt;43409,'[1]National Polling Changes'!Y387*100,C386)),2)</f>
        <v>2.97</v>
      </c>
      <c r="D387" s="1">
        <f>ROUND((IF('[1]National Polling Changes'!$W387&gt;43409,'[1]National Polling Changes'!Z387*100,D386)),2)</f>
        <v>4.49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2.13</v>
      </c>
      <c r="G387" s="1">
        <f>ROUND((IF('[1]National Polling Changes'!$W387&gt;43409,'[1]National Polling Changes'!AC387*100,G386)),2)</f>
        <v>24.28</v>
      </c>
      <c r="H387" s="1">
        <f>ROUND((IF('[1]National Polling Changes'!$W387&gt;43409,'[1]National Polling Changes'!AD387*100,H386)),2)</f>
        <v>0.11</v>
      </c>
      <c r="I387" s="1">
        <f>ROUND((IF('[1]National Polling Changes'!$W387&gt;43409,'[1]National Polling Changes'!AE387*100,I386)),2)</f>
        <v>7.93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43478</v>
      </c>
      <c r="B388" s="1">
        <f>ROUND((IF('[1]National Polling Changes'!$W388&gt;43409,'[1]National Polling Changes'!X388*100,B387)),2)</f>
        <v>37.76</v>
      </c>
      <c r="C388" s="1">
        <f>ROUND((IF('[1]National Polling Changes'!$W388&gt;43409,'[1]National Polling Changes'!Y388*100,C387)),2)</f>
        <v>3.09</v>
      </c>
      <c r="D388" s="1">
        <f>ROUND((IF('[1]National Polling Changes'!$W388&gt;43409,'[1]National Polling Changes'!Z388*100,D387)),2)</f>
        <v>4.62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2.19</v>
      </c>
      <c r="G388" s="1">
        <f>ROUND((IF('[1]National Polling Changes'!$W388&gt;43409,'[1]National Polling Changes'!AC388*100,G387)),2)</f>
        <v>24.58</v>
      </c>
      <c r="H388" s="1">
        <f>ROUND((IF('[1]National Polling Changes'!$W388&gt;43409,'[1]National Polling Changes'!AD388*100,H387)),2)</f>
        <v>0.12</v>
      </c>
      <c r="I388" s="1">
        <f>ROUND((IF('[1]National Polling Changes'!$W388&gt;43409,'[1]National Polling Changes'!AE388*100,I387)),2)</f>
        <v>7.64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43477</v>
      </c>
      <c r="B389" s="1">
        <f>ROUND((IF('[1]National Polling Changes'!$W389&gt;43409,'[1]National Polling Changes'!X389*100,B388)),2)</f>
        <v>38.64</v>
      </c>
      <c r="C389" s="1">
        <f>ROUND((IF('[1]National Polling Changes'!$W389&gt;43409,'[1]National Polling Changes'!Y389*100,C388)),2)</f>
        <v>2.84</v>
      </c>
      <c r="D389" s="1">
        <f>ROUND((IF('[1]National Polling Changes'!$W389&gt;43409,'[1]National Polling Changes'!Z389*100,D388)),2)</f>
        <v>4.9000000000000004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2.19</v>
      </c>
      <c r="G389" s="1">
        <f>ROUND((IF('[1]National Polling Changes'!$W389&gt;43409,'[1]National Polling Changes'!AC389*100,G388)),2)</f>
        <v>24.53</v>
      </c>
      <c r="H389" s="1">
        <f>ROUND((IF('[1]National Polling Changes'!$W389&gt;43409,'[1]National Polling Changes'!AD389*100,H388)),2)</f>
        <v>0.14000000000000001</v>
      </c>
      <c r="I389" s="1">
        <f>ROUND((IF('[1]National Polling Changes'!$W389&gt;43409,'[1]National Polling Changes'!AE389*100,I388)),2)</f>
        <v>6.77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43476</v>
      </c>
      <c r="B390" s="1">
        <f>ROUND((IF('[1]National Polling Changes'!$W390&gt;43409,'[1]National Polling Changes'!X390*100,B389)),2)</f>
        <v>38.64</v>
      </c>
      <c r="C390" s="1">
        <f>ROUND((IF('[1]National Polling Changes'!$W390&gt;43409,'[1]National Polling Changes'!Y390*100,C389)),2)</f>
        <v>2.84</v>
      </c>
      <c r="D390" s="1">
        <f>ROUND((IF('[1]National Polling Changes'!$W390&gt;43409,'[1]National Polling Changes'!Z390*100,D389)),2)</f>
        <v>4.9000000000000004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2.19</v>
      </c>
      <c r="G390" s="1">
        <f>ROUND((IF('[1]National Polling Changes'!$W390&gt;43409,'[1]National Polling Changes'!AC390*100,G389)),2)</f>
        <v>24.53</v>
      </c>
      <c r="H390" s="1">
        <f>ROUND((IF('[1]National Polling Changes'!$W390&gt;43409,'[1]National Polling Changes'!AD390*100,H389)),2)</f>
        <v>0.14000000000000001</v>
      </c>
      <c r="I390" s="1">
        <f>ROUND((IF('[1]National Polling Changes'!$W390&gt;43409,'[1]National Polling Changes'!AE390*100,I389)),2)</f>
        <v>6.77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43475</v>
      </c>
      <c r="B391" s="1">
        <f>ROUND((IF('[1]National Polling Changes'!$W391&gt;43409,'[1]National Polling Changes'!X391*100,B390)),2)</f>
        <v>38.64</v>
      </c>
      <c r="C391" s="1">
        <f>ROUND((IF('[1]National Polling Changes'!$W391&gt;43409,'[1]National Polling Changes'!Y391*100,C390)),2)</f>
        <v>2.84</v>
      </c>
      <c r="D391" s="1">
        <f>ROUND((IF('[1]National Polling Changes'!$W391&gt;43409,'[1]National Polling Changes'!Z391*100,D390)),2)</f>
        <v>4.9000000000000004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2.19</v>
      </c>
      <c r="G391" s="1">
        <f>ROUND((IF('[1]National Polling Changes'!$W391&gt;43409,'[1]National Polling Changes'!AC391*100,G390)),2)</f>
        <v>24.53</v>
      </c>
      <c r="H391" s="1">
        <f>ROUND((IF('[1]National Polling Changes'!$W391&gt;43409,'[1]National Polling Changes'!AD391*100,H390)),2)</f>
        <v>0.14000000000000001</v>
      </c>
      <c r="I391" s="1">
        <f>ROUND((IF('[1]National Polling Changes'!$W391&gt;43409,'[1]National Polling Changes'!AE391*100,I390)),2)</f>
        <v>6.77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43474</v>
      </c>
      <c r="B392" s="1">
        <f>ROUND((IF('[1]National Polling Changes'!$W392&gt;43409,'[1]National Polling Changes'!X392*100,B391)),2)</f>
        <v>38.64</v>
      </c>
      <c r="C392" s="1">
        <f>ROUND((IF('[1]National Polling Changes'!$W392&gt;43409,'[1]National Polling Changes'!Y392*100,C391)),2)</f>
        <v>2.84</v>
      </c>
      <c r="D392" s="1">
        <f>ROUND((IF('[1]National Polling Changes'!$W392&gt;43409,'[1]National Polling Changes'!Z392*100,D391)),2)</f>
        <v>4.9000000000000004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2.19</v>
      </c>
      <c r="G392" s="1">
        <f>ROUND((IF('[1]National Polling Changes'!$W392&gt;43409,'[1]National Polling Changes'!AC392*100,G391)),2)</f>
        <v>24.53</v>
      </c>
      <c r="H392" s="1">
        <f>ROUND((IF('[1]National Polling Changes'!$W392&gt;43409,'[1]National Polling Changes'!AD392*100,H391)),2)</f>
        <v>0.14000000000000001</v>
      </c>
      <c r="I392" s="1">
        <f>ROUND((IF('[1]National Polling Changes'!$W392&gt;43409,'[1]National Polling Changes'!AE392*100,I391)),2)</f>
        <v>6.77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43473</v>
      </c>
      <c r="B393" s="1">
        <f>ROUND((IF('[1]National Polling Changes'!$W393&gt;43409,'[1]National Polling Changes'!X393*100,B392)),2)</f>
        <v>38.64</v>
      </c>
      <c r="C393" s="1">
        <f>ROUND((IF('[1]National Polling Changes'!$W393&gt;43409,'[1]National Polling Changes'!Y393*100,C392)),2)</f>
        <v>2.84</v>
      </c>
      <c r="D393" s="1">
        <f>ROUND((IF('[1]National Polling Changes'!$W393&gt;43409,'[1]National Polling Changes'!Z393*100,D392)),2)</f>
        <v>4.9000000000000004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2.19</v>
      </c>
      <c r="G393" s="1">
        <f>ROUND((IF('[1]National Polling Changes'!$W393&gt;43409,'[1]National Polling Changes'!AC393*100,G392)),2)</f>
        <v>24.53</v>
      </c>
      <c r="H393" s="1">
        <f>ROUND((IF('[1]National Polling Changes'!$W393&gt;43409,'[1]National Polling Changes'!AD393*100,H392)),2)</f>
        <v>0.14000000000000001</v>
      </c>
      <c r="I393" s="1">
        <f>ROUND((IF('[1]National Polling Changes'!$W393&gt;43409,'[1]National Polling Changes'!AE393*100,I392)),2)</f>
        <v>6.77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43472</v>
      </c>
      <c r="B394" s="1">
        <f>ROUND((IF('[1]National Polling Changes'!$W394&gt;43409,'[1]National Polling Changes'!X394*100,B393)),2)</f>
        <v>38.64</v>
      </c>
      <c r="C394" s="1">
        <f>ROUND((IF('[1]National Polling Changes'!$W394&gt;43409,'[1]National Polling Changes'!Y394*100,C393)),2)</f>
        <v>2.84</v>
      </c>
      <c r="D394" s="1">
        <f>ROUND((IF('[1]National Polling Changes'!$W394&gt;43409,'[1]National Polling Changes'!Z394*100,D393)),2)</f>
        <v>4.9000000000000004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2.19</v>
      </c>
      <c r="G394" s="1">
        <f>ROUND((IF('[1]National Polling Changes'!$W394&gt;43409,'[1]National Polling Changes'!AC394*100,G393)),2)</f>
        <v>24.53</v>
      </c>
      <c r="H394" s="1">
        <f>ROUND((IF('[1]National Polling Changes'!$W394&gt;43409,'[1]National Polling Changes'!AD394*100,H393)),2)</f>
        <v>0.14000000000000001</v>
      </c>
      <c r="I394" s="1">
        <f>ROUND((IF('[1]National Polling Changes'!$W394&gt;43409,'[1]National Polling Changes'!AE394*100,I393)),2)</f>
        <v>6.77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43471</v>
      </c>
      <c r="B395" s="1">
        <f>ROUND((IF('[1]National Polling Changes'!$W395&gt;43409,'[1]National Polling Changes'!X395*100,B394)),2)</f>
        <v>38.64</v>
      </c>
      <c r="C395" s="1">
        <f>ROUND((IF('[1]National Polling Changes'!$W395&gt;43409,'[1]National Polling Changes'!Y395*100,C394)),2)</f>
        <v>2.84</v>
      </c>
      <c r="D395" s="1">
        <f>ROUND((IF('[1]National Polling Changes'!$W395&gt;43409,'[1]National Polling Changes'!Z395*100,D394)),2)</f>
        <v>4.9000000000000004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2.19</v>
      </c>
      <c r="G395" s="1">
        <f>ROUND((IF('[1]National Polling Changes'!$W395&gt;43409,'[1]National Polling Changes'!AC395*100,G394)),2)</f>
        <v>24.53</v>
      </c>
      <c r="H395" s="1">
        <f>ROUND((IF('[1]National Polling Changes'!$W395&gt;43409,'[1]National Polling Changes'!AD395*100,H394)),2)</f>
        <v>0.14000000000000001</v>
      </c>
      <c r="I395" s="1">
        <f>ROUND((IF('[1]National Polling Changes'!$W395&gt;43409,'[1]National Polling Changes'!AE395*100,I394)),2)</f>
        <v>6.77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43470</v>
      </c>
      <c r="B396" s="1">
        <f>ROUND((IF('[1]National Polling Changes'!$W396&gt;43409,'[1]National Polling Changes'!X396*100,B395)),2)</f>
        <v>38.44</v>
      </c>
      <c r="C396" s="1">
        <f>ROUND((IF('[1]National Polling Changes'!$W396&gt;43409,'[1]National Polling Changes'!Y396*100,C395)),2)</f>
        <v>2.96</v>
      </c>
      <c r="D396" s="1">
        <f>ROUND((IF('[1]National Polling Changes'!$W396&gt;43409,'[1]National Polling Changes'!Z396*100,D395)),2)</f>
        <v>4.9400000000000004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2.12</v>
      </c>
      <c r="G396" s="1">
        <f>ROUND((IF('[1]National Polling Changes'!$W396&gt;43409,'[1]National Polling Changes'!AC396*100,G395)),2)</f>
        <v>24.56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6.84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43469</v>
      </c>
      <c r="B397" s="1">
        <f>ROUND((IF('[1]National Polling Changes'!$W397&gt;43409,'[1]National Polling Changes'!X397*100,B396)),2)</f>
        <v>38.44</v>
      </c>
      <c r="C397" s="1">
        <f>ROUND((IF('[1]National Polling Changes'!$W397&gt;43409,'[1]National Polling Changes'!Y397*100,C396)),2)</f>
        <v>2.96</v>
      </c>
      <c r="D397" s="1">
        <f>ROUND((IF('[1]National Polling Changes'!$W397&gt;43409,'[1]National Polling Changes'!Z397*100,D396)),2)</f>
        <v>4.9400000000000004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2.12</v>
      </c>
      <c r="G397" s="1">
        <f>ROUND((IF('[1]National Polling Changes'!$W397&gt;43409,'[1]National Polling Changes'!AC397*100,G396)),2)</f>
        <v>24.56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6.84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43468</v>
      </c>
      <c r="B398" s="1">
        <f>ROUND((IF('[1]National Polling Changes'!$W398&gt;43409,'[1]National Polling Changes'!X398*100,B397)),2)</f>
        <v>38.44</v>
      </c>
      <c r="C398" s="1">
        <f>ROUND((IF('[1]National Polling Changes'!$W398&gt;43409,'[1]National Polling Changes'!Y398*100,C397)),2)</f>
        <v>2.96</v>
      </c>
      <c r="D398" s="1">
        <f>ROUND((IF('[1]National Polling Changes'!$W398&gt;43409,'[1]National Polling Changes'!Z398*100,D397)),2)</f>
        <v>4.9400000000000004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2.12</v>
      </c>
      <c r="G398" s="1">
        <f>ROUND((IF('[1]National Polling Changes'!$W398&gt;43409,'[1]National Polling Changes'!AC398*100,G397)),2)</f>
        <v>24.56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6.84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43467</v>
      </c>
      <c r="B399" s="1">
        <f>ROUND((IF('[1]National Polling Changes'!$W399&gt;43409,'[1]National Polling Changes'!X399*100,B398)),2)</f>
        <v>38.44</v>
      </c>
      <c r="C399" s="1">
        <f>ROUND((IF('[1]National Polling Changes'!$W399&gt;43409,'[1]National Polling Changes'!Y399*100,C398)),2)</f>
        <v>2.96</v>
      </c>
      <c r="D399" s="1">
        <f>ROUND((IF('[1]National Polling Changes'!$W399&gt;43409,'[1]National Polling Changes'!Z399*100,D398)),2)</f>
        <v>4.9400000000000004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2.12</v>
      </c>
      <c r="G399" s="1">
        <f>ROUND((IF('[1]National Polling Changes'!$W399&gt;43409,'[1]National Polling Changes'!AC399*100,G398)),2)</f>
        <v>24.56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6.84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43466</v>
      </c>
      <c r="B400" s="1">
        <f>ROUND((IF('[1]National Polling Changes'!$W400&gt;43409,'[1]National Polling Changes'!X400*100,B399)),2)</f>
        <v>38.44</v>
      </c>
      <c r="C400" s="1">
        <f>ROUND((IF('[1]National Polling Changes'!$W400&gt;43409,'[1]National Polling Changes'!Y400*100,C399)),2)</f>
        <v>2.96</v>
      </c>
      <c r="D400" s="1">
        <f>ROUND((IF('[1]National Polling Changes'!$W400&gt;43409,'[1]National Polling Changes'!Z400*100,D399)),2)</f>
        <v>4.9400000000000004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2.12</v>
      </c>
      <c r="G400" s="1">
        <f>ROUND((IF('[1]National Polling Changes'!$W400&gt;43409,'[1]National Polling Changes'!AC400*100,G399)),2)</f>
        <v>24.56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6.84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43465</v>
      </c>
      <c r="B401" s="1">
        <f>ROUND((IF('[1]National Polling Changes'!$W401&gt;43409,'[1]National Polling Changes'!X401*100,B400)),2)</f>
        <v>38.44</v>
      </c>
      <c r="C401" s="1">
        <f>ROUND((IF('[1]National Polling Changes'!$W401&gt;43409,'[1]National Polling Changes'!Y401*100,C400)),2)</f>
        <v>2.96</v>
      </c>
      <c r="D401" s="1">
        <f>ROUND((IF('[1]National Polling Changes'!$W401&gt;43409,'[1]National Polling Changes'!Z401*100,D400)),2)</f>
        <v>4.9400000000000004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2.12</v>
      </c>
      <c r="G401" s="1">
        <f>ROUND((IF('[1]National Polling Changes'!$W401&gt;43409,'[1]National Polling Changes'!AC401*100,G400)),2)</f>
        <v>24.56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6.84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43464</v>
      </c>
      <c r="B402" s="1">
        <f>ROUND((IF('[1]National Polling Changes'!$W402&gt;43409,'[1]National Polling Changes'!X402*100,B401)),2)</f>
        <v>38.44</v>
      </c>
      <c r="C402" s="1">
        <f>ROUND((IF('[1]National Polling Changes'!$W402&gt;43409,'[1]National Polling Changes'!Y402*100,C401)),2)</f>
        <v>2.96</v>
      </c>
      <c r="D402" s="1">
        <f>ROUND((IF('[1]National Polling Changes'!$W402&gt;43409,'[1]National Polling Changes'!Z402*100,D401)),2)</f>
        <v>4.9400000000000004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2.12</v>
      </c>
      <c r="G402" s="1">
        <f>ROUND((IF('[1]National Polling Changes'!$W402&gt;43409,'[1]National Polling Changes'!AC402*100,G401)),2)</f>
        <v>24.56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6.84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43463</v>
      </c>
      <c r="B403" s="1">
        <f>ROUND((IF('[1]National Polling Changes'!$W403&gt;43409,'[1]National Polling Changes'!X403*100,B402)),2)</f>
        <v>38.44</v>
      </c>
      <c r="C403" s="1">
        <f>ROUND((IF('[1]National Polling Changes'!$W403&gt;43409,'[1]National Polling Changes'!Y403*100,C402)),2)</f>
        <v>2.96</v>
      </c>
      <c r="D403" s="1">
        <f>ROUND((IF('[1]National Polling Changes'!$W403&gt;43409,'[1]National Polling Changes'!Z403*100,D402)),2)</f>
        <v>4.9400000000000004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2.12</v>
      </c>
      <c r="G403" s="1">
        <f>ROUND((IF('[1]National Polling Changes'!$W403&gt;43409,'[1]National Polling Changes'!AC403*100,G402)),2)</f>
        <v>24.56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6.84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43462</v>
      </c>
      <c r="B404" s="1">
        <f>ROUND((IF('[1]National Polling Changes'!$W404&gt;43409,'[1]National Polling Changes'!X404*100,B403)),2)</f>
        <v>38.44</v>
      </c>
      <c r="C404" s="1">
        <f>ROUND((IF('[1]National Polling Changes'!$W404&gt;43409,'[1]National Polling Changes'!Y404*100,C403)),2)</f>
        <v>2.96</v>
      </c>
      <c r="D404" s="1">
        <f>ROUND((IF('[1]National Polling Changes'!$W404&gt;43409,'[1]National Polling Changes'!Z404*100,D403)),2)</f>
        <v>4.9400000000000004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2.12</v>
      </c>
      <c r="G404" s="1">
        <f>ROUND((IF('[1]National Polling Changes'!$W404&gt;43409,'[1]National Polling Changes'!AC404*100,G403)),2)</f>
        <v>24.56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6.84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43461</v>
      </c>
      <c r="B405" s="1">
        <f>ROUND((IF('[1]National Polling Changes'!$W405&gt;43409,'[1]National Polling Changes'!X405*100,B404)),2)</f>
        <v>38.44</v>
      </c>
      <c r="C405" s="1">
        <f>ROUND((IF('[1]National Polling Changes'!$W405&gt;43409,'[1]National Polling Changes'!Y405*100,C404)),2)</f>
        <v>2.96</v>
      </c>
      <c r="D405" s="1">
        <f>ROUND((IF('[1]National Polling Changes'!$W405&gt;43409,'[1]National Polling Changes'!Z405*100,D404)),2)</f>
        <v>4.9400000000000004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2.12</v>
      </c>
      <c r="G405" s="1">
        <f>ROUND((IF('[1]National Polling Changes'!$W405&gt;43409,'[1]National Polling Changes'!AC405*100,G404)),2)</f>
        <v>24.56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6.84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43460</v>
      </c>
      <c r="B406" s="1">
        <f>ROUND((IF('[1]National Polling Changes'!$W406&gt;43409,'[1]National Polling Changes'!X406*100,B405)),2)</f>
        <v>38.44</v>
      </c>
      <c r="C406" s="1">
        <f>ROUND((IF('[1]National Polling Changes'!$W406&gt;43409,'[1]National Polling Changes'!Y406*100,C405)),2)</f>
        <v>2.96</v>
      </c>
      <c r="D406" s="1">
        <f>ROUND((IF('[1]National Polling Changes'!$W406&gt;43409,'[1]National Polling Changes'!Z406*100,D405)),2)</f>
        <v>4.9400000000000004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2.12</v>
      </c>
      <c r="G406" s="1">
        <f>ROUND((IF('[1]National Polling Changes'!$W406&gt;43409,'[1]National Polling Changes'!AC406*100,G405)),2)</f>
        <v>24.56</v>
      </c>
      <c r="H406" s="1">
        <f>ROUND((IF('[1]National Polling Changes'!$W406&gt;43409,'[1]National Polling Changes'!AD406*100,H405)),2)</f>
        <v>0.15</v>
      </c>
      <c r="I406" s="1">
        <f>ROUND((IF('[1]National Polling Changes'!$W406&gt;43409,'[1]National Polling Changes'!AE406*100,I405)),2)</f>
        <v>6.84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43459</v>
      </c>
      <c r="B407" s="1">
        <f>ROUND((IF('[1]National Polling Changes'!$W407&gt;43409,'[1]National Polling Changes'!X407*100,B406)),2)</f>
        <v>38.44</v>
      </c>
      <c r="C407" s="1">
        <f>ROUND((IF('[1]National Polling Changes'!$W407&gt;43409,'[1]National Polling Changes'!Y407*100,C406)),2)</f>
        <v>2.96</v>
      </c>
      <c r="D407" s="1">
        <f>ROUND((IF('[1]National Polling Changes'!$W407&gt;43409,'[1]National Polling Changes'!Z407*100,D406)),2)</f>
        <v>4.9400000000000004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2.12</v>
      </c>
      <c r="G407" s="1">
        <f>ROUND((IF('[1]National Polling Changes'!$W407&gt;43409,'[1]National Polling Changes'!AC407*100,G406)),2)</f>
        <v>24.56</v>
      </c>
      <c r="H407" s="1">
        <f>ROUND((IF('[1]National Polling Changes'!$W407&gt;43409,'[1]National Polling Changes'!AD407*100,H406)),2)</f>
        <v>0.15</v>
      </c>
      <c r="I407" s="1">
        <f>ROUND((IF('[1]National Polling Changes'!$W407&gt;43409,'[1]National Polling Changes'!AE407*100,I406)),2)</f>
        <v>6.84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43458</v>
      </c>
      <c r="B408" s="1">
        <f>ROUND((IF('[1]National Polling Changes'!$W408&gt;43409,'[1]National Polling Changes'!X408*100,B407)),2)</f>
        <v>38.44</v>
      </c>
      <c r="C408" s="1">
        <f>ROUND((IF('[1]National Polling Changes'!$W408&gt;43409,'[1]National Polling Changes'!Y408*100,C407)),2)</f>
        <v>2.96</v>
      </c>
      <c r="D408" s="1">
        <f>ROUND((IF('[1]National Polling Changes'!$W408&gt;43409,'[1]National Polling Changes'!Z408*100,D407)),2)</f>
        <v>4.9400000000000004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2.12</v>
      </c>
      <c r="G408" s="1">
        <f>ROUND((IF('[1]National Polling Changes'!$W408&gt;43409,'[1]National Polling Changes'!AC408*100,G407)),2)</f>
        <v>24.56</v>
      </c>
      <c r="H408" s="1">
        <f>ROUND((IF('[1]National Polling Changes'!$W408&gt;43409,'[1]National Polling Changes'!AD408*100,H407)),2)</f>
        <v>0.15</v>
      </c>
      <c r="I408" s="1">
        <f>ROUND((IF('[1]National Polling Changes'!$W408&gt;43409,'[1]National Polling Changes'!AE408*100,I407)),2)</f>
        <v>6.84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43457</v>
      </c>
      <c r="B409" s="1">
        <f>ROUND((IF('[1]National Polling Changes'!$W409&gt;43409,'[1]National Polling Changes'!X409*100,B408)),2)</f>
        <v>38.44</v>
      </c>
      <c r="C409" s="1">
        <f>ROUND((IF('[1]National Polling Changes'!$W409&gt;43409,'[1]National Polling Changes'!Y409*100,C408)),2)</f>
        <v>2.96</v>
      </c>
      <c r="D409" s="1">
        <f>ROUND((IF('[1]National Polling Changes'!$W409&gt;43409,'[1]National Polling Changes'!Z409*100,D408)),2)</f>
        <v>4.9400000000000004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2.12</v>
      </c>
      <c r="G409" s="1">
        <f>ROUND((IF('[1]National Polling Changes'!$W409&gt;43409,'[1]National Polling Changes'!AC409*100,G408)),2)</f>
        <v>24.56</v>
      </c>
      <c r="H409" s="1">
        <f>ROUND((IF('[1]National Polling Changes'!$W409&gt;43409,'[1]National Polling Changes'!AD409*100,H408)),2)</f>
        <v>0.15</v>
      </c>
      <c r="I409" s="1">
        <f>ROUND((IF('[1]National Polling Changes'!$W409&gt;43409,'[1]National Polling Changes'!AE409*100,I408)),2)</f>
        <v>6.84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43456</v>
      </c>
      <c r="B410" s="1">
        <f>ROUND((IF('[1]National Polling Changes'!$W410&gt;43409,'[1]National Polling Changes'!X410*100,B409)),2)</f>
        <v>38.44</v>
      </c>
      <c r="C410" s="1">
        <f>ROUND((IF('[1]National Polling Changes'!$W410&gt;43409,'[1]National Polling Changes'!Y410*100,C409)),2)</f>
        <v>2.96</v>
      </c>
      <c r="D410" s="1">
        <f>ROUND((IF('[1]National Polling Changes'!$W410&gt;43409,'[1]National Polling Changes'!Z410*100,D409)),2)</f>
        <v>4.9400000000000004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2.12</v>
      </c>
      <c r="G410" s="1">
        <f>ROUND((IF('[1]National Polling Changes'!$W410&gt;43409,'[1]National Polling Changes'!AC410*100,G409)),2)</f>
        <v>24.56</v>
      </c>
      <c r="H410" s="1">
        <f>ROUND((IF('[1]National Polling Changes'!$W410&gt;43409,'[1]National Polling Changes'!AD410*100,H409)),2)</f>
        <v>0.15</v>
      </c>
      <c r="I410" s="1">
        <f>ROUND((IF('[1]National Polling Changes'!$W410&gt;43409,'[1]National Polling Changes'!AE410*100,I409)),2)</f>
        <v>6.84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43455</v>
      </c>
      <c r="B411" s="1">
        <f>ROUND((IF('[1]National Polling Changes'!$W411&gt;43409,'[1]National Polling Changes'!X411*100,B410)),2)</f>
        <v>38.44</v>
      </c>
      <c r="C411" s="1">
        <f>ROUND((IF('[1]National Polling Changes'!$W411&gt;43409,'[1]National Polling Changes'!Y411*100,C410)),2)</f>
        <v>2.96</v>
      </c>
      <c r="D411" s="1">
        <f>ROUND((IF('[1]National Polling Changes'!$W411&gt;43409,'[1]National Polling Changes'!Z411*100,D410)),2)</f>
        <v>4.9400000000000004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2.12</v>
      </c>
      <c r="G411" s="1">
        <f>ROUND((IF('[1]National Polling Changes'!$W411&gt;43409,'[1]National Polling Changes'!AC411*100,G410)),2)</f>
        <v>24.56</v>
      </c>
      <c r="H411" s="1">
        <f>ROUND((IF('[1]National Polling Changes'!$W411&gt;43409,'[1]National Polling Changes'!AD411*100,H410)),2)</f>
        <v>0.15</v>
      </c>
      <c r="I411" s="1">
        <f>ROUND((IF('[1]National Polling Changes'!$W411&gt;43409,'[1]National Polling Changes'!AE411*100,I410)),2)</f>
        <v>6.84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43454</v>
      </c>
      <c r="B412" s="1">
        <f>ROUND((IF('[1]National Polling Changes'!$W412&gt;43409,'[1]National Polling Changes'!X412*100,B411)),2)</f>
        <v>38.44</v>
      </c>
      <c r="C412" s="1">
        <f>ROUND((IF('[1]National Polling Changes'!$W412&gt;43409,'[1]National Polling Changes'!Y412*100,C411)),2)</f>
        <v>2.96</v>
      </c>
      <c r="D412" s="1">
        <f>ROUND((IF('[1]National Polling Changes'!$W412&gt;43409,'[1]National Polling Changes'!Z412*100,D411)),2)</f>
        <v>4.9400000000000004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2.12</v>
      </c>
      <c r="G412" s="1">
        <f>ROUND((IF('[1]National Polling Changes'!$W412&gt;43409,'[1]National Polling Changes'!AC412*100,G411)),2)</f>
        <v>24.56</v>
      </c>
      <c r="H412" s="1">
        <f>ROUND((IF('[1]National Polling Changes'!$W412&gt;43409,'[1]National Polling Changes'!AD412*100,H411)),2)</f>
        <v>0.15</v>
      </c>
      <c r="I412" s="1">
        <f>ROUND((IF('[1]National Polling Changes'!$W412&gt;43409,'[1]National Polling Changes'!AE412*100,I411)),2)</f>
        <v>6.84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43453</v>
      </c>
      <c r="B413" s="1">
        <f>ROUND((IF('[1]National Polling Changes'!$W413&gt;43409,'[1]National Polling Changes'!X413*100,B412)),2)</f>
        <v>38.44</v>
      </c>
      <c r="C413" s="1">
        <f>ROUND((IF('[1]National Polling Changes'!$W413&gt;43409,'[1]National Polling Changes'!Y413*100,C412)),2)</f>
        <v>2.96</v>
      </c>
      <c r="D413" s="1">
        <f>ROUND((IF('[1]National Polling Changes'!$W413&gt;43409,'[1]National Polling Changes'!Z413*100,D412)),2)</f>
        <v>4.9400000000000004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2.12</v>
      </c>
      <c r="G413" s="1">
        <f>ROUND((IF('[1]National Polling Changes'!$W413&gt;43409,'[1]National Polling Changes'!AC413*100,G412)),2)</f>
        <v>24.56</v>
      </c>
      <c r="H413" s="1">
        <f>ROUND((IF('[1]National Polling Changes'!$W413&gt;43409,'[1]National Polling Changes'!AD413*100,H412)),2)</f>
        <v>0.15</v>
      </c>
      <c r="I413" s="1">
        <f>ROUND((IF('[1]National Polling Changes'!$W413&gt;43409,'[1]National Polling Changes'!AE413*100,I412)),2)</f>
        <v>6.84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43452</v>
      </c>
      <c r="B414" s="1">
        <f>ROUND((IF('[1]National Polling Changes'!$W414&gt;43409,'[1]National Polling Changes'!X414*100,B413)),2)</f>
        <v>38.44</v>
      </c>
      <c r="C414" s="1">
        <f>ROUND((IF('[1]National Polling Changes'!$W414&gt;43409,'[1]National Polling Changes'!Y414*100,C413)),2)</f>
        <v>2.96</v>
      </c>
      <c r="D414" s="1">
        <f>ROUND((IF('[1]National Polling Changes'!$W414&gt;43409,'[1]National Polling Changes'!Z414*100,D413)),2)</f>
        <v>4.9400000000000004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2.12</v>
      </c>
      <c r="G414" s="1">
        <f>ROUND((IF('[1]National Polling Changes'!$W414&gt;43409,'[1]National Polling Changes'!AC414*100,G413)),2)</f>
        <v>24.56</v>
      </c>
      <c r="H414" s="1">
        <f>ROUND((IF('[1]National Polling Changes'!$W414&gt;43409,'[1]National Polling Changes'!AD414*100,H413)),2)</f>
        <v>0.15</v>
      </c>
      <c r="I414" s="1">
        <f>ROUND((IF('[1]National Polling Changes'!$W414&gt;43409,'[1]National Polling Changes'!AE414*100,I413)),2)</f>
        <v>6.84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43451</v>
      </c>
      <c r="B415" s="1">
        <f>ROUND((IF('[1]National Polling Changes'!$W415&gt;43409,'[1]National Polling Changes'!X415*100,B414)),2)</f>
        <v>38.44</v>
      </c>
      <c r="C415" s="1">
        <f>ROUND((IF('[1]National Polling Changes'!$W415&gt;43409,'[1]National Polling Changes'!Y415*100,C414)),2)</f>
        <v>2.96</v>
      </c>
      <c r="D415" s="1">
        <f>ROUND((IF('[1]National Polling Changes'!$W415&gt;43409,'[1]National Polling Changes'!Z415*100,D414)),2)</f>
        <v>4.9400000000000004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2.12</v>
      </c>
      <c r="G415" s="1">
        <f>ROUND((IF('[1]National Polling Changes'!$W415&gt;43409,'[1]National Polling Changes'!AC415*100,G414)),2)</f>
        <v>24.56</v>
      </c>
      <c r="H415" s="1">
        <f>ROUND((IF('[1]National Polling Changes'!$W415&gt;43409,'[1]National Polling Changes'!AD415*100,H414)),2)</f>
        <v>0.15</v>
      </c>
      <c r="I415" s="1">
        <f>ROUND((IF('[1]National Polling Changes'!$W415&gt;43409,'[1]National Polling Changes'!AE415*100,I414)),2)</f>
        <v>6.84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43450</v>
      </c>
      <c r="B416" s="1">
        <f>ROUND((IF('[1]National Polling Changes'!$W416&gt;43409,'[1]National Polling Changes'!X416*100,B415)),2)</f>
        <v>39.28</v>
      </c>
      <c r="C416" s="1">
        <f>ROUND((IF('[1]National Polling Changes'!$W416&gt;43409,'[1]National Polling Changes'!Y416*100,C415)),2)</f>
        <v>2.96</v>
      </c>
      <c r="D416" s="1">
        <f>ROUND((IF('[1]National Polling Changes'!$W416&gt;43409,'[1]National Polling Changes'!Z416*100,D415)),2)</f>
        <v>4.82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1.85</v>
      </c>
      <c r="G416" s="1">
        <f>ROUND((IF('[1]National Polling Changes'!$W416&gt;43409,'[1]National Polling Changes'!AC416*100,G415)),2)</f>
        <v>24.66</v>
      </c>
      <c r="H416" s="1">
        <f>ROUND((IF('[1]National Polling Changes'!$W416&gt;43409,'[1]National Polling Changes'!AD416*100,H415)),2)</f>
        <v>0</v>
      </c>
      <c r="I416" s="1">
        <f>ROUND((IF('[1]National Polling Changes'!$W416&gt;43409,'[1]National Polling Changes'!AE416*100,I415)),2)</f>
        <v>6.43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43449</v>
      </c>
      <c r="B417" s="1">
        <f>ROUND((IF('[1]National Polling Changes'!$W417&gt;43409,'[1]National Polling Changes'!X417*100,B416)),2)</f>
        <v>39.11</v>
      </c>
      <c r="C417" s="1">
        <f>ROUND((IF('[1]National Polling Changes'!$W417&gt;43409,'[1]National Polling Changes'!Y417*100,C416)),2)</f>
        <v>2.93</v>
      </c>
      <c r="D417" s="1">
        <f>ROUND((IF('[1]National Polling Changes'!$W417&gt;43409,'[1]National Polling Changes'!Z417*100,D416)),2)</f>
        <v>4.8099999999999996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1.87</v>
      </c>
      <c r="G417" s="1">
        <f>ROUND((IF('[1]National Polling Changes'!$W417&gt;43409,'[1]National Polling Changes'!AC417*100,G416)),2)</f>
        <v>24.68</v>
      </c>
      <c r="H417" s="1">
        <f>ROUND((IF('[1]National Polling Changes'!$W417&gt;43409,'[1]National Polling Changes'!AD417*100,H416)),2)</f>
        <v>0</v>
      </c>
      <c r="I417" s="1">
        <f>ROUND((IF('[1]National Polling Changes'!$W417&gt;43409,'[1]National Polling Changes'!AE417*100,I416)),2)</f>
        <v>6.6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43448</v>
      </c>
      <c r="B418" s="1">
        <f>ROUND((IF('[1]National Polling Changes'!$W418&gt;43409,'[1]National Polling Changes'!X418*100,B417)),2)</f>
        <v>39.11</v>
      </c>
      <c r="C418" s="1">
        <f>ROUND((IF('[1]National Polling Changes'!$W418&gt;43409,'[1]National Polling Changes'!Y418*100,C417)),2)</f>
        <v>2.93</v>
      </c>
      <c r="D418" s="1">
        <f>ROUND((IF('[1]National Polling Changes'!$W418&gt;43409,'[1]National Polling Changes'!Z418*100,D417)),2)</f>
        <v>4.8099999999999996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1.87</v>
      </c>
      <c r="G418" s="1">
        <f>ROUND((IF('[1]National Polling Changes'!$W418&gt;43409,'[1]National Polling Changes'!AC418*100,G417)),2)</f>
        <v>24.68</v>
      </c>
      <c r="H418" s="1">
        <f>ROUND((IF('[1]National Polling Changes'!$W418&gt;43409,'[1]National Polling Changes'!AD418*100,H417)),2)</f>
        <v>0</v>
      </c>
      <c r="I418" s="1">
        <f>ROUND((IF('[1]National Polling Changes'!$W418&gt;43409,'[1]National Polling Changes'!AE418*100,I417)),2)</f>
        <v>6.6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43447</v>
      </c>
      <c r="B419" s="1">
        <f>ROUND((IF('[1]National Polling Changes'!$W419&gt;43409,'[1]National Polling Changes'!X419*100,B418)),2)</f>
        <v>39.5</v>
      </c>
      <c r="C419" s="1">
        <f>ROUND((IF('[1]National Polling Changes'!$W419&gt;43409,'[1]National Polling Changes'!Y419*100,C418)),2)</f>
        <v>2.89</v>
      </c>
      <c r="D419" s="1">
        <f>ROUND((IF('[1]National Polling Changes'!$W419&gt;43409,'[1]National Polling Changes'!Z419*100,D418)),2)</f>
        <v>4.87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1.88</v>
      </c>
      <c r="G419" s="1">
        <f>ROUND((IF('[1]National Polling Changes'!$W419&gt;43409,'[1]National Polling Changes'!AC419*100,G418)),2)</f>
        <v>24.29</v>
      </c>
      <c r="H419" s="1">
        <f>ROUND((IF('[1]National Polling Changes'!$W419&gt;43409,'[1]National Polling Changes'!AD419*100,H418)),2)</f>
        <v>0</v>
      </c>
      <c r="I419" s="1">
        <f>ROUND((IF('[1]National Polling Changes'!$W419&gt;43409,'[1]National Polling Changes'!AE419*100,I418)),2)</f>
        <v>6.57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43446</v>
      </c>
      <c r="B420" s="1">
        <f>ROUND((IF('[1]National Polling Changes'!$W420&gt;43409,'[1]National Polling Changes'!X420*100,B419)),2)</f>
        <v>39.5</v>
      </c>
      <c r="C420" s="1">
        <f>ROUND((IF('[1]National Polling Changes'!$W420&gt;43409,'[1]National Polling Changes'!Y420*100,C419)),2)</f>
        <v>2.89</v>
      </c>
      <c r="D420" s="1">
        <f>ROUND((IF('[1]National Polling Changes'!$W420&gt;43409,'[1]National Polling Changes'!Z420*100,D419)),2)</f>
        <v>4.87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1.88</v>
      </c>
      <c r="G420" s="1">
        <f>ROUND((IF('[1]National Polling Changes'!$W420&gt;43409,'[1]National Polling Changes'!AC420*100,G419)),2)</f>
        <v>24.29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6.57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43445</v>
      </c>
      <c r="B421" s="1">
        <f>ROUND((IF('[1]National Polling Changes'!$W421&gt;43409,'[1]National Polling Changes'!X421*100,B420)),2)</f>
        <v>39.5</v>
      </c>
      <c r="C421" s="1">
        <f>ROUND((IF('[1]National Polling Changes'!$W421&gt;43409,'[1]National Polling Changes'!Y421*100,C420)),2)</f>
        <v>2.89</v>
      </c>
      <c r="D421" s="1">
        <f>ROUND((IF('[1]National Polling Changes'!$W421&gt;43409,'[1]National Polling Changes'!Z421*100,D420)),2)</f>
        <v>4.87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1.88</v>
      </c>
      <c r="G421" s="1">
        <f>ROUND((IF('[1]National Polling Changes'!$W421&gt;43409,'[1]National Polling Changes'!AC421*100,G420)),2)</f>
        <v>24.29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6.57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43444</v>
      </c>
      <c r="B422" s="1">
        <f>ROUND((IF('[1]National Polling Changes'!$W422&gt;43409,'[1]National Polling Changes'!X422*100,B421)),2)</f>
        <v>39.5</v>
      </c>
      <c r="C422" s="1">
        <f>ROUND((IF('[1]National Polling Changes'!$W422&gt;43409,'[1]National Polling Changes'!Y422*100,C421)),2)</f>
        <v>2.89</v>
      </c>
      <c r="D422" s="1">
        <f>ROUND((IF('[1]National Polling Changes'!$W422&gt;43409,'[1]National Polling Changes'!Z422*100,D421)),2)</f>
        <v>4.87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1.88</v>
      </c>
      <c r="G422" s="1">
        <f>ROUND((IF('[1]National Polling Changes'!$W422&gt;43409,'[1]National Polling Changes'!AC422*100,G421)),2)</f>
        <v>24.29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6.57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43443</v>
      </c>
      <c r="B423" s="1">
        <f>ROUND((IF('[1]National Polling Changes'!$W423&gt;43409,'[1]National Polling Changes'!X423*100,B422)),2)</f>
        <v>39.5</v>
      </c>
      <c r="C423" s="1">
        <f>ROUND((IF('[1]National Polling Changes'!$W423&gt;43409,'[1]National Polling Changes'!Y423*100,C422)),2)</f>
        <v>2.89</v>
      </c>
      <c r="D423" s="1">
        <f>ROUND((IF('[1]National Polling Changes'!$W423&gt;43409,'[1]National Polling Changes'!Z423*100,D422)),2)</f>
        <v>4.87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1.88</v>
      </c>
      <c r="G423" s="1">
        <f>ROUND((IF('[1]National Polling Changes'!$W423&gt;43409,'[1]National Polling Changes'!AC423*100,G422)),2)</f>
        <v>24.29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6.57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43442</v>
      </c>
      <c r="B424" s="1">
        <f>ROUND((IF('[1]National Polling Changes'!$W424&gt;43409,'[1]National Polling Changes'!X424*100,B423)),2)</f>
        <v>37.729999999999997</v>
      </c>
      <c r="C424" s="1">
        <f>ROUND((IF('[1]National Polling Changes'!$W424&gt;43409,'[1]National Polling Changes'!Y424*100,C423)),2)</f>
        <v>4.1900000000000004</v>
      </c>
      <c r="D424" s="1">
        <f>ROUND((IF('[1]National Polling Changes'!$W424&gt;43409,'[1]National Polling Changes'!Z424*100,D423)),2)</f>
        <v>5.03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0.45</v>
      </c>
      <c r="G424" s="1">
        <f>ROUND((IF('[1]National Polling Changes'!$W424&gt;43409,'[1]National Polling Changes'!AC424*100,G423)),2)</f>
        <v>25.97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6.63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43441</v>
      </c>
      <c r="B425" s="1">
        <f>ROUND((IF('[1]National Polling Changes'!$W425&gt;43409,'[1]National Polling Changes'!X425*100,B424)),2)</f>
        <v>37.729999999999997</v>
      </c>
      <c r="C425" s="1">
        <f>ROUND((IF('[1]National Polling Changes'!$W425&gt;43409,'[1]National Polling Changes'!Y425*100,C424)),2)</f>
        <v>4.1900000000000004</v>
      </c>
      <c r="D425" s="1">
        <f>ROUND((IF('[1]National Polling Changes'!$W425&gt;43409,'[1]National Polling Changes'!Z425*100,D424)),2)</f>
        <v>5.03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0.45</v>
      </c>
      <c r="G425" s="1">
        <f>ROUND((IF('[1]National Polling Changes'!$W425&gt;43409,'[1]National Polling Changes'!AC425*100,G424)),2)</f>
        <v>25.97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6.63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43440</v>
      </c>
      <c r="B426" s="1">
        <f>ROUND((IF('[1]National Polling Changes'!$W426&gt;43409,'[1]National Polling Changes'!X426*100,B425)),2)</f>
        <v>37.729999999999997</v>
      </c>
      <c r="C426" s="1">
        <f>ROUND((IF('[1]National Polling Changes'!$W426&gt;43409,'[1]National Polling Changes'!Y426*100,C425)),2)</f>
        <v>4.1900000000000004</v>
      </c>
      <c r="D426" s="1">
        <f>ROUND((IF('[1]National Polling Changes'!$W426&gt;43409,'[1]National Polling Changes'!Z426*100,D425)),2)</f>
        <v>5.03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0.45</v>
      </c>
      <c r="G426" s="1">
        <f>ROUND((IF('[1]National Polling Changes'!$W426&gt;43409,'[1]National Polling Changes'!AC426*100,G425)),2)</f>
        <v>25.97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6.63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43439</v>
      </c>
      <c r="B427" s="1">
        <f>ROUND((IF('[1]National Polling Changes'!$W427&gt;43409,'[1]National Polling Changes'!X427*100,B426)),2)</f>
        <v>37.729999999999997</v>
      </c>
      <c r="C427" s="1">
        <f>ROUND((IF('[1]National Polling Changes'!$W427&gt;43409,'[1]National Polling Changes'!Y427*100,C426)),2)</f>
        <v>4.1900000000000004</v>
      </c>
      <c r="D427" s="1">
        <f>ROUND((IF('[1]National Polling Changes'!$W427&gt;43409,'[1]National Polling Changes'!Z427*100,D426)),2)</f>
        <v>5.03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0.45</v>
      </c>
      <c r="G427" s="1">
        <f>ROUND((IF('[1]National Polling Changes'!$W427&gt;43409,'[1]National Polling Changes'!AC427*100,G426)),2)</f>
        <v>25.97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6.63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43438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43437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43436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43435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43434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43433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43432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43431</v>
      </c>
      <c r="B435" s="1">
        <f>ROUND((IF('[1]National Polling Changes'!$W435&gt;43409,'[1]National Polling Changes'!X435*100,B434)),2)</f>
        <v>37.06</v>
      </c>
      <c r="C435" s="1">
        <f>ROUND((IF('[1]National Polling Changes'!$W435&gt;43409,'[1]National Polling Changes'!Y435*100,C434)),2)</f>
        <v>4.17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0.86</v>
      </c>
      <c r="G435" s="1">
        <f>ROUND((IF('[1]National Polling Changes'!$W435&gt;43409,'[1]National Polling Changes'!AC435*100,G434)),2)</f>
        <v>26.14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6.75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43430</v>
      </c>
      <c r="B436" s="1">
        <f>ROUND((IF('[1]National Polling Changes'!$W436&gt;43409,'[1]National Polling Changes'!X436*100,B435)),2)</f>
        <v>37.06</v>
      </c>
      <c r="C436" s="1">
        <f>ROUND((IF('[1]National Polling Changes'!$W436&gt;43409,'[1]National Polling Changes'!Y436*100,C435)),2)</f>
        <v>4.17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0.86</v>
      </c>
      <c r="G436" s="1">
        <f>ROUND((IF('[1]National Polling Changes'!$W436&gt;43409,'[1]National Polling Changes'!AC436*100,G435)),2)</f>
        <v>26.14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6.75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43429</v>
      </c>
      <c r="B437" s="1">
        <f>ROUND((IF('[1]National Polling Changes'!$W437&gt;43409,'[1]National Polling Changes'!X437*100,B436)),2)</f>
        <v>37.06</v>
      </c>
      <c r="C437" s="1">
        <f>ROUND((IF('[1]National Polling Changes'!$W437&gt;43409,'[1]National Polling Changes'!Y437*100,C436)),2)</f>
        <v>4.17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0.86</v>
      </c>
      <c r="G437" s="1">
        <f>ROUND((IF('[1]National Polling Changes'!$W437&gt;43409,'[1]National Polling Changes'!AC437*100,G436)),2)</f>
        <v>26.14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6.75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43428</v>
      </c>
      <c r="B438" s="1">
        <f>ROUND((IF('[1]National Polling Changes'!$W438&gt;43409,'[1]National Polling Changes'!X438*100,B437)),2)</f>
        <v>37.06</v>
      </c>
      <c r="C438" s="1">
        <f>ROUND((IF('[1]National Polling Changes'!$W438&gt;43409,'[1]National Polling Changes'!Y438*100,C437)),2)</f>
        <v>4.17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0.86</v>
      </c>
      <c r="G438" s="1">
        <f>ROUND((IF('[1]National Polling Changes'!$W438&gt;43409,'[1]National Polling Changes'!AC438*100,G437)),2)</f>
        <v>26.14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6.75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43427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43426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43425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43424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43423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43422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43421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43420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43419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43418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43417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43416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43415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43414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43413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43412</v>
      </c>
      <c r="B454" s="1">
        <f>ROUND((IF('[1]National Polling Changes'!$W454&gt;43409,'[1]National Polling Changes'!X454*100,B453)),2)</f>
        <v>36.92</v>
      </c>
      <c r="C454" s="1">
        <f>ROUND((IF('[1]National Polling Changes'!$W454&gt;43409,'[1]National Polling Changes'!Y454*100,C453)),2)</f>
        <v>6.15</v>
      </c>
      <c r="D454" s="1">
        <f>ROUND((IF('[1]National Polling Changes'!$W454&gt;43409,'[1]National Polling Changes'!Z454*100,D453)),2)</f>
        <v>6.15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</v>
      </c>
      <c r="G454" s="1">
        <f>ROUND((IF('[1]National Polling Changes'!$W454&gt;43409,'[1]National Polling Changes'!AC454*100,G453)),2)</f>
        <v>24.62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6.15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43411</v>
      </c>
      <c r="B455" s="1">
        <f>ROUND((IF('[1]National Polling Changes'!$W455&gt;43409,'[1]National Polling Changes'!X455*100,B454)),2)</f>
        <v>36.92</v>
      </c>
      <c r="C455" s="1">
        <f>ROUND((IF('[1]National Polling Changes'!$W455&gt;43409,'[1]National Polling Changes'!Y455*100,C454)),2)</f>
        <v>6.15</v>
      </c>
      <c r="D455" s="1">
        <f>ROUND((IF('[1]National Polling Changes'!$W455&gt;43409,'[1]National Polling Changes'!Z455*100,D454)),2)</f>
        <v>6.15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</v>
      </c>
      <c r="G455" s="1">
        <f>ROUND((IF('[1]National Polling Changes'!$W455&gt;43409,'[1]National Polling Changes'!AC455*100,G454)),2)</f>
        <v>24.62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6.15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43410</v>
      </c>
      <c r="B456" s="1">
        <f>ROUND((IF('[1]National Polling Changes'!$W456&gt;43409,'[1]National Polling Changes'!X456*100,B455)),2)</f>
        <v>36.92</v>
      </c>
      <c r="C456" s="1">
        <f>ROUND((IF('[1]National Polling Changes'!$W456&gt;43409,'[1]National Polling Changes'!Y456*100,C455)),2)</f>
        <v>6.15</v>
      </c>
      <c r="D456" s="1">
        <f>ROUND((IF('[1]National Polling Changes'!$W456&gt;43409,'[1]National Polling Changes'!Z456*100,D455)),2)</f>
        <v>6.15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</v>
      </c>
      <c r="G456" s="1">
        <f>ROUND((IF('[1]National Polling Changes'!$W456&gt;43409,'[1]National Polling Changes'!AC456*100,G455)),2)</f>
        <v>24.62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6.15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43409</v>
      </c>
      <c r="B457" s="1">
        <f>ROUND((IF('[1]National Polling Changes'!$W457&gt;43409,'[1]National Polling Changes'!X457*100,B456)),2)</f>
        <v>36.92</v>
      </c>
      <c r="C457" s="1">
        <f>ROUND((IF('[1]National Polling Changes'!$W457&gt;43409,'[1]National Polling Changes'!Y457*100,C456)),2)</f>
        <v>6.15</v>
      </c>
      <c r="D457" s="1">
        <f>ROUND((IF('[1]National Polling Changes'!$W457&gt;43409,'[1]National Polling Changes'!Z457*100,D456)),2)</f>
        <v>6.15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</v>
      </c>
      <c r="G457" s="1">
        <f>ROUND((IF('[1]National Polling Changes'!$W457&gt;43409,'[1]National Polling Changes'!AC457*100,G456)),2)</f>
        <v>24.62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6.15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43408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43407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43406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43405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43404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43403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43402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43401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43400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43399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43398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43397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43396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43395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43394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43393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43392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43391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43390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43389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43388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43387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43386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43385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43384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43383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43382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43381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43380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43379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43378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43377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43376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43375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43374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43373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43372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43371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43370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43369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43368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43367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43366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43365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43364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43363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43362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43361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43360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43359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43358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43357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43356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43355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43354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43353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43352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43351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43350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43349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43348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43347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43346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43345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43344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43343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43342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43341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43340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43339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43338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43337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43336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43335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43334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43333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43332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43331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43330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43329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43328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43327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43326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43325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43324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43323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43322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43321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43320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43319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43318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43317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43316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43315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43314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43313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43312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43311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43310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43309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43308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43307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43306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43305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43304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43303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43302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43301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43300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43299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43298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43297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43296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43295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43294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43293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43292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43291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43290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43289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43288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43287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43286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43285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43284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43283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43282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43281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43280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43279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43278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43277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43276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43275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43274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43273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43272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43271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43270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43269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43268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43267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43266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43265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43264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43263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43262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43261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43260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43259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43258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43257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43256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43255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43254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43253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43252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43251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43250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43249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43248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43247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43246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43245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43244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43243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43242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43241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43240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43239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43238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43237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43236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43235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43234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43233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43232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43231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43230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43229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43228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43227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43226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43225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43224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43223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43222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43221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43220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43219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43218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43217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43216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43215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43214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43213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43212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43211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43210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43209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43208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43207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43206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43205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43204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43203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43202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43201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43200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43199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43198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43197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43196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43195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43194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43193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43192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43191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43190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43189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43188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43187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43186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43185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43184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43183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43182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43181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43180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43179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43178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43177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43176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43175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43174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43173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43172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43171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43170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43169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43168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43167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43166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43165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43164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43163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43162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43161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43160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43159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43158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43157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43156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43155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43154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43153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43152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43151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43150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43149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43148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43147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43146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43145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43144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43143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43142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43141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43140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43139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43138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43137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43136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43135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43134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43133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43132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43131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43130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43129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43128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43127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43126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43125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43124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43123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43122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43121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43120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43119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43118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43117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43116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43115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43114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43113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43112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43111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43110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43109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43108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43107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Suffolk University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2/3</v>
      </c>
      <c r="F2" s="12">
        <f>ROUND(INDEX([1]Calculation!AK:AK,ROW()),1)</f>
        <v>44</v>
      </c>
      <c r="G2" s="8">
        <f>ROUND(INDEX([1]Calculation!K:K,ROW()),0)</f>
        <v>18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11</v>
      </c>
      <c r="K2" s="8">
        <f>ROUND(INDEX([1]Calculation!O:O,ROW()),0)</f>
        <v>6</v>
      </c>
      <c r="L2" s="8">
        <f>ROUND(INDEX([1]Calculation!P:P,ROW()),0)</f>
        <v>24</v>
      </c>
      <c r="M2" s="8">
        <f>ROUND(INDEX([1]Calculation!Q:Q,ROW()),0)</f>
        <v>4</v>
      </c>
      <c r="N2" s="8">
        <f>ROUND(INDEX([1]Calculation!R:R,ROW()),0)</f>
        <v>13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Emerson College</v>
      </c>
      <c r="C3" t="str">
        <f>IF(INDEX([1]Calculation!$F:$F,ROW())=0,"-",INDEX([1]Calculation!$F:$F,ROW()))</f>
        <v>A-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2/3</v>
      </c>
      <c r="F3" s="12">
        <f>ROUND(INDEX([1]Calculation!AK:AK,ROW()),1)</f>
        <v>42.9</v>
      </c>
      <c r="G3" s="8">
        <f>ROUND(INDEX([1]Calculation!K:K,ROW()),0)</f>
        <v>13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12</v>
      </c>
      <c r="K3" s="8">
        <f>ROUND(INDEX([1]Calculation!O:O,ROW()),0)</f>
        <v>12</v>
      </c>
      <c r="L3" s="8">
        <f>ROUND(INDEX([1]Calculation!P:P,ROW()),0)</f>
        <v>32</v>
      </c>
      <c r="M3" s="8">
        <f>ROUND(INDEX([1]Calculation!Q:Q,ROW()),0)</f>
        <v>5</v>
      </c>
      <c r="N3" s="8">
        <f>ROUND(INDEX([1]Calculation!R:R,ROW()),0)</f>
        <v>13</v>
      </c>
      <c r="O3" s="8">
        <f>ROUND(INDEX([1]Calculation!S:S,ROW()),0)</f>
        <v>5</v>
      </c>
    </row>
    <row r="4" spans="1:15">
      <c r="A4" t="str">
        <f>INDEX([1]Calculation!$E:$E,ROW())</f>
        <v>US</v>
      </c>
      <c r="B4" t="str">
        <f>INDEX([1]Calculation!$C:$C,ROW())</f>
        <v>AtlasIntel</v>
      </c>
      <c r="C4" t="str">
        <f>IF(INDEX([1]Calculation!$F:$F,ROW())=0,"-",INDEX([1]Calculation!$F:$F,ROW()))</f>
        <v>-</v>
      </c>
      <c r="D4" t="str">
        <f>INDEX([1]Calculation!$I:$I,ROW())&amp;"  "&amp;INDEX([1]Calculation!$J:$J,ROW())</f>
        <v>532  lv</v>
      </c>
      <c r="E4" s="2" t="str">
        <f>MONTH(INDEX([1]Calculation!$H:$H,ROW()))&amp;"/"&amp;DAY(INDEX([1]Calculation!$H:$H,ROW()))</f>
        <v>2/2</v>
      </c>
      <c r="F4" s="12">
        <f>ROUND(INDEX([1]Calculation!AK:AK,ROW()),1)</f>
        <v>14.4</v>
      </c>
      <c r="G4" s="8">
        <f>ROUND(INDEX([1]Calculation!K:K,ROW()),0)</f>
        <v>24</v>
      </c>
      <c r="H4" s="8">
        <f>ROUND(INDEX([1]Calculation!L:L,ROW()),0)</f>
        <v>8</v>
      </c>
      <c r="I4" s="8">
        <f>ROUND(INDEX([1]Calculation!M:M,ROW()),0)</f>
        <v>0</v>
      </c>
      <c r="J4" s="8">
        <f>ROUND(INDEX([1]Calculation!N:N,ROW()),0)</f>
        <v>5</v>
      </c>
      <c r="K4" s="8">
        <f>ROUND(INDEX([1]Calculation!O:O,ROW()),0)</f>
        <v>2</v>
      </c>
      <c r="L4" s="8">
        <f>ROUND(INDEX([1]Calculation!P:P,ROW()),0)</f>
        <v>28</v>
      </c>
      <c r="M4" s="8">
        <f>ROUND(INDEX([1]Calculation!Q:Q,ROW()),0)</f>
        <v>0</v>
      </c>
      <c r="N4" s="8">
        <f>ROUND(INDEX([1]Calculation!R:R,ROW()),0)</f>
        <v>11</v>
      </c>
      <c r="O4" s="8">
        <f>ROUND(INDEX([1]Calculation!S:S,ROW()),0)</f>
        <v>3</v>
      </c>
    </row>
    <row r="5" spans="1:15">
      <c r="A5" t="str">
        <f>INDEX([1]Calculation!$E:$E,ROW())</f>
        <v>US</v>
      </c>
      <c r="B5" t="str">
        <f>INDEX([1]Calculation!$C:$C,ROW())</f>
        <v>Morning Consult</v>
      </c>
      <c r="C5" t="str">
        <f>IF(INDEX([1]Calculation!$F:$F,ROW())=0,"-",INDEX([1]Calculation!$F:$F,ROW()))</f>
        <v>B/C</v>
      </c>
      <c r="D5" t="str">
        <f>INDEX([1]Calculation!$I:$I,ROW())&amp;"  "&amp;INDEX([1]Calculation!$J:$J,ROW())</f>
        <v>15259  lv</v>
      </c>
      <c r="E5" s="2" t="str">
        <f>MONTH(INDEX([1]Calculation!$H:$H,ROW()))&amp;"/"&amp;DAY(INDEX([1]Calculation!$H:$H,ROW()))</f>
        <v>2/2</v>
      </c>
      <c r="F5" s="12">
        <f>ROUND(INDEX([1]Calculation!AK:AK,ROW()),1)</f>
        <v>76.599999999999994</v>
      </c>
      <c r="G5" s="8">
        <f>ROUND(INDEX([1]Calculation!K:K,ROW()),0)</f>
        <v>28</v>
      </c>
      <c r="H5" s="8">
        <f>ROUND(INDEX([1]Calculation!L:L,ROW()),0)</f>
        <v>14</v>
      </c>
      <c r="I5" s="8">
        <f>ROUND(INDEX([1]Calculation!M:M,ROW()),0)</f>
        <v>0</v>
      </c>
      <c r="J5" s="8">
        <f>ROUND(INDEX([1]Calculation!N:N,ROW()),0)</f>
        <v>6</v>
      </c>
      <c r="K5" s="8">
        <f>ROUND(INDEX([1]Calculation!O:O,ROW()),0)</f>
        <v>3</v>
      </c>
      <c r="L5" s="8">
        <f>ROUND(INDEX([1]Calculation!P:P,ROW()),0)</f>
        <v>24</v>
      </c>
      <c r="M5" s="8">
        <f>ROUND(INDEX([1]Calculation!Q:Q,ROW()),0)</f>
        <v>3</v>
      </c>
      <c r="N5" s="8">
        <f>ROUND(INDEX([1]Calculation!R:R,ROW()),0)</f>
        <v>14</v>
      </c>
      <c r="O5" s="8">
        <f>ROUND(INDEX([1]Calculation!S:S,ROW()),0)</f>
        <v>4</v>
      </c>
    </row>
    <row r="6" spans="1:15">
      <c r="A6" t="str">
        <f>INDEX([1]Calculation!$E:$E,ROW())</f>
        <v>New Hampshire</v>
      </c>
      <c r="B6" t="str">
        <f>INDEX([1]Calculation!$C:$C,ROW())</f>
        <v>Emerson College</v>
      </c>
      <c r="C6" t="str">
        <f>IF(INDEX([1]Calculation!$F:$F,ROW())=0,"-",INDEX([1]Calculation!$F:$F,ROW()))</f>
        <v>A-</v>
      </c>
      <c r="D6" t="str">
        <f>INDEX([1]Calculation!$I:$I,ROW())&amp;"  "&amp;INDEX([1]Calculation!$J:$J,ROW())</f>
        <v>500  lv</v>
      </c>
      <c r="E6" s="2" t="str">
        <f>MONTH(INDEX([1]Calculation!$H:$H,ROW()))&amp;"/"&amp;DAY(INDEX([1]Calculation!$H:$H,ROW()))</f>
        <v>2/2</v>
      </c>
      <c r="F6" s="12">
        <f>ROUND(INDEX([1]Calculation!AK:AK,ROW()),1)</f>
        <v>5.0999999999999996</v>
      </c>
      <c r="G6" s="8">
        <f>ROUND(INDEX([1]Calculation!K:K,ROW()),0)</f>
        <v>14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13</v>
      </c>
      <c r="K6" s="8">
        <f>ROUND(INDEX([1]Calculation!O:O,ROW()),0)</f>
        <v>8</v>
      </c>
      <c r="L6" s="8">
        <f>ROUND(INDEX([1]Calculation!P:P,ROW()),0)</f>
        <v>29</v>
      </c>
      <c r="M6" s="8">
        <f>ROUND(INDEX([1]Calculation!Q:Q,ROW()),0)</f>
        <v>8</v>
      </c>
      <c r="N6" s="8">
        <f>ROUND(INDEX([1]Calculation!R:R,ROW()),0)</f>
        <v>12</v>
      </c>
      <c r="O6" s="8">
        <f>ROUND(INDEX([1]Calculation!S:S,ROW()),0)</f>
        <v>7</v>
      </c>
    </row>
    <row r="7" spans="1:15">
      <c r="A7" t="str">
        <f>INDEX([1]Calculation!$E:$E,ROW())</f>
        <v>Iowa</v>
      </c>
      <c r="B7" t="str">
        <f>INDEX([1]Calculation!$C:$C,ROW())</f>
        <v>Data for Progress</v>
      </c>
      <c r="C7" t="str">
        <f>IF(INDEX([1]Calculation!$F:$F,ROW())=0,"-",INDEX([1]Calculation!$F:$F,ROW()))</f>
        <v>B/C</v>
      </c>
      <c r="D7" t="str">
        <f>INDEX([1]Calculation!$I:$I,ROW())&amp;"  "&amp;INDEX([1]Calculation!$J:$J,ROW())</f>
        <v>2394  lv</v>
      </c>
      <c r="E7" s="2" t="str">
        <f>MONTH(INDEX([1]Calculation!$H:$H,ROW()))&amp;"/"&amp;DAY(INDEX([1]Calculation!$H:$H,ROW()))</f>
        <v>2/2</v>
      </c>
      <c r="F7" s="12">
        <f>ROUND(INDEX([1]Calculation!AK:AK,ROW()),1)</f>
        <v>36.700000000000003</v>
      </c>
      <c r="G7" s="8">
        <f>ROUND(INDEX([1]Calculation!K:K,ROW()),0)</f>
        <v>18</v>
      </c>
      <c r="H7" s="8">
        <f>ROUND(INDEX([1]Calculation!L:L,ROW()),0)</f>
        <v>2</v>
      </c>
      <c r="I7" s="8">
        <f>ROUND(INDEX([1]Calculation!M:M,ROW()),0)</f>
        <v>0</v>
      </c>
      <c r="J7" s="8">
        <f>ROUND(INDEX([1]Calculation!N:N,ROW()),0)</f>
        <v>18</v>
      </c>
      <c r="K7" s="8">
        <f>ROUND(INDEX([1]Calculation!O:O,ROW()),0)</f>
        <v>9</v>
      </c>
      <c r="L7" s="8">
        <f>ROUND(INDEX([1]Calculation!P:P,ROW()),0)</f>
        <v>22</v>
      </c>
      <c r="M7" s="8">
        <f>ROUND(INDEX([1]Calculation!Q:Q,ROW()),0)</f>
        <v>4</v>
      </c>
      <c r="N7" s="8">
        <f>ROUND(INDEX([1]Calculation!R:R,ROW()),0)</f>
        <v>19</v>
      </c>
      <c r="O7" s="8">
        <f>ROUND(INDEX([1]Calculation!S:S,ROW()),0)</f>
        <v>6</v>
      </c>
    </row>
    <row r="8" spans="1:15">
      <c r="A8" t="str">
        <f>INDEX([1]Calculation!$E:$E,ROW())</f>
        <v>Iowa</v>
      </c>
      <c r="B8" t="str">
        <f>INDEX([1]Calculation!$C:$C,ROW())</f>
        <v>Emerson College</v>
      </c>
      <c r="C8" t="str">
        <f>IF(INDEX([1]Calculation!$F:$F,ROW())=0,"-",INDEX([1]Calculation!$F:$F,ROW()))</f>
        <v>A-</v>
      </c>
      <c r="D8" t="str">
        <f>INDEX([1]Calculation!$I:$I,ROW())&amp;"  "&amp;INDEX([1]Calculation!$J:$J,ROW())</f>
        <v>853  lv</v>
      </c>
      <c r="E8" s="2" t="str">
        <f>MONTH(INDEX([1]Calculation!$H:$H,ROW()))&amp;"/"&amp;DAY(INDEX([1]Calculation!$H:$H,ROW()))</f>
        <v>2/2</v>
      </c>
      <c r="F8" s="12">
        <f>ROUND(INDEX([1]Calculation!AK:AK,ROW()),1)</f>
        <v>52.7</v>
      </c>
      <c r="G8" s="8">
        <f>ROUND(INDEX([1]Calculation!K:K,ROW()),0)</f>
        <v>21</v>
      </c>
      <c r="H8" s="8">
        <f>ROUND(INDEX([1]Calculation!L:L,ROW()),0)</f>
        <v>0</v>
      </c>
      <c r="I8" s="8">
        <f>ROUND(INDEX([1]Calculation!M:M,ROW()),0)</f>
        <v>0</v>
      </c>
      <c r="J8" s="8">
        <f>ROUND(INDEX([1]Calculation!N:N,ROW()),0)</f>
        <v>15</v>
      </c>
      <c r="K8" s="8">
        <f>ROUND(INDEX([1]Calculation!O:O,ROW()),0)</f>
        <v>11</v>
      </c>
      <c r="L8" s="8">
        <f>ROUND(INDEX([1]Calculation!P:P,ROW()),0)</f>
        <v>28</v>
      </c>
      <c r="M8" s="8">
        <f>ROUND(INDEX([1]Calculation!Q:Q,ROW()),0)</f>
        <v>4</v>
      </c>
      <c r="N8" s="8">
        <f>ROUND(INDEX([1]Calculation!R:R,ROW()),0)</f>
        <v>14</v>
      </c>
      <c r="O8" s="8">
        <f>ROUND(INDEX([1]Calculation!S:S,ROW()),0)</f>
        <v>5</v>
      </c>
    </row>
    <row r="9" spans="1:15">
      <c r="A9" t="str">
        <f>INDEX([1]Calculation!$E:$E,ROW())</f>
        <v>New Hampshire</v>
      </c>
      <c r="B9" t="str">
        <f>INDEX([1]Calculation!$C:$C,ROW())</f>
        <v>RKM Research and Communications Inc.</v>
      </c>
      <c r="C9" t="str">
        <f>IF(INDEX([1]Calculation!$F:$F,ROW())=0,"-",INDEX([1]Calculation!$F:$F,ROW()))</f>
        <v>A/B</v>
      </c>
      <c r="D9" t="str">
        <f>INDEX([1]Calculation!$I:$I,ROW())&amp;"  "&amp;INDEX([1]Calculation!$J:$J,ROW())</f>
        <v>454  lv</v>
      </c>
      <c r="E9" s="2" t="str">
        <f>MONTH(INDEX([1]Calculation!$H:$H,ROW()))&amp;"/"&amp;DAY(INDEX([1]Calculation!$H:$H,ROW()))</f>
        <v>2/1</v>
      </c>
      <c r="F9" s="12">
        <f>ROUND(INDEX([1]Calculation!AK:AK,ROW()),1)</f>
        <v>34.200000000000003</v>
      </c>
      <c r="G9" s="8">
        <f>ROUND(INDEX([1]Calculation!K:K,ROW()),0)</f>
        <v>24</v>
      </c>
      <c r="H9" s="8">
        <f>ROUND(INDEX([1]Calculation!L:L,ROW()),0)</f>
        <v>2</v>
      </c>
      <c r="I9" s="8">
        <f>ROUND(INDEX([1]Calculation!M:M,ROW()),0)</f>
        <v>0</v>
      </c>
      <c r="J9" s="8">
        <f>ROUND(INDEX([1]Calculation!N:N,ROW()),0)</f>
        <v>8</v>
      </c>
      <c r="K9" s="8">
        <f>ROUND(INDEX([1]Calculation!O:O,ROW()),0)</f>
        <v>4</v>
      </c>
      <c r="L9" s="8">
        <f>ROUND(INDEX([1]Calculation!P:P,ROW()),0)</f>
        <v>31</v>
      </c>
      <c r="M9" s="8">
        <f>ROUND(INDEX([1]Calculation!Q:Q,ROW()),0)</f>
        <v>0</v>
      </c>
      <c r="N9" s="8">
        <f>ROUND(INDEX([1]Calculation!R:R,ROW()),0)</f>
        <v>17</v>
      </c>
      <c r="O9" s="8">
        <f>ROUND(INDEX([1]Calculation!S:S,ROW()),0)</f>
        <v>1</v>
      </c>
    </row>
    <row r="10" spans="1:15">
      <c r="A10" t="str">
        <f>INDEX([1]Calculation!$E:$E,ROW())</f>
        <v>New Hampshire</v>
      </c>
      <c r="B10" t="str">
        <f>INDEX([1]Calculation!$C:$C,ROW())</f>
        <v>University of Massachusetts Lowell</v>
      </c>
      <c r="C10" t="str">
        <f>IF(INDEX([1]Calculation!$F:$F,ROW())=0,"-",INDEX([1]Calculation!$F:$F,ROW()))</f>
        <v>A/B</v>
      </c>
      <c r="D10" t="str">
        <f>INDEX([1]Calculation!$I:$I,ROW())&amp;"  "&amp;INDEX([1]Calculation!$J:$J,ROW())</f>
        <v>400  lv</v>
      </c>
      <c r="E10" s="2" t="str">
        <f>MONTH(INDEX([1]Calculation!$H:$H,ROW()))&amp;"/"&amp;DAY(INDEX([1]Calculation!$H:$H,ROW()))</f>
        <v>1/31</v>
      </c>
      <c r="F10" s="12">
        <f>ROUND(INDEX([1]Calculation!AK:AK,ROW()),1)</f>
        <v>29.1</v>
      </c>
      <c r="G10" s="8">
        <f>ROUND(INDEX([1]Calculation!K:K,ROW()),0)</f>
        <v>22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12</v>
      </c>
      <c r="K10" s="8">
        <f>ROUND(INDEX([1]Calculation!O:O,ROW()),0)</f>
        <v>6</v>
      </c>
      <c r="L10" s="8">
        <f>ROUND(INDEX([1]Calculation!P:P,ROW()),0)</f>
        <v>23</v>
      </c>
      <c r="M10" s="8">
        <f>ROUND(INDEX([1]Calculation!Q:Q,ROW()),0)</f>
        <v>6</v>
      </c>
      <c r="N10" s="8">
        <f>ROUND(INDEX([1]Calculation!R:R,ROW()),0)</f>
        <v>19</v>
      </c>
      <c r="O10" s="8">
        <f>ROUND(INDEX([1]Calculation!S:S,ROW()),0)</f>
        <v>2</v>
      </c>
    </row>
    <row r="11" spans="1:15">
      <c r="A11" t="str">
        <f>INDEX([1]Calculation!$E:$E,ROW())</f>
        <v>Iowa</v>
      </c>
      <c r="B11" t="str">
        <f>INDEX([1]Calculation!$C:$C,ROW())</f>
        <v>David Binder Research</v>
      </c>
      <c r="C11" t="str">
        <f>IF(INDEX([1]Calculation!$F:$F,ROW())=0,"-",INDEX([1]Calculation!$F:$F,ROW()))</f>
        <v>-</v>
      </c>
      <c r="D11" t="str">
        <f>INDEX([1]Calculation!$I:$I,ROW())&amp;"  "&amp;INDEX([1]Calculation!$J:$J,ROW())</f>
        <v>300  lv</v>
      </c>
      <c r="E11" s="2" t="str">
        <f>MONTH(INDEX([1]Calculation!$H:$H,ROW()))&amp;"/"&amp;DAY(INDEX([1]Calculation!$H:$H,ROW()))</f>
        <v>1/30</v>
      </c>
      <c r="F11" s="12">
        <f>ROUND(INDEX([1]Calculation!AK:AK,ROW()),1)</f>
        <v>0</v>
      </c>
      <c r="G11" s="8">
        <f>ROUND(INDEX([1]Calculation!K:K,ROW()),0)</f>
        <v>46</v>
      </c>
      <c r="H11" s="8">
        <f>ROUND(INDEX([1]Calculation!L:L,ROW()),0)</f>
        <v>0</v>
      </c>
      <c r="I11" s="8">
        <f>ROUND(INDEX([1]Calculation!M:M,ROW()),0)</f>
        <v>0</v>
      </c>
      <c r="J11" s="8">
        <f>ROUND(INDEX([1]Calculation!N:N,ROW()),0)</f>
        <v>0</v>
      </c>
      <c r="K11" s="8">
        <f>ROUND(INDEX([1]Calculation!O:O,ROW()),0)</f>
        <v>0</v>
      </c>
      <c r="L11" s="8">
        <f>ROUND(INDEX([1]Calculation!P:P,ROW()),0)</f>
        <v>40</v>
      </c>
      <c r="M11" s="8">
        <f>ROUND(INDEX([1]Calculation!Q:Q,ROW()),0)</f>
        <v>0</v>
      </c>
      <c r="N11" s="8">
        <f>ROUND(INDEX([1]Calculation!R:R,ROW()),0)</f>
        <v>0</v>
      </c>
      <c r="O11" s="8">
        <f>ROUND(INDEX([1]Calculation!S:S,ROW()),0)</f>
        <v>0</v>
      </c>
    </row>
    <row r="12" spans="1:15">
      <c r="A12" t="str">
        <f>INDEX([1]Calculation!$E:$E,ROW())</f>
        <v>Iowa</v>
      </c>
      <c r="B12" t="str">
        <f>INDEX([1]Calculation!$C:$C,ROW())</f>
        <v>David Binder Research</v>
      </c>
      <c r="C12" t="str">
        <f>IF(INDEX([1]Calculation!$F:$F,ROW())=0,"-",INDEX([1]Calculation!$F:$F,ROW()))</f>
        <v>-</v>
      </c>
      <c r="D12" t="str">
        <f>INDEX([1]Calculation!$I:$I,ROW())&amp;"  "&amp;INDEX([1]Calculation!$J:$J,ROW())</f>
        <v>300  lv</v>
      </c>
      <c r="E12" s="2" t="str">
        <f>MONTH(INDEX([1]Calculation!$H:$H,ROW()))&amp;"/"&amp;DAY(INDEX([1]Calculation!$H:$H,ROW()))</f>
        <v>1/30</v>
      </c>
      <c r="F12" s="12">
        <f>ROUND(INDEX([1]Calculation!AK:AK,ROW()),1)</f>
        <v>11</v>
      </c>
      <c r="G12" s="8">
        <f>ROUND(INDEX([1]Calculation!K:K,ROW()),0)</f>
        <v>15</v>
      </c>
      <c r="H12" s="8">
        <f>ROUND(INDEX([1]Calculation!L:L,ROW()),0)</f>
        <v>1</v>
      </c>
      <c r="I12" s="8">
        <f>ROUND(INDEX([1]Calculation!M:M,ROW()),0)</f>
        <v>0</v>
      </c>
      <c r="J12" s="8">
        <f>ROUND(INDEX([1]Calculation!N:N,ROW()),0)</f>
        <v>19</v>
      </c>
      <c r="K12" s="8">
        <f>ROUND(INDEX([1]Calculation!O:O,ROW()),0)</f>
        <v>11</v>
      </c>
      <c r="L12" s="8">
        <f>ROUND(INDEX([1]Calculation!P:P,ROW()),0)</f>
        <v>17</v>
      </c>
      <c r="M12" s="8">
        <f>ROUND(INDEX([1]Calculation!Q:Q,ROW()),0)</f>
        <v>3</v>
      </c>
      <c r="N12" s="8">
        <f>ROUND(INDEX([1]Calculation!R:R,ROW()),0)</f>
        <v>15</v>
      </c>
      <c r="O12" s="8">
        <f>ROUND(INDEX([1]Calculation!S:S,ROW()),0)</f>
        <v>1</v>
      </c>
    </row>
    <row r="13" spans="1:15">
      <c r="A13" t="str">
        <f>INDEX([1]Calculation!$E:$E,ROW())</f>
        <v>Texas</v>
      </c>
      <c r="B13" t="str">
        <f>INDEX([1]Calculation!$C:$C,ROW())</f>
        <v>University of Texas at Tyler</v>
      </c>
      <c r="C13" t="str">
        <f>IF(INDEX([1]Calculation!$F:$F,ROW())=0,"-",INDEX([1]Calculation!$F:$F,ROW()))</f>
        <v>B/C</v>
      </c>
      <c r="D13" t="str">
        <f>INDEX([1]Calculation!$I:$I,ROW())&amp;"  "&amp;INDEX([1]Calculation!$J:$J,ROW())</f>
        <v>416  lv</v>
      </c>
      <c r="E13" s="2" t="str">
        <f>MONTH(INDEX([1]Calculation!$H:$H,ROW()))&amp;"/"&amp;DAY(INDEX([1]Calculation!$H:$H,ROW()))</f>
        <v>1/30</v>
      </c>
      <c r="F13" s="12">
        <f>ROUND(INDEX([1]Calculation!AK:AK,ROW()),1)</f>
        <v>14.6</v>
      </c>
      <c r="G13" s="8">
        <f>ROUND(INDEX([1]Calculation!K:K,ROW()),0)</f>
        <v>34</v>
      </c>
      <c r="H13" s="8">
        <f>ROUND(INDEX([1]Calculation!L:L,ROW()),0)</f>
        <v>16</v>
      </c>
      <c r="I13" s="8">
        <f>ROUND(INDEX([1]Calculation!M:M,ROW()),0)</f>
        <v>0</v>
      </c>
      <c r="J13" s="8">
        <f>ROUND(INDEX([1]Calculation!N:N,ROW()),0)</f>
        <v>4</v>
      </c>
      <c r="K13" s="8">
        <f>ROUND(INDEX([1]Calculation!O:O,ROW()),0)</f>
        <v>3</v>
      </c>
      <c r="L13" s="8">
        <f>ROUND(INDEX([1]Calculation!P:P,ROW()),0)</f>
        <v>18</v>
      </c>
      <c r="M13" s="8">
        <f>ROUND(INDEX([1]Calculation!Q:Q,ROW()),0)</f>
        <v>2</v>
      </c>
      <c r="N13" s="8">
        <f>ROUND(INDEX([1]Calculation!R:R,ROW()),0)</f>
        <v>17</v>
      </c>
      <c r="O13" s="8">
        <f>ROUND(INDEX([1]Calculation!S:S,ROW()),0)</f>
        <v>3</v>
      </c>
    </row>
    <row r="14" spans="1:15">
      <c r="A14" t="str">
        <f>INDEX([1]Calculation!$E:$E,ROW())</f>
        <v>Texas</v>
      </c>
      <c r="B14" t="str">
        <f>INDEX([1]Calculation!$C:$C,ROW())</f>
        <v>University of Texas at Tyler</v>
      </c>
      <c r="C14" t="str">
        <f>IF(INDEX([1]Calculation!$F:$F,ROW())=0,"-",INDEX([1]Calculation!$F:$F,ROW()))</f>
        <v>B/C</v>
      </c>
      <c r="D14" t="str">
        <f>INDEX([1]Calculation!$I:$I,ROW())&amp;"  "&amp;INDEX([1]Calculation!$J:$J,ROW())</f>
        <v>487  rv</v>
      </c>
      <c r="E14" s="2" t="str">
        <f>MONTH(INDEX([1]Calculation!$H:$H,ROW()))&amp;"/"&amp;DAY(INDEX([1]Calculation!$H:$H,ROW()))</f>
        <v>1/30</v>
      </c>
      <c r="F14" s="12">
        <f>ROUND(INDEX([1]Calculation!AK:AK,ROW()),1)</f>
        <v>0</v>
      </c>
      <c r="G14" s="8">
        <f>ROUND(INDEX([1]Calculation!K:K,ROW()),0)</f>
        <v>35</v>
      </c>
      <c r="H14" s="8">
        <f>ROUND(INDEX([1]Calculation!L:L,ROW()),0)</f>
        <v>16</v>
      </c>
      <c r="I14" s="8">
        <f>ROUND(INDEX([1]Calculation!M:M,ROW()),0)</f>
        <v>0</v>
      </c>
      <c r="J14" s="8">
        <f>ROUND(INDEX([1]Calculation!N:N,ROW()),0)</f>
        <v>4</v>
      </c>
      <c r="K14" s="8">
        <f>ROUND(INDEX([1]Calculation!O:O,ROW()),0)</f>
        <v>3</v>
      </c>
      <c r="L14" s="8">
        <f>ROUND(INDEX([1]Calculation!P:P,ROW()),0)</f>
        <v>18</v>
      </c>
      <c r="M14" s="8">
        <f>ROUND(INDEX([1]Calculation!Q:Q,ROW()),0)</f>
        <v>2</v>
      </c>
      <c r="N14" s="8">
        <f>ROUND(INDEX([1]Calculation!R:R,ROW()),0)</f>
        <v>16</v>
      </c>
      <c r="O14" s="8">
        <f>ROUND(INDEX([1]Calculation!S:S,ROW()),0)</f>
        <v>3</v>
      </c>
    </row>
    <row r="15" spans="1:15">
      <c r="A15" t="str">
        <f>INDEX([1]Calculation!$E:$E,ROW())</f>
        <v>Iowa</v>
      </c>
      <c r="B15" t="str">
        <f>INDEX([1]Calculation!$C:$C,ROW())</f>
        <v>American Research Group</v>
      </c>
      <c r="C15" t="str">
        <f>IF(INDEX([1]Calculation!$F:$F,ROW())=0,"-",INDEX([1]Calculation!$F:$F,ROW()))</f>
        <v>B</v>
      </c>
      <c r="D15" t="str">
        <f>INDEX([1]Calculation!$I:$I,ROW())&amp;"  "&amp;INDEX([1]Calculation!$J:$J,ROW())</f>
        <v>400  lv</v>
      </c>
      <c r="E15" s="2" t="str">
        <f>MONTH(INDEX([1]Calculation!$H:$H,ROW()))&amp;"/"&amp;DAY(INDEX([1]Calculation!$H:$H,ROW()))</f>
        <v>1/30</v>
      </c>
      <c r="F15" s="12">
        <f>ROUND(INDEX([1]Calculation!AK:AK,ROW()),1)</f>
        <v>21.8</v>
      </c>
      <c r="G15" s="8">
        <f>ROUND(INDEX([1]Calculation!K:K,ROW()),0)</f>
        <v>17</v>
      </c>
      <c r="H15" s="8">
        <f>ROUND(INDEX([1]Calculation!L:L,ROW()),0)</f>
        <v>2</v>
      </c>
      <c r="I15" s="8">
        <f>ROUND(INDEX([1]Calculation!M:M,ROW()),0)</f>
        <v>0</v>
      </c>
      <c r="J15" s="8">
        <f>ROUND(INDEX([1]Calculation!N:N,ROW()),0)</f>
        <v>9</v>
      </c>
      <c r="K15" s="8">
        <f>ROUND(INDEX([1]Calculation!O:O,ROW()),0)</f>
        <v>16</v>
      </c>
      <c r="L15" s="8">
        <f>ROUND(INDEX([1]Calculation!P:P,ROW()),0)</f>
        <v>23</v>
      </c>
      <c r="M15" s="8">
        <f>ROUND(INDEX([1]Calculation!Q:Q,ROW()),0)</f>
        <v>3</v>
      </c>
      <c r="N15" s="8">
        <f>ROUND(INDEX([1]Calculation!R:R,ROW()),0)</f>
        <v>15</v>
      </c>
      <c r="O15" s="8">
        <f>ROUND(INDEX([1]Calculation!S:S,ROW()),0)</f>
        <v>5</v>
      </c>
    </row>
    <row r="16" spans="1:15">
      <c r="A16" t="str">
        <f>INDEX([1]Calculation!$E:$E,ROW())</f>
        <v>US</v>
      </c>
      <c r="B16" t="str">
        <f>INDEX([1]Calculation!$C:$C,ROW())</f>
        <v>IBD/TIPP</v>
      </c>
      <c r="C16" t="str">
        <f>IF(INDEX([1]Calculation!$F:$F,ROW())=0,"-",INDEX([1]Calculation!$F:$F,ROW()))</f>
        <v>A/B</v>
      </c>
      <c r="D16" t="str">
        <f>INDEX([1]Calculation!$I:$I,ROW())&amp;"  "&amp;INDEX([1]Calculation!$J:$J,ROW())</f>
        <v>336  rv</v>
      </c>
      <c r="E16" s="2" t="str">
        <f>MONTH(INDEX([1]Calculation!$H:$H,ROW()))&amp;"/"&amp;DAY(INDEX([1]Calculation!$H:$H,ROW()))</f>
        <v>1/30</v>
      </c>
      <c r="F16" s="12">
        <f>ROUND(INDEX([1]Calculation!AK:AK,ROW()),1)</f>
        <v>22.5</v>
      </c>
      <c r="G16" s="8">
        <f>ROUND(INDEX([1]Calculation!K:K,ROW()),0)</f>
        <v>26</v>
      </c>
      <c r="H16" s="8">
        <f>ROUND(INDEX([1]Calculation!L:L,ROW()),0)</f>
        <v>8</v>
      </c>
      <c r="I16" s="8">
        <f>ROUND(INDEX([1]Calculation!M:M,ROW()),0)</f>
        <v>0</v>
      </c>
      <c r="J16" s="8">
        <f>ROUND(INDEX([1]Calculation!N:N,ROW()),0)</f>
        <v>7</v>
      </c>
      <c r="K16" s="8">
        <f>ROUND(INDEX([1]Calculation!O:O,ROW()),0)</f>
        <v>3</v>
      </c>
      <c r="L16" s="8">
        <f>ROUND(INDEX([1]Calculation!P:P,ROW()),0)</f>
        <v>19</v>
      </c>
      <c r="M16" s="8">
        <f>ROUND(INDEX([1]Calculation!Q:Q,ROW()),0)</f>
        <v>2</v>
      </c>
      <c r="N16" s="8">
        <f>ROUND(INDEX([1]Calculation!R:R,ROW()),0)</f>
        <v>13</v>
      </c>
      <c r="O16" s="8">
        <f>ROUND(INDEX([1]Calculation!S:S,ROW()),0)</f>
        <v>4</v>
      </c>
    </row>
    <row r="17" spans="1:15">
      <c r="A17" t="str">
        <f>INDEX([1]Calculation!$E:$E,ROW())</f>
        <v>US</v>
      </c>
      <c r="B17" t="str">
        <f>INDEX([1]Calculation!$C:$C,ROW())</f>
        <v>Ipsos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565  rv</v>
      </c>
      <c r="E17" s="2" t="str">
        <f>MONTH(INDEX([1]Calculation!$H:$H,ROW()))&amp;"/"&amp;DAY(INDEX([1]Calculation!$H:$H,ROW()))</f>
        <v>1/30</v>
      </c>
      <c r="F17" s="12">
        <f>ROUND(INDEX([1]Calculation!AK:AK,ROW()),1)</f>
        <v>19.600000000000001</v>
      </c>
      <c r="G17" s="8">
        <f>ROUND(INDEX([1]Calculation!K:K,ROW()),0)</f>
        <v>23</v>
      </c>
      <c r="H17" s="8">
        <f>ROUND(INDEX([1]Calculation!L:L,ROW()),0)</f>
        <v>12</v>
      </c>
      <c r="I17" s="8">
        <f>ROUND(INDEX([1]Calculation!M:M,ROW()),0)</f>
        <v>0</v>
      </c>
      <c r="J17" s="8">
        <f>ROUND(INDEX([1]Calculation!N:N,ROW()),0)</f>
        <v>4</v>
      </c>
      <c r="K17" s="8">
        <f>ROUND(INDEX([1]Calculation!O:O,ROW()),0)</f>
        <v>2</v>
      </c>
      <c r="L17" s="8">
        <f>ROUND(INDEX([1]Calculation!P:P,ROW()),0)</f>
        <v>18</v>
      </c>
      <c r="M17" s="8">
        <f>ROUND(INDEX([1]Calculation!Q:Q,ROW()),0)</f>
        <v>4</v>
      </c>
      <c r="N17" s="8">
        <f>ROUND(INDEX([1]Calculation!R:R,ROW()),0)</f>
        <v>10</v>
      </c>
      <c r="O17" s="8">
        <f>ROUND(INDEX([1]Calculation!S:S,ROW()),0)</f>
        <v>4</v>
      </c>
    </row>
    <row r="18" spans="1:15">
      <c r="A18" t="str">
        <f>INDEX([1]Calculation!$E:$E,ROW())</f>
        <v>US</v>
      </c>
      <c r="B18" t="str">
        <f>INDEX([1]Calculation!$C:$C,ROW())</f>
        <v>Harris Insights &amp; Analytics</v>
      </c>
      <c r="C18" t="str">
        <f>IF(INDEX([1]Calculation!$F:$F,ROW())=0,"-",INDEX([1]Calculation!$F:$F,ROW()))</f>
        <v>C+</v>
      </c>
      <c r="D18" t="str">
        <f>INDEX([1]Calculation!$I:$I,ROW())&amp;"  "&amp;INDEX([1]Calculation!$J:$J,ROW())</f>
        <v>300  rv</v>
      </c>
      <c r="E18" s="2" t="str">
        <f>MONTH(INDEX([1]Calculation!$H:$H,ROW()))&amp;"/"&amp;DAY(INDEX([1]Calculation!$H:$H,ROW()))</f>
        <v>1/29</v>
      </c>
      <c r="F18" s="12">
        <f>ROUND(INDEX([1]Calculation!AK:AK,ROW()),1)</f>
        <v>9.9</v>
      </c>
      <c r="G18" s="8">
        <f>ROUND(INDEX([1]Calculation!K:K,ROW()),0)</f>
        <v>31</v>
      </c>
      <c r="H18" s="8">
        <f>ROUND(INDEX([1]Calculation!L:L,ROW()),0)</f>
        <v>13</v>
      </c>
      <c r="I18" s="8">
        <f>ROUND(INDEX([1]Calculation!M:M,ROW()),0)</f>
        <v>0</v>
      </c>
      <c r="J18" s="8">
        <f>ROUND(INDEX([1]Calculation!N:N,ROW()),0)</f>
        <v>6</v>
      </c>
      <c r="K18" s="8">
        <f>ROUND(INDEX([1]Calculation!O:O,ROW()),0)</f>
        <v>0</v>
      </c>
      <c r="L18" s="8">
        <f>ROUND(INDEX([1]Calculation!P:P,ROW()),0)</f>
        <v>20</v>
      </c>
      <c r="M18" s="8">
        <f>ROUND(INDEX([1]Calculation!Q:Q,ROW()),0)</f>
        <v>0</v>
      </c>
      <c r="N18" s="8">
        <f>ROUND(INDEX([1]Calculation!R:R,ROW()),0)</f>
        <v>12</v>
      </c>
      <c r="O18" s="8">
        <f>ROUND(INDEX([1]Calculation!S:S,ROW()),0)</f>
        <v>0</v>
      </c>
    </row>
    <row r="19" spans="1:15">
      <c r="A19" t="str">
        <f>INDEX([1]Calculation!$E:$E,ROW())</f>
        <v>Iowa</v>
      </c>
      <c r="B19" t="str">
        <f>INDEX([1]Calculation!$C:$C,ROW())</f>
        <v>Civiqs</v>
      </c>
      <c r="C19" t="str">
        <f>IF(INDEX([1]Calculation!$F:$F,ROW())=0,"-",INDEX([1]Calculation!$F:$F,ROW()))</f>
        <v>-</v>
      </c>
      <c r="D19" t="str">
        <f>INDEX([1]Calculation!$I:$I,ROW())&amp;"  "&amp;INDEX([1]Calculation!$J:$J,ROW())</f>
        <v>615  lv</v>
      </c>
      <c r="E19" s="2" t="str">
        <f>MONTH(INDEX([1]Calculation!$H:$H,ROW()))&amp;"/"&amp;DAY(INDEX([1]Calculation!$H:$H,ROW()))</f>
        <v>1/29</v>
      </c>
      <c r="F19" s="12">
        <f>ROUND(INDEX([1]Calculation!AK:AK,ROW()),1)</f>
        <v>12.7</v>
      </c>
      <c r="G19" s="8">
        <f>ROUND(INDEX([1]Calculation!K:K,ROW()),0)</f>
        <v>15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15</v>
      </c>
      <c r="K19" s="8">
        <f>ROUND(INDEX([1]Calculation!O:O,ROW()),0)</f>
        <v>8</v>
      </c>
      <c r="L19" s="8">
        <f>ROUND(INDEX([1]Calculation!P:P,ROW()),0)</f>
        <v>28</v>
      </c>
      <c r="M19" s="8">
        <f>ROUND(INDEX([1]Calculation!Q:Q,ROW()),0)</f>
        <v>2</v>
      </c>
      <c r="N19" s="8">
        <f>ROUND(INDEX([1]Calculation!R:R,ROW()),0)</f>
        <v>21</v>
      </c>
      <c r="O19" s="8">
        <f>ROUND(INDEX([1]Calculation!S:S,ROW()),0)</f>
        <v>5</v>
      </c>
    </row>
    <row r="20" spans="1:15">
      <c r="A20" t="str">
        <f>INDEX([1]Calculation!$E:$E,ROW())</f>
        <v>South Carolina</v>
      </c>
      <c r="B20" t="str">
        <f>INDEX([1]Calculation!$C:$C,ROW())</f>
        <v>Change Research</v>
      </c>
      <c r="C20" t="str">
        <f>IF(INDEX([1]Calculation!$F:$F,ROW())=0,"-",INDEX([1]Calculation!$F:$F,ROW()))</f>
        <v>C</v>
      </c>
      <c r="D20" t="str">
        <f>INDEX([1]Calculation!$I:$I,ROW())&amp;"  "&amp;INDEX([1]Calculation!$J:$J,ROW())</f>
        <v>651  lv</v>
      </c>
      <c r="E20" s="2" t="str">
        <f>MONTH(INDEX([1]Calculation!$H:$H,ROW()))&amp;"/"&amp;DAY(INDEX([1]Calculation!$H:$H,ROW()))</f>
        <v>1/29</v>
      </c>
      <c r="F20" s="12">
        <f>ROUND(INDEX([1]Calculation!AK:AK,ROW()),1)</f>
        <v>13</v>
      </c>
      <c r="G20" s="8">
        <f>ROUND(INDEX([1]Calculation!K:K,ROW()),0)</f>
        <v>25</v>
      </c>
      <c r="H20" s="8">
        <f>ROUND(INDEX([1]Calculation!L:L,ROW()),0)</f>
        <v>0</v>
      </c>
      <c r="I20" s="8">
        <f>ROUND(INDEX([1]Calculation!M:M,ROW()),0)</f>
        <v>0</v>
      </c>
      <c r="J20" s="8">
        <f>ROUND(INDEX([1]Calculation!N:N,ROW()),0)</f>
        <v>7</v>
      </c>
      <c r="K20" s="8">
        <f>ROUND(INDEX([1]Calculation!O:O,ROW()),0)</f>
        <v>2</v>
      </c>
      <c r="L20" s="8">
        <f>ROUND(INDEX([1]Calculation!P:P,ROW()),0)</f>
        <v>20</v>
      </c>
      <c r="M20" s="8">
        <f>ROUND(INDEX([1]Calculation!Q:Q,ROW()),0)</f>
        <v>18</v>
      </c>
      <c r="N20" s="8">
        <f>ROUND(INDEX([1]Calculation!R:R,ROW()),0)</f>
        <v>11</v>
      </c>
      <c r="O20" s="8">
        <f>ROUND(INDEX([1]Calculation!S:S,ROW()),0)</f>
        <v>3</v>
      </c>
    </row>
    <row r="21" spans="1:15">
      <c r="A21" t="str">
        <f>INDEX([1]Calculation!$E:$E,ROW())</f>
        <v>US</v>
      </c>
      <c r="B21" t="str">
        <f>INDEX([1]Calculation!$C:$C,ROW())</f>
        <v>NBC News/Wall Street Journal</v>
      </c>
      <c r="C21" t="str">
        <f>IF(INDEX([1]Calculation!$F:$F,ROW())=0,"-",INDEX([1]Calculation!$F:$F,ROW()))</f>
        <v>A/B</v>
      </c>
      <c r="D21" t="str">
        <f>INDEX([1]Calculation!$I:$I,ROW())&amp;"  "&amp;INDEX([1]Calculation!$J:$J,ROW())</f>
        <v>428  lv</v>
      </c>
      <c r="E21" s="2" t="str">
        <f>MONTH(INDEX([1]Calculation!$H:$H,ROW()))&amp;"/"&amp;DAY(INDEX([1]Calculation!$H:$H,ROW()))</f>
        <v>1/29</v>
      </c>
      <c r="F21" s="12">
        <f>ROUND(INDEX([1]Calculation!AK:AK,ROW()),1)</f>
        <v>29.2</v>
      </c>
      <c r="G21" s="8">
        <f>ROUND(INDEX([1]Calculation!K:K,ROW()),0)</f>
        <v>26</v>
      </c>
      <c r="H21" s="8">
        <f>ROUND(INDEX([1]Calculation!L:L,ROW()),0)</f>
        <v>9</v>
      </c>
      <c r="I21" s="8">
        <f>ROUND(INDEX([1]Calculation!M:M,ROW()),0)</f>
        <v>0</v>
      </c>
      <c r="J21" s="8">
        <f>ROUND(INDEX([1]Calculation!N:N,ROW()),0)</f>
        <v>7</v>
      </c>
      <c r="K21" s="8">
        <f>ROUND(INDEX([1]Calculation!O:O,ROW()),0)</f>
        <v>5</v>
      </c>
      <c r="L21" s="8">
        <f>ROUND(INDEX([1]Calculation!P:P,ROW()),0)</f>
        <v>27</v>
      </c>
      <c r="M21" s="8">
        <f>ROUND(INDEX([1]Calculation!Q:Q,ROW()),0)</f>
        <v>2</v>
      </c>
      <c r="N21" s="8">
        <f>ROUND(INDEX([1]Calculation!R:R,ROW()),0)</f>
        <v>15</v>
      </c>
      <c r="O21" s="8">
        <f>ROUND(INDEX([1]Calculation!S:S,ROW()),0)</f>
        <v>4</v>
      </c>
    </row>
    <row r="22" spans="1:15">
      <c r="A22" t="str">
        <f>INDEX([1]Calculation!$E:$E,ROW())</f>
        <v>Washington</v>
      </c>
      <c r="B22" t="str">
        <f>INDEX([1]Calculation!$C:$C,ROW())</f>
        <v>SurveyUSA</v>
      </c>
      <c r="C22" t="str">
        <f>IF(INDEX([1]Calculation!$F:$F,ROW())=0,"-",INDEX([1]Calculation!$F:$F,ROW()))</f>
        <v>A</v>
      </c>
      <c r="D22" t="str">
        <f>INDEX([1]Calculation!$I:$I,ROW())&amp;"  "&amp;INDEX([1]Calculation!$J:$J,ROW())</f>
        <v>536  lv</v>
      </c>
      <c r="E22" s="2" t="str">
        <f>MONTH(INDEX([1]Calculation!$H:$H,ROW()))&amp;"/"&amp;DAY(INDEX([1]Calculation!$H:$H,ROW()))</f>
        <v>1/28</v>
      </c>
      <c r="F22" s="12">
        <f>ROUND(INDEX([1]Calculation!AK:AK,ROW()),1)</f>
        <v>43.9</v>
      </c>
      <c r="G22" s="8">
        <f>ROUND(INDEX([1]Calculation!K:K,ROW()),0)</f>
        <v>21</v>
      </c>
      <c r="H22" s="8">
        <f>ROUND(INDEX([1]Calculation!L:L,ROW()),0)</f>
        <v>12</v>
      </c>
      <c r="I22" s="8">
        <f>ROUND(INDEX([1]Calculation!M:M,ROW()),0)</f>
        <v>0</v>
      </c>
      <c r="J22" s="8">
        <f>ROUND(INDEX([1]Calculation!N:N,ROW()),0)</f>
        <v>8</v>
      </c>
      <c r="K22" s="8">
        <f>ROUND(INDEX([1]Calculation!O:O,ROW()),0)</f>
        <v>3</v>
      </c>
      <c r="L22" s="8">
        <f>ROUND(INDEX([1]Calculation!P:P,ROW()),0)</f>
        <v>26</v>
      </c>
      <c r="M22" s="8">
        <f>ROUND(INDEX([1]Calculation!Q:Q,ROW()),0)</f>
        <v>2</v>
      </c>
      <c r="N22" s="8">
        <f>ROUND(INDEX([1]Calculation!R:R,ROW()),0)</f>
        <v>16</v>
      </c>
      <c r="O22" s="8">
        <f>ROUND(INDEX([1]Calculation!S:S,ROW()),0)</f>
        <v>4</v>
      </c>
    </row>
    <row r="23" spans="1:15">
      <c r="A23" t="str">
        <f>INDEX([1]Calculation!$E:$E,ROW())</f>
        <v>Iowa</v>
      </c>
      <c r="B23" t="str">
        <f>INDEX([1]Calculation!$C:$C,ROW())</f>
        <v>Park Street Strategies</v>
      </c>
      <c r="C23" t="str">
        <f>IF(INDEX([1]Calculation!$F:$F,ROW())=0,"-",INDEX([1]Calculation!$F:$F,ROW()))</f>
        <v>-</v>
      </c>
      <c r="D23" t="str">
        <f>INDEX([1]Calculation!$I:$I,ROW())&amp;"  "&amp;INDEX([1]Calculation!$J:$J,ROW())</f>
        <v>600  lv</v>
      </c>
      <c r="E23" s="2" t="str">
        <f>MONTH(INDEX([1]Calculation!$H:$H,ROW()))&amp;"/"&amp;DAY(INDEX([1]Calculation!$H:$H,ROW()))</f>
        <v>1/28</v>
      </c>
      <c r="F23" s="12">
        <f>ROUND(INDEX([1]Calculation!AK:AK,ROW()),1)</f>
        <v>12.5</v>
      </c>
      <c r="G23" s="8">
        <f>ROUND(INDEX([1]Calculation!K:K,ROW()),0)</f>
        <v>20</v>
      </c>
      <c r="H23" s="8">
        <f>ROUND(INDEX([1]Calculation!L:L,ROW()),0)</f>
        <v>0</v>
      </c>
      <c r="I23" s="8">
        <f>ROUND(INDEX([1]Calculation!M:M,ROW()),0)</f>
        <v>0</v>
      </c>
      <c r="J23" s="8">
        <f>ROUND(INDEX([1]Calculation!N:N,ROW()),0)</f>
        <v>17</v>
      </c>
      <c r="K23" s="8">
        <f>ROUND(INDEX([1]Calculation!O:O,ROW()),0)</f>
        <v>12</v>
      </c>
      <c r="L23" s="8">
        <f>ROUND(INDEX([1]Calculation!P:P,ROW()),0)</f>
        <v>18</v>
      </c>
      <c r="M23" s="8">
        <f>ROUND(INDEX([1]Calculation!Q:Q,ROW()),0)</f>
        <v>4</v>
      </c>
      <c r="N23" s="8">
        <f>ROUND(INDEX([1]Calculation!R:R,ROW()),0)</f>
        <v>17</v>
      </c>
      <c r="O23" s="8">
        <f>ROUND(INDEX([1]Calculation!S:S,ROW()),0)</f>
        <v>5</v>
      </c>
    </row>
    <row r="24" spans="1:15">
      <c r="A24" t="str">
        <f>INDEX([1]Calculation!$E:$E,ROW())</f>
        <v>US</v>
      </c>
      <c r="B24" t="str">
        <f>INDEX([1]Calculation!$C:$C,ROW())</f>
        <v>USC Dornsife/LA Times</v>
      </c>
      <c r="C24" t="str">
        <f>IF(INDEX([1]Calculation!$F:$F,ROW())=0,"-",INDEX([1]Calculation!$F:$F,ROW()))</f>
        <v>B/C</v>
      </c>
      <c r="D24" t="str">
        <f>INDEX([1]Calculation!$I:$I,ROW())&amp;"  "&amp;INDEX([1]Calculation!$J:$J,ROW())</f>
        <v>2227  lv</v>
      </c>
      <c r="E24" s="2" t="str">
        <f>MONTH(INDEX([1]Calculation!$H:$H,ROW()))&amp;"/"&amp;DAY(INDEX([1]Calculation!$H:$H,ROW()))</f>
        <v>1/28</v>
      </c>
      <c r="F24" s="12">
        <f>ROUND(INDEX([1]Calculation!AK:AK,ROW()),1)</f>
        <v>25.2</v>
      </c>
      <c r="G24" s="8">
        <f>ROUND(INDEX([1]Calculation!K:K,ROW()),0)</f>
        <v>34</v>
      </c>
      <c r="H24" s="8">
        <f>ROUND(INDEX([1]Calculation!L:L,ROW()),0)</f>
        <v>9</v>
      </c>
      <c r="I24" s="8">
        <f>ROUND(INDEX([1]Calculation!M:M,ROW()),0)</f>
        <v>0</v>
      </c>
      <c r="J24" s="8">
        <f>ROUND(INDEX([1]Calculation!N:N,ROW()),0)</f>
        <v>9</v>
      </c>
      <c r="K24" s="8">
        <f>ROUND(INDEX([1]Calculation!O:O,ROW()),0)</f>
        <v>3</v>
      </c>
      <c r="L24" s="8">
        <f>ROUND(INDEX([1]Calculation!P:P,ROW()),0)</f>
        <v>18</v>
      </c>
      <c r="M24" s="8">
        <f>ROUND(INDEX([1]Calculation!Q:Q,ROW()),0)</f>
        <v>2</v>
      </c>
      <c r="N24" s="8">
        <f>ROUND(INDEX([1]Calculation!R:R,ROW()),0)</f>
        <v>16</v>
      </c>
      <c r="O24" s="8">
        <f>ROUND(INDEX([1]Calculation!S:S,ROW()),0)</f>
        <v>2</v>
      </c>
    </row>
    <row r="25" spans="1:15">
      <c r="A25" t="str">
        <f>INDEX([1]Calculation!$E:$E,ROW())</f>
        <v>US</v>
      </c>
      <c r="B25" t="str">
        <f>INDEX([1]Calculation!$C:$C,ROW())</f>
        <v>YouGov</v>
      </c>
      <c r="C25" t="str">
        <f>IF(INDEX([1]Calculation!$F:$F,ROW())=0,"-",INDEX([1]Calculation!$F:$F,ROW()))</f>
        <v>B-</v>
      </c>
      <c r="D25" t="str">
        <f>INDEX([1]Calculation!$I:$I,ROW())&amp;"  "&amp;INDEX([1]Calculation!$J:$J,ROW())</f>
        <v>591  lv</v>
      </c>
      <c r="E25" s="2" t="str">
        <f>MONTH(INDEX([1]Calculation!$H:$H,ROW()))&amp;"/"&amp;DAY(INDEX([1]Calculation!$H:$H,ROW()))</f>
        <v>1/28</v>
      </c>
      <c r="F25" s="12">
        <f>ROUND(INDEX([1]Calculation!AK:AK,ROW()),1)</f>
        <v>19.8</v>
      </c>
      <c r="G25" s="8">
        <f>ROUND(INDEX([1]Calculation!K:K,ROW()),0)</f>
        <v>26</v>
      </c>
      <c r="H25" s="8">
        <f>ROUND(INDEX([1]Calculation!L:L,ROW()),0)</f>
        <v>4</v>
      </c>
      <c r="I25" s="8">
        <f>ROUND(INDEX([1]Calculation!M:M,ROW()),0)</f>
        <v>0</v>
      </c>
      <c r="J25" s="8">
        <f>ROUND(INDEX([1]Calculation!N:N,ROW()),0)</f>
        <v>7</v>
      </c>
      <c r="K25" s="8">
        <f>ROUND(INDEX([1]Calculation!O:O,ROW()),0)</f>
        <v>4</v>
      </c>
      <c r="L25" s="8">
        <f>ROUND(INDEX([1]Calculation!P:P,ROW()),0)</f>
        <v>24</v>
      </c>
      <c r="M25" s="8">
        <f>ROUND(INDEX([1]Calculation!Q:Q,ROW()),0)</f>
        <v>1</v>
      </c>
      <c r="N25" s="8">
        <f>ROUND(INDEX([1]Calculation!R:R,ROW()),0)</f>
        <v>20</v>
      </c>
      <c r="O25" s="8">
        <f>ROUND(INDEX([1]Calculation!S:S,ROW()),0)</f>
        <v>4</v>
      </c>
    </row>
    <row r="26" spans="1:15">
      <c r="A26" t="str">
        <f>INDEX([1]Calculation!$E:$E,ROW())</f>
        <v>Florida</v>
      </c>
      <c r="B26" t="str">
        <f>INDEX([1]Calculation!$C:$C,ROW())</f>
        <v>St. Pete Polls</v>
      </c>
      <c r="C26" t="str">
        <f>IF(INDEX([1]Calculation!$F:$F,ROW())=0,"-",INDEX([1]Calculation!$F:$F,ROW()))</f>
        <v>C+</v>
      </c>
      <c r="D26" t="str">
        <f>INDEX([1]Calculation!$I:$I,ROW())&amp;"  "&amp;INDEX([1]Calculation!$J:$J,ROW())</f>
        <v>2590  lv</v>
      </c>
      <c r="E26" s="2" t="str">
        <f>MONTH(INDEX([1]Calculation!$H:$H,ROW()))&amp;"/"&amp;DAY(INDEX([1]Calculation!$H:$H,ROW()))</f>
        <v>1/28</v>
      </c>
      <c r="F26" s="12">
        <f>ROUND(INDEX([1]Calculation!AK:AK,ROW()),1)</f>
        <v>29.1</v>
      </c>
      <c r="G26" s="8">
        <f>ROUND(INDEX([1]Calculation!K:K,ROW()),0)</f>
        <v>41</v>
      </c>
      <c r="H26" s="8">
        <f>ROUND(INDEX([1]Calculation!L:L,ROW()),0)</f>
        <v>17</v>
      </c>
      <c r="I26" s="8">
        <f>ROUND(INDEX([1]Calculation!M:M,ROW()),0)</f>
        <v>0</v>
      </c>
      <c r="J26" s="8">
        <f>ROUND(INDEX([1]Calculation!N:N,ROW()),0)</f>
        <v>6</v>
      </c>
      <c r="K26" s="8">
        <f>ROUND(INDEX([1]Calculation!O:O,ROW()),0)</f>
        <v>5</v>
      </c>
      <c r="L26" s="8">
        <f>ROUND(INDEX([1]Calculation!P:P,ROW()),0)</f>
        <v>9</v>
      </c>
      <c r="M26" s="8">
        <f>ROUND(INDEX([1]Calculation!Q:Q,ROW()),0)</f>
        <v>2</v>
      </c>
      <c r="N26" s="8">
        <f>ROUND(INDEX([1]Calculation!R:R,ROW()),0)</f>
        <v>7</v>
      </c>
      <c r="O26" s="8">
        <f>ROUND(INDEX([1]Calculation!S:S,ROW()),0)</f>
        <v>2</v>
      </c>
    </row>
    <row r="27" spans="1:15">
      <c r="A27" t="str">
        <f>INDEX([1]Calculation!$E:$E,ROW())</f>
        <v>US</v>
      </c>
      <c r="B27" t="str">
        <f>INDEX([1]Calculation!$C:$C,ROW())</f>
        <v>YouGov Blue/Data for Progress</v>
      </c>
      <c r="C27" t="str">
        <f>IF(INDEX([1]Calculation!$F:$F,ROW())=0,"-",INDEX([1]Calculation!$F:$F,ROW()))</f>
        <v>-</v>
      </c>
      <c r="D27" t="str">
        <f>INDEX([1]Calculation!$I:$I,ROW())&amp;"  "&amp;INDEX([1]Calculation!$J:$J,ROW())</f>
        <v>1619  lv</v>
      </c>
      <c r="E27" s="2" t="str">
        <f>MONTH(INDEX([1]Calculation!$H:$H,ROW()))&amp;"/"&amp;DAY(INDEX([1]Calculation!$H:$H,ROW()))</f>
        <v>1/27</v>
      </c>
      <c r="F27" s="12">
        <f>ROUND(INDEX([1]Calculation!AK:AK,ROW()),1)</f>
        <v>15.8</v>
      </c>
      <c r="G27" s="8">
        <f>ROUND(INDEX([1]Calculation!K:K,ROW()),0)</f>
        <v>30</v>
      </c>
      <c r="H27" s="8">
        <f>ROUND(INDEX([1]Calculation!L:L,ROW()),0)</f>
        <v>5</v>
      </c>
      <c r="I27" s="8">
        <f>ROUND(INDEX([1]Calculation!M:M,ROW()),0)</f>
        <v>0</v>
      </c>
      <c r="J27" s="8">
        <f>ROUND(INDEX([1]Calculation!N:N,ROW()),0)</f>
        <v>8</v>
      </c>
      <c r="K27" s="8">
        <f>ROUND(INDEX([1]Calculation!O:O,ROW()),0)</f>
        <v>4</v>
      </c>
      <c r="L27" s="8">
        <f>ROUND(INDEX([1]Calculation!P:P,ROW()),0)</f>
        <v>21</v>
      </c>
      <c r="M27" s="8">
        <f>ROUND(INDEX([1]Calculation!Q:Q,ROW()),0)</f>
        <v>2</v>
      </c>
      <c r="N27" s="8">
        <f>ROUND(INDEX([1]Calculation!R:R,ROW()),0)</f>
        <v>23</v>
      </c>
      <c r="O27" s="8">
        <f>ROUND(INDEX([1]Calculation!S:S,ROW()),0)</f>
        <v>4</v>
      </c>
    </row>
    <row r="28" spans="1:15">
      <c r="A28" t="str">
        <f>INDEX([1]Calculation!$E:$E,ROW())</f>
        <v>California</v>
      </c>
      <c r="B28" t="str">
        <f>INDEX([1]Calculation!$C:$C,ROW())</f>
        <v>Change Research</v>
      </c>
      <c r="C28" t="str">
        <f>IF(INDEX([1]Calculation!$F:$F,ROW())=0,"-",INDEX([1]Calculation!$F:$F,ROW()))</f>
        <v>C</v>
      </c>
      <c r="D28" t="str">
        <f>INDEX([1]Calculation!$I:$I,ROW())&amp;"  "&amp;INDEX([1]Calculation!$J:$J,ROW())</f>
        <v>1190  lv</v>
      </c>
      <c r="E28" s="2" t="str">
        <f>MONTH(INDEX([1]Calculation!$H:$H,ROW()))&amp;"/"&amp;DAY(INDEX([1]Calculation!$H:$H,ROW()))</f>
        <v>1/27</v>
      </c>
      <c r="F28" s="12">
        <f>ROUND(INDEX([1]Calculation!AK:AK,ROW()),1)</f>
        <v>16</v>
      </c>
      <c r="G28" s="8">
        <f>ROUND(INDEX([1]Calculation!K:K,ROW()),0)</f>
        <v>15</v>
      </c>
      <c r="H28" s="8">
        <f>ROUND(INDEX([1]Calculation!L:L,ROW()),0)</f>
        <v>4</v>
      </c>
      <c r="I28" s="8">
        <f>ROUND(INDEX([1]Calculation!M:M,ROW()),0)</f>
        <v>0</v>
      </c>
      <c r="J28" s="8">
        <f>ROUND(INDEX([1]Calculation!N:N,ROW()),0)</f>
        <v>8</v>
      </c>
      <c r="K28" s="8">
        <f>ROUND(INDEX([1]Calculation!O:O,ROW()),0)</f>
        <v>3</v>
      </c>
      <c r="L28" s="8">
        <f>ROUND(INDEX([1]Calculation!P:P,ROW()),0)</f>
        <v>30</v>
      </c>
      <c r="M28" s="8">
        <f>ROUND(INDEX([1]Calculation!Q:Q,ROW()),0)</f>
        <v>2</v>
      </c>
      <c r="N28" s="8">
        <f>ROUND(INDEX([1]Calculation!R:R,ROW()),0)</f>
        <v>16</v>
      </c>
      <c r="O28" s="8">
        <f>ROUND(INDEX([1]Calculation!S:S,ROW()),0)</f>
        <v>5</v>
      </c>
    </row>
    <row r="29" spans="1:15">
      <c r="A29" t="str">
        <f>INDEX([1]Calculation!$E:$E,ROW())</f>
        <v>Iowa</v>
      </c>
      <c r="B29" t="str">
        <f>INDEX([1]Calculation!$C:$C,ROW())</f>
        <v>Monmouth University</v>
      </c>
      <c r="C29" t="str">
        <f>IF(INDEX([1]Calculation!$F:$F,ROW())=0,"-",INDEX([1]Calculation!$F:$F,ROW()))</f>
        <v>A+</v>
      </c>
      <c r="D29" t="str">
        <f>INDEX([1]Calculation!$I:$I,ROW())&amp;"  "&amp;INDEX([1]Calculation!$J:$J,ROW())</f>
        <v>544  lv</v>
      </c>
      <c r="E29" s="2" t="str">
        <f>MONTH(INDEX([1]Calculation!$H:$H,ROW()))&amp;"/"&amp;DAY(INDEX([1]Calculation!$H:$H,ROW()))</f>
        <v>1/27</v>
      </c>
      <c r="F29" s="12">
        <f>ROUND(INDEX([1]Calculation!AK:AK,ROW()),1)</f>
        <v>0</v>
      </c>
      <c r="G29" s="8">
        <f>ROUND(INDEX([1]Calculation!K:K,ROW()),0)</f>
        <v>29</v>
      </c>
      <c r="H29" s="8">
        <f>ROUND(INDEX([1]Calculation!L:L,ROW()),0)</f>
        <v>0</v>
      </c>
      <c r="I29" s="8">
        <f>ROUND(INDEX([1]Calculation!M:M,ROW()),0)</f>
        <v>0</v>
      </c>
      <c r="J29" s="8">
        <f>ROUND(INDEX([1]Calculation!N:N,ROW()),0)</f>
        <v>20</v>
      </c>
      <c r="K29" s="8">
        <f>ROUND(INDEX([1]Calculation!O:O,ROW()),0)</f>
        <v>0</v>
      </c>
      <c r="L29" s="8">
        <f>ROUND(INDEX([1]Calculation!P:P,ROW()),0)</f>
        <v>25</v>
      </c>
      <c r="M29" s="8">
        <f>ROUND(INDEX([1]Calculation!Q:Q,ROW()),0)</f>
        <v>0</v>
      </c>
      <c r="N29" s="8">
        <f>ROUND(INDEX([1]Calculation!R:R,ROW()),0)</f>
        <v>19</v>
      </c>
      <c r="O29" s="8">
        <f>ROUND(INDEX([1]Calculation!S:S,ROW()),0)</f>
        <v>0</v>
      </c>
    </row>
    <row r="30" spans="1:15">
      <c r="A30" t="str">
        <f>INDEX([1]Calculation!$E:$E,ROW())</f>
        <v>Iowa</v>
      </c>
      <c r="B30" t="str">
        <f>INDEX([1]Calculation!$C:$C,ROW())</f>
        <v>Monmouth University</v>
      </c>
      <c r="C30" t="str">
        <f>IF(INDEX([1]Calculation!$F:$F,ROW())=0,"-",INDEX([1]Calculation!$F:$F,ROW()))</f>
        <v>A+</v>
      </c>
      <c r="D30" t="str">
        <f>INDEX([1]Calculation!$I:$I,ROW())&amp;"  "&amp;INDEX([1]Calculation!$J:$J,ROW())</f>
        <v>544  lv</v>
      </c>
      <c r="E30" s="2" t="str">
        <f>MONTH(INDEX([1]Calculation!$H:$H,ROW()))&amp;"/"&amp;DAY(INDEX([1]Calculation!$H:$H,ROW()))</f>
        <v>1/27</v>
      </c>
      <c r="F30" s="12">
        <f>ROUND(INDEX([1]Calculation!AK:AK,ROW()),1)</f>
        <v>0</v>
      </c>
      <c r="G30" s="8">
        <f>ROUND(INDEX([1]Calculation!K:K,ROW()),0)</f>
        <v>22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17</v>
      </c>
      <c r="K30" s="8">
        <f>ROUND(INDEX([1]Calculation!O:O,ROW()),0)</f>
        <v>12</v>
      </c>
      <c r="L30" s="8">
        <f>ROUND(INDEX([1]Calculation!P:P,ROW()),0)</f>
        <v>22</v>
      </c>
      <c r="M30" s="8">
        <f>ROUND(INDEX([1]Calculation!Q:Q,ROW()),0)</f>
        <v>0</v>
      </c>
      <c r="N30" s="8">
        <f>ROUND(INDEX([1]Calculation!R:R,ROW()),0)</f>
        <v>16</v>
      </c>
      <c r="O30" s="8">
        <f>ROUND(INDEX([1]Calculation!S:S,ROW()),0)</f>
        <v>5</v>
      </c>
    </row>
    <row r="31" spans="1:15">
      <c r="A31" t="str">
        <f>INDEX([1]Calculation!$E:$E,ROW())</f>
        <v>Iowa</v>
      </c>
      <c r="B31" t="str">
        <f>INDEX([1]Calculation!$C:$C,ROW())</f>
        <v>Monmouth University</v>
      </c>
      <c r="C31" t="str">
        <f>IF(INDEX([1]Calculation!$F:$F,ROW())=0,"-",INDEX([1]Calculation!$F:$F,ROW()))</f>
        <v>A+</v>
      </c>
      <c r="D31" t="str">
        <f>INDEX([1]Calculation!$I:$I,ROW())&amp;"  "&amp;INDEX([1]Calculation!$J:$J,ROW())</f>
        <v>544  lv</v>
      </c>
      <c r="E31" s="2" t="str">
        <f>MONTH(INDEX([1]Calculation!$H:$H,ROW()))&amp;"/"&amp;DAY(INDEX([1]Calculation!$H:$H,ROW()))</f>
        <v>1/27</v>
      </c>
      <c r="F31" s="12">
        <f>ROUND(INDEX([1]Calculation!AK:AK,ROW()),1)</f>
        <v>48</v>
      </c>
      <c r="G31" s="8">
        <f>ROUND(INDEX([1]Calculation!K:K,ROW()),0)</f>
        <v>23</v>
      </c>
      <c r="H31" s="8">
        <f>ROUND(INDEX([1]Calculation!L:L,ROW()),0)</f>
        <v>0</v>
      </c>
      <c r="I31" s="8">
        <f>ROUND(INDEX([1]Calculation!M:M,ROW()),0)</f>
        <v>0</v>
      </c>
      <c r="J31" s="8">
        <f>ROUND(INDEX([1]Calculation!N:N,ROW()),0)</f>
        <v>16</v>
      </c>
      <c r="K31" s="8">
        <f>ROUND(INDEX([1]Calculation!O:O,ROW()),0)</f>
        <v>10</v>
      </c>
      <c r="L31" s="8">
        <f>ROUND(INDEX([1]Calculation!P:P,ROW()),0)</f>
        <v>21</v>
      </c>
      <c r="M31" s="8">
        <f>ROUND(INDEX([1]Calculation!Q:Q,ROW()),0)</f>
        <v>4</v>
      </c>
      <c r="N31" s="8">
        <f>ROUND(INDEX([1]Calculation!R:R,ROW()),0)</f>
        <v>15</v>
      </c>
      <c r="O31" s="8">
        <f>ROUND(INDEX([1]Calculation!S:S,ROW()),0)</f>
        <v>3</v>
      </c>
    </row>
    <row r="32" spans="1:15">
      <c r="A32" t="str">
        <f>INDEX([1]Calculation!$E:$E,ROW())</f>
        <v>Iowa</v>
      </c>
      <c r="B32" t="str">
        <f>INDEX([1]Calculation!$C:$C,ROW())</f>
        <v>Civiqs</v>
      </c>
      <c r="C32" t="str">
        <f>IF(INDEX([1]Calculation!$F:$F,ROW())=0,"-",INDEX([1]Calculation!$F:$F,ROW()))</f>
        <v>-</v>
      </c>
      <c r="D32" t="str">
        <f>INDEX([1]Calculation!$I:$I,ROW())&amp;"  "&amp;INDEX([1]Calculation!$J:$J,ROW())</f>
        <v>655  lv</v>
      </c>
      <c r="E32" s="2" t="str">
        <f>MONTH(INDEX([1]Calculation!$H:$H,ROW()))&amp;"/"&amp;DAY(INDEX([1]Calculation!$H:$H,ROW()))</f>
        <v>1/27</v>
      </c>
      <c r="F32" s="12">
        <f>ROUND(INDEX([1]Calculation!AK:AK,ROW()),1)</f>
        <v>1.6</v>
      </c>
      <c r="G32" s="8">
        <f>ROUND(INDEX([1]Calculation!K:K,ROW()),0)</f>
        <v>15</v>
      </c>
      <c r="H32" s="8">
        <f>ROUND(INDEX([1]Calculation!L:L,ROW()),0)</f>
        <v>1</v>
      </c>
      <c r="I32" s="8">
        <f>ROUND(INDEX([1]Calculation!M:M,ROW()),0)</f>
        <v>0</v>
      </c>
      <c r="J32" s="8">
        <f>ROUND(INDEX([1]Calculation!N:N,ROW()),0)</f>
        <v>17</v>
      </c>
      <c r="K32" s="8">
        <f>ROUND(INDEX([1]Calculation!O:O,ROW()),0)</f>
        <v>11</v>
      </c>
      <c r="L32" s="8">
        <f>ROUND(INDEX([1]Calculation!P:P,ROW()),0)</f>
        <v>24</v>
      </c>
      <c r="M32" s="8">
        <f>ROUND(INDEX([1]Calculation!Q:Q,ROW()),0)</f>
        <v>4</v>
      </c>
      <c r="N32" s="8">
        <f>ROUND(INDEX([1]Calculation!R:R,ROW()),0)</f>
        <v>19</v>
      </c>
      <c r="O32" s="8">
        <f>ROUND(INDEX([1]Calculation!S:S,ROW()),0)</f>
        <v>5</v>
      </c>
    </row>
    <row r="33" spans="1:15">
      <c r="A33" t="str">
        <f>INDEX([1]Calculation!$E:$E,ROW())</f>
        <v>US</v>
      </c>
      <c r="B33" t="str">
        <f>INDEX([1]Calculation!$C:$C,ROW())</f>
        <v>YouGov Blue/Data for Progress</v>
      </c>
      <c r="C33" t="str">
        <f>IF(INDEX([1]Calculation!$F:$F,ROW())=0,"-",INDEX([1]Calculation!$F:$F,ROW()))</f>
        <v>-</v>
      </c>
      <c r="D33" t="str">
        <f>INDEX([1]Calculation!$I:$I,ROW())&amp;"  "&amp;INDEX([1]Calculation!$J:$J,ROW())</f>
        <v>1619  lv</v>
      </c>
      <c r="E33" s="2" t="str">
        <f>MONTH(INDEX([1]Calculation!$H:$H,ROW()))&amp;"/"&amp;DAY(INDEX([1]Calculation!$H:$H,ROW()))</f>
        <v>1/27</v>
      </c>
      <c r="F33" s="12">
        <f>ROUND(INDEX([1]Calculation!AK:AK,ROW()),1)</f>
        <v>0</v>
      </c>
      <c r="G33" s="8">
        <f>ROUND(INDEX([1]Calculation!K:K,ROW()),0)</f>
        <v>42</v>
      </c>
      <c r="H33" s="8">
        <f>ROUND(INDEX([1]Calculation!L:L,ROW()),0)</f>
        <v>0</v>
      </c>
      <c r="I33" s="8">
        <f>ROUND(INDEX([1]Calculation!M:M,ROW()),0)</f>
        <v>0</v>
      </c>
      <c r="J33" s="8">
        <f>ROUND(INDEX([1]Calculation!N:N,ROW()),0)</f>
        <v>0</v>
      </c>
      <c r="K33" s="8">
        <f>ROUND(INDEX([1]Calculation!O:O,ROW()),0)</f>
        <v>0</v>
      </c>
      <c r="L33" s="8">
        <f>ROUND(INDEX([1]Calculation!P:P,ROW()),0)</f>
        <v>23</v>
      </c>
      <c r="M33" s="8">
        <f>ROUND(INDEX([1]Calculation!Q:Q,ROW()),0)</f>
        <v>0</v>
      </c>
      <c r="N33" s="8">
        <f>ROUND(INDEX([1]Calculation!R:R,ROW()),0)</f>
        <v>30</v>
      </c>
      <c r="O33" s="8">
        <f>ROUND(INDEX([1]Calculation!S:S,ROW()),0)</f>
        <v>0</v>
      </c>
    </row>
    <row r="34" spans="1:15">
      <c r="A34" t="str">
        <f>INDEX([1]Calculation!$E:$E,ROW())</f>
        <v>US</v>
      </c>
      <c r="B34" t="str">
        <f>INDEX([1]Calculation!$C:$C,ROW())</f>
        <v>YouGov Blue/Data for Progress</v>
      </c>
      <c r="C34" t="str">
        <f>IF(INDEX([1]Calculation!$F:$F,ROW())=0,"-",INDEX([1]Calculation!$F:$F,ROW()))</f>
        <v>-</v>
      </c>
      <c r="D34" t="str">
        <f>INDEX([1]Calculation!$I:$I,ROW())&amp;"  "&amp;INDEX([1]Calculation!$J:$J,ROW())</f>
        <v>1619  lv</v>
      </c>
      <c r="E34" s="2" t="str">
        <f>MONTH(INDEX([1]Calculation!$H:$H,ROW()))&amp;"/"&amp;DAY(INDEX([1]Calculation!$H:$H,ROW()))</f>
        <v>1/27</v>
      </c>
      <c r="F34" s="12">
        <f>ROUND(INDEX([1]Calculation!AK:AK,ROW()),1)</f>
        <v>0</v>
      </c>
      <c r="G34" s="8">
        <f>ROUND(INDEX([1]Calculation!K:K,ROW()),0)</f>
        <v>53</v>
      </c>
      <c r="H34" s="8">
        <f>ROUND(INDEX([1]Calculation!L:L,ROW()),0)</f>
        <v>0</v>
      </c>
      <c r="I34" s="8">
        <f>ROUND(INDEX([1]Calculation!M:M,ROW()),0)</f>
        <v>0</v>
      </c>
      <c r="J34" s="8">
        <f>ROUND(INDEX([1]Calculation!N:N,ROW()),0)</f>
        <v>0</v>
      </c>
      <c r="K34" s="8">
        <f>ROUND(INDEX([1]Calculation!O:O,ROW()),0)</f>
        <v>0</v>
      </c>
      <c r="L34" s="8">
        <f>ROUND(INDEX([1]Calculation!P:P,ROW()),0)</f>
        <v>41</v>
      </c>
      <c r="M34" s="8">
        <f>ROUND(INDEX([1]Calculation!Q:Q,ROW()),0)</f>
        <v>0</v>
      </c>
      <c r="N34" s="8">
        <f>ROUND(INDEX([1]Calculation!R:R,ROW()),0)</f>
        <v>0</v>
      </c>
      <c r="O34" s="8">
        <f>ROUND(INDEX([1]Calculation!S:S,ROW()),0)</f>
        <v>0</v>
      </c>
    </row>
    <row r="35" spans="1:15">
      <c r="A35" t="str">
        <f>INDEX([1]Calculation!$E:$E,ROW())</f>
        <v>US</v>
      </c>
      <c r="B35" t="str">
        <f>INDEX([1]Calculation!$C:$C,ROW())</f>
        <v>YouGov Blue/Data for Progress</v>
      </c>
      <c r="C35" t="str">
        <f>IF(INDEX([1]Calculation!$F:$F,ROW())=0,"-",INDEX([1]Calculation!$F:$F,ROW()))</f>
        <v>-</v>
      </c>
      <c r="D35" t="str">
        <f>INDEX([1]Calculation!$I:$I,ROW())&amp;"  "&amp;INDEX([1]Calculation!$J:$J,ROW())</f>
        <v>1619  lv</v>
      </c>
      <c r="E35" s="2" t="str">
        <f>MONTH(INDEX([1]Calculation!$H:$H,ROW()))&amp;"/"&amp;DAY(INDEX([1]Calculation!$H:$H,ROW()))</f>
        <v>1/27</v>
      </c>
      <c r="F35" s="12">
        <f>ROUND(INDEX([1]Calculation!AK:AK,ROW()),1)</f>
        <v>0</v>
      </c>
      <c r="G35" s="8">
        <f>ROUND(INDEX([1]Calculation!K:K,ROW()),0)</f>
        <v>47</v>
      </c>
      <c r="H35" s="8">
        <f>ROUND(INDEX([1]Calculation!L:L,ROW()),0)</f>
        <v>0</v>
      </c>
      <c r="I35" s="8">
        <f>ROUND(INDEX([1]Calculation!M:M,ROW()),0)</f>
        <v>0</v>
      </c>
      <c r="J35" s="8">
        <f>ROUND(INDEX([1]Calculation!N:N,ROW()),0)</f>
        <v>0</v>
      </c>
      <c r="K35" s="8">
        <f>ROUND(INDEX([1]Calculation!O:O,ROW()),0)</f>
        <v>0</v>
      </c>
      <c r="L35" s="8">
        <f>ROUND(INDEX([1]Calculation!P:P,ROW()),0)</f>
        <v>0</v>
      </c>
      <c r="M35" s="8">
        <f>ROUND(INDEX([1]Calculation!Q:Q,ROW()),0)</f>
        <v>0</v>
      </c>
      <c r="N35" s="8">
        <f>ROUND(INDEX([1]Calculation!R:R,ROW()),0)</f>
        <v>45</v>
      </c>
      <c r="O35" s="8">
        <f>ROUND(INDEX([1]Calculation!S:S,ROW()),0)</f>
        <v>0</v>
      </c>
    </row>
    <row r="36" spans="1:15">
      <c r="A36" t="str">
        <f>INDEX([1]Calculation!$E:$E,ROW())</f>
        <v>US</v>
      </c>
      <c r="B36" t="str">
        <f>INDEX([1]Calculation!$C:$C,ROW())</f>
        <v>Quinnipiac University</v>
      </c>
      <c r="C36" t="str">
        <f>IF(INDEX([1]Calculation!$F:$F,ROW())=0,"-",INDEX([1]Calculation!$F:$F,ROW()))</f>
        <v>B+</v>
      </c>
      <c r="D36" t="str">
        <f>INDEX([1]Calculation!$I:$I,ROW())&amp;"  "&amp;INDEX([1]Calculation!$J:$J,ROW())</f>
        <v>827  rv</v>
      </c>
      <c r="E36" s="2" t="str">
        <f>MONTH(INDEX([1]Calculation!$H:$H,ROW()))&amp;"/"&amp;DAY(INDEX([1]Calculation!$H:$H,ROW()))</f>
        <v>1/27</v>
      </c>
      <c r="F36" s="12">
        <f>ROUND(INDEX([1]Calculation!AK:AK,ROW()),1)</f>
        <v>29.5</v>
      </c>
      <c r="G36" s="8">
        <f>ROUND(INDEX([1]Calculation!K:K,ROW()),0)</f>
        <v>26</v>
      </c>
      <c r="H36" s="8">
        <f>ROUND(INDEX([1]Calculation!L:L,ROW()),0)</f>
        <v>8</v>
      </c>
      <c r="I36" s="8">
        <f>ROUND(INDEX([1]Calculation!M:M,ROW()),0)</f>
        <v>0</v>
      </c>
      <c r="J36" s="8">
        <f>ROUND(INDEX([1]Calculation!N:N,ROW()),0)</f>
        <v>6</v>
      </c>
      <c r="K36" s="8">
        <f>ROUND(INDEX([1]Calculation!O:O,ROW()),0)</f>
        <v>7</v>
      </c>
      <c r="L36" s="8">
        <f>ROUND(INDEX([1]Calculation!P:P,ROW()),0)</f>
        <v>21</v>
      </c>
      <c r="M36" s="8">
        <f>ROUND(INDEX([1]Calculation!Q:Q,ROW()),0)</f>
        <v>2</v>
      </c>
      <c r="N36" s="8">
        <f>ROUND(INDEX([1]Calculation!R:R,ROW()),0)</f>
        <v>15</v>
      </c>
      <c r="O36" s="8">
        <f>ROUND(INDEX([1]Calculation!S:S,ROW()),0)</f>
        <v>3</v>
      </c>
    </row>
    <row r="37" spans="1:15">
      <c r="A37" t="str">
        <f>INDEX([1]Calculation!$E:$E,ROW())</f>
        <v>New Hampshire</v>
      </c>
      <c r="B37" t="str">
        <f>INDEX([1]Calculation!$C:$C,ROW())</f>
        <v>American Research Group</v>
      </c>
      <c r="C37" t="str">
        <f>IF(INDEX([1]Calculation!$F:$F,ROW())=0,"-",INDEX([1]Calculation!$F:$F,ROW()))</f>
        <v>B</v>
      </c>
      <c r="D37" t="str">
        <f>INDEX([1]Calculation!$I:$I,ROW())&amp;"  "&amp;INDEX([1]Calculation!$J:$J,ROW())</f>
        <v>600  lv</v>
      </c>
      <c r="E37" s="2" t="str">
        <f>MONTH(INDEX([1]Calculation!$H:$H,ROW()))&amp;"/"&amp;DAY(INDEX([1]Calculation!$H:$H,ROW()))</f>
        <v>1/27</v>
      </c>
      <c r="F37" s="12">
        <f>ROUND(INDEX([1]Calculation!AK:AK,ROW()),1)</f>
        <v>23.3</v>
      </c>
      <c r="G37" s="8">
        <f>ROUND(INDEX([1]Calculation!K:K,ROW()),0)</f>
        <v>13</v>
      </c>
      <c r="H37" s="8">
        <f>ROUND(INDEX([1]Calculation!L:L,ROW()),0)</f>
        <v>2</v>
      </c>
      <c r="I37" s="8">
        <f>ROUND(INDEX([1]Calculation!M:M,ROW()),0)</f>
        <v>0</v>
      </c>
      <c r="J37" s="8">
        <f>ROUND(INDEX([1]Calculation!N:N,ROW()),0)</f>
        <v>12</v>
      </c>
      <c r="K37" s="8">
        <f>ROUND(INDEX([1]Calculation!O:O,ROW()),0)</f>
        <v>7</v>
      </c>
      <c r="L37" s="8">
        <f>ROUND(INDEX([1]Calculation!P:P,ROW()),0)</f>
        <v>28</v>
      </c>
      <c r="M37" s="8">
        <f>ROUND(INDEX([1]Calculation!Q:Q,ROW()),0)</f>
        <v>2</v>
      </c>
      <c r="N37" s="8">
        <f>ROUND(INDEX([1]Calculation!R:R,ROW()),0)</f>
        <v>11</v>
      </c>
      <c r="O37" s="8">
        <f>ROUND(INDEX([1]Calculation!S:S,ROW()),0)</f>
        <v>5</v>
      </c>
    </row>
    <row r="38" spans="1:15">
      <c r="A38" t="str">
        <f>INDEX([1]Calculation!$E:$E,ROW())</f>
        <v>Pennsylvania</v>
      </c>
      <c r="B38" t="str">
        <f>INDEX([1]Calculation!$C:$C,ROW())</f>
        <v>Franklin &amp; Marshall College</v>
      </c>
      <c r="C38" t="str">
        <f>IF(INDEX([1]Calculation!$F:$F,ROW())=0,"-",INDEX([1]Calculation!$F:$F,ROW()))</f>
        <v>B/C</v>
      </c>
      <c r="D38" t="str">
        <f>INDEX([1]Calculation!$I:$I,ROW())&amp;"  "&amp;INDEX([1]Calculation!$J:$J,ROW())</f>
        <v>292  rv</v>
      </c>
      <c r="E38" s="2" t="str">
        <f>MONTH(INDEX([1]Calculation!$H:$H,ROW()))&amp;"/"&amp;DAY(INDEX([1]Calculation!$H:$H,ROW()))</f>
        <v>1/26</v>
      </c>
      <c r="F38" s="12">
        <f>ROUND(INDEX([1]Calculation!AK:AK,ROW()),1)</f>
        <v>10.5</v>
      </c>
      <c r="G38" s="8">
        <f>ROUND(INDEX([1]Calculation!K:K,ROW()),0)</f>
        <v>22</v>
      </c>
      <c r="H38" s="8">
        <f>ROUND(INDEX([1]Calculation!L:L,ROW()),0)</f>
        <v>7</v>
      </c>
      <c r="I38" s="8">
        <f>ROUND(INDEX([1]Calculation!M:M,ROW()),0)</f>
        <v>0</v>
      </c>
      <c r="J38" s="8">
        <f>ROUND(INDEX([1]Calculation!N:N,ROW()),0)</f>
        <v>6</v>
      </c>
      <c r="K38" s="8">
        <f>ROUND(INDEX([1]Calculation!O:O,ROW()),0)</f>
        <v>5</v>
      </c>
      <c r="L38" s="8">
        <f>ROUND(INDEX([1]Calculation!P:P,ROW()),0)</f>
        <v>15</v>
      </c>
      <c r="M38" s="8">
        <f>ROUND(INDEX([1]Calculation!Q:Q,ROW()),0)</f>
        <v>1</v>
      </c>
      <c r="N38" s="8">
        <f>ROUND(INDEX([1]Calculation!R:R,ROW()),0)</f>
        <v>14</v>
      </c>
      <c r="O38" s="8">
        <f>ROUND(INDEX([1]Calculation!S:S,ROW()),0)</f>
        <v>5</v>
      </c>
    </row>
    <row r="39" spans="1:15">
      <c r="A39" t="str">
        <f>INDEX([1]Calculation!$E:$E,ROW())</f>
        <v>Iowa</v>
      </c>
      <c r="B39" t="str">
        <f>INDEX([1]Calculation!$C:$C,ROW())</f>
        <v>Change Research</v>
      </c>
      <c r="C39" t="str">
        <f>IF(INDEX([1]Calculation!$F:$F,ROW())=0,"-",INDEX([1]Calculation!$F:$F,ROW()))</f>
        <v>C</v>
      </c>
      <c r="D39" t="str">
        <f>INDEX([1]Calculation!$I:$I,ROW())&amp;"  "&amp;INDEX([1]Calculation!$J:$J,ROW())</f>
        <v>704  lv</v>
      </c>
      <c r="E39" s="2" t="str">
        <f>MONTH(INDEX([1]Calculation!$H:$H,ROW()))&amp;"/"&amp;DAY(INDEX([1]Calculation!$H:$H,ROW()))</f>
        <v>1/26</v>
      </c>
      <c r="F39" s="12">
        <f>ROUND(INDEX([1]Calculation!AK:AK,ROW()),1)</f>
        <v>0</v>
      </c>
      <c r="G39" s="8">
        <f>ROUND(INDEX([1]Calculation!K:K,ROW()),0)</f>
        <v>22</v>
      </c>
      <c r="H39" s="8">
        <f>ROUND(INDEX([1]Calculation!L:L,ROW()),0)</f>
        <v>0</v>
      </c>
      <c r="I39" s="8">
        <f>ROUND(INDEX([1]Calculation!M:M,ROW()),0)</f>
        <v>0</v>
      </c>
      <c r="J39" s="8">
        <f>ROUND(INDEX([1]Calculation!N:N,ROW()),0)</f>
        <v>23</v>
      </c>
      <c r="K39" s="8">
        <f>ROUND(INDEX([1]Calculation!O:O,ROW()),0)</f>
        <v>0</v>
      </c>
      <c r="L39" s="8">
        <f>ROUND(INDEX([1]Calculation!P:P,ROW()),0)</f>
        <v>30</v>
      </c>
      <c r="M39" s="8">
        <f>ROUND(INDEX([1]Calculation!Q:Q,ROW()),0)</f>
        <v>0</v>
      </c>
      <c r="N39" s="8">
        <f>ROUND(INDEX([1]Calculation!R:R,ROW()),0)</f>
        <v>20</v>
      </c>
      <c r="O39" s="8">
        <f>ROUND(INDEX([1]Calculation!S:S,ROW()),0)</f>
        <v>0</v>
      </c>
    </row>
    <row r="40" spans="1:15">
      <c r="A40" t="str">
        <f>INDEX([1]Calculation!$E:$E,ROW())</f>
        <v>Iowa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704  lv</v>
      </c>
      <c r="E40" s="2" t="str">
        <f>MONTH(INDEX([1]Calculation!$H:$H,ROW()))&amp;"/"&amp;DAY(INDEX([1]Calculation!$H:$H,ROW()))</f>
        <v>1/26</v>
      </c>
      <c r="F40" s="12">
        <f>ROUND(INDEX([1]Calculation!AK:AK,ROW()),1)</f>
        <v>11.7</v>
      </c>
      <c r="G40" s="8">
        <f>ROUND(INDEX([1]Calculation!K:K,ROW()),0)</f>
        <v>18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19</v>
      </c>
      <c r="K40" s="8">
        <f>ROUND(INDEX([1]Calculation!O:O,ROW()),0)</f>
        <v>10</v>
      </c>
      <c r="L40" s="8">
        <f>ROUND(INDEX([1]Calculation!P:P,ROW()),0)</f>
        <v>27</v>
      </c>
      <c r="M40" s="8">
        <f>ROUND(INDEX([1]Calculation!Q:Q,ROW()),0)</f>
        <v>4</v>
      </c>
      <c r="N40" s="8">
        <f>ROUND(INDEX([1]Calculation!R:R,ROW()),0)</f>
        <v>15</v>
      </c>
      <c r="O40" s="8">
        <f>ROUND(INDEX([1]Calculation!S:S,ROW()),0)</f>
        <v>4</v>
      </c>
    </row>
    <row r="41" spans="1:15">
      <c r="A41" t="str">
        <f>INDEX([1]Calculation!$E:$E,ROW())</f>
        <v>US</v>
      </c>
      <c r="B41" t="str">
        <f>INDEX([1]Calculation!$C:$C,ROW())</f>
        <v>Morning Consult</v>
      </c>
      <c r="C41" t="str">
        <f>IF(INDEX([1]Calculation!$F:$F,ROW())=0,"-",INDEX([1]Calculation!$F:$F,ROW()))</f>
        <v>B/C</v>
      </c>
      <c r="D41" t="str">
        <f>INDEX([1]Calculation!$I:$I,ROW())&amp;"  "&amp;INDEX([1]Calculation!$J:$J,ROW())</f>
        <v>17836  lv</v>
      </c>
      <c r="E41" s="2" t="str">
        <f>MONTH(INDEX([1]Calculation!$H:$H,ROW()))&amp;"/"&amp;DAY(INDEX([1]Calculation!$H:$H,ROW()))</f>
        <v>1/26</v>
      </c>
      <c r="F41" s="12">
        <f>ROUND(INDEX([1]Calculation!AK:AK,ROW()),1)</f>
        <v>7.8</v>
      </c>
      <c r="G41" s="8">
        <f>ROUND(INDEX([1]Calculation!K:K,ROW()),0)</f>
        <v>29</v>
      </c>
      <c r="H41" s="8">
        <f>ROUND(INDEX([1]Calculation!L:L,ROW()),0)</f>
        <v>12</v>
      </c>
      <c r="I41" s="8">
        <f>ROUND(INDEX([1]Calculation!M:M,ROW()),0)</f>
        <v>0</v>
      </c>
      <c r="J41" s="8">
        <f>ROUND(INDEX([1]Calculation!N:N,ROW()),0)</f>
        <v>7</v>
      </c>
      <c r="K41" s="8">
        <f>ROUND(INDEX([1]Calculation!O:O,ROW()),0)</f>
        <v>3</v>
      </c>
      <c r="L41" s="8">
        <f>ROUND(INDEX([1]Calculation!P:P,ROW()),0)</f>
        <v>23</v>
      </c>
      <c r="M41" s="8">
        <f>ROUND(INDEX([1]Calculation!Q:Q,ROW()),0)</f>
        <v>3</v>
      </c>
      <c r="N41" s="8">
        <f>ROUND(INDEX([1]Calculation!R:R,ROW()),0)</f>
        <v>14</v>
      </c>
      <c r="O41" s="8">
        <f>ROUND(INDEX([1]Calculation!S:S,ROW()),0)</f>
        <v>5</v>
      </c>
    </row>
    <row r="42" spans="1:15">
      <c r="A42" t="str">
        <f>INDEX([1]Calculation!$E:$E,ROW())</f>
        <v>New Hampshire</v>
      </c>
      <c r="B42" t="str">
        <f>INDEX([1]Calculation!$C:$C,ROW())</f>
        <v>RKM Research and Communications Inc.</v>
      </c>
      <c r="C42" t="str">
        <f>IF(INDEX([1]Calculation!$F:$F,ROW())=0,"-",INDEX([1]Calculation!$F:$F,ROW()))</f>
        <v>A/B</v>
      </c>
      <c r="D42" t="str">
        <f>INDEX([1]Calculation!$I:$I,ROW())&amp;"  "&amp;INDEX([1]Calculation!$J:$J,ROW())</f>
        <v>407  lv</v>
      </c>
      <c r="E42" s="2" t="str">
        <f>MONTH(INDEX([1]Calculation!$H:$H,ROW()))&amp;"/"&amp;DAY(INDEX([1]Calculation!$H:$H,ROW()))</f>
        <v>1/26</v>
      </c>
      <c r="F42" s="12">
        <f>ROUND(INDEX([1]Calculation!AK:AK,ROW()),1)</f>
        <v>3.2</v>
      </c>
      <c r="G42" s="8">
        <f>ROUND(INDEX([1]Calculation!K:K,ROW()),0)</f>
        <v>22</v>
      </c>
      <c r="H42" s="8">
        <f>ROUND(INDEX([1]Calculation!L:L,ROW()),0)</f>
        <v>3</v>
      </c>
      <c r="I42" s="8">
        <f>ROUND(INDEX([1]Calculation!M:M,ROW()),0)</f>
        <v>0</v>
      </c>
      <c r="J42" s="8">
        <f>ROUND(INDEX([1]Calculation!N:N,ROW()),0)</f>
        <v>10</v>
      </c>
      <c r="K42" s="8">
        <f>ROUND(INDEX([1]Calculation!O:O,ROW()),0)</f>
        <v>5</v>
      </c>
      <c r="L42" s="8">
        <f>ROUND(INDEX([1]Calculation!P:P,ROW()),0)</f>
        <v>29</v>
      </c>
      <c r="M42" s="8">
        <f>ROUND(INDEX([1]Calculation!Q:Q,ROW()),0)</f>
        <v>0</v>
      </c>
      <c r="N42" s="8">
        <f>ROUND(INDEX([1]Calculation!R:R,ROW()),0)</f>
        <v>16</v>
      </c>
      <c r="O42" s="8">
        <f>ROUND(INDEX([1]Calculation!S:S,ROW()),0)</f>
        <v>1</v>
      </c>
    </row>
    <row r="43" spans="1:15">
      <c r="A43" t="str">
        <f>INDEX([1]Calculation!$E:$E,ROW())</f>
        <v>Iowa</v>
      </c>
      <c r="B43" t="str">
        <f>INDEX([1]Calculation!$C:$C,ROW())</f>
        <v>Emerson College</v>
      </c>
      <c r="C43" t="str">
        <f>IF(INDEX([1]Calculation!$F:$F,ROW())=0,"-",INDEX([1]Calculation!$F:$F,ROW()))</f>
        <v>A-</v>
      </c>
      <c r="D43" t="str">
        <f>INDEX([1]Calculation!$I:$I,ROW())&amp;"  "&amp;INDEX([1]Calculation!$J:$J,ROW())</f>
        <v>450  lv</v>
      </c>
      <c r="E43" s="2" t="str">
        <f>MONTH(INDEX([1]Calculation!$H:$H,ROW()))&amp;"/"&amp;DAY(INDEX([1]Calculation!$H:$H,ROW()))</f>
        <v>1/26</v>
      </c>
      <c r="F43" s="12">
        <f>ROUND(INDEX([1]Calculation!AK:AK,ROW()),1)</f>
        <v>3.5</v>
      </c>
      <c r="G43" s="8">
        <f>ROUND(INDEX([1]Calculation!K:K,ROW()),0)</f>
        <v>21</v>
      </c>
      <c r="H43" s="8">
        <f>ROUND(INDEX([1]Calculation!L:L,ROW()),0)</f>
        <v>0</v>
      </c>
      <c r="I43" s="8">
        <f>ROUND(INDEX([1]Calculation!M:M,ROW()),0)</f>
        <v>0</v>
      </c>
      <c r="J43" s="8">
        <f>ROUND(INDEX([1]Calculation!N:N,ROW()),0)</f>
        <v>10</v>
      </c>
      <c r="K43" s="8">
        <f>ROUND(INDEX([1]Calculation!O:O,ROW()),0)</f>
        <v>13</v>
      </c>
      <c r="L43" s="8">
        <f>ROUND(INDEX([1]Calculation!P:P,ROW()),0)</f>
        <v>30</v>
      </c>
      <c r="M43" s="8">
        <f>ROUND(INDEX([1]Calculation!Q:Q,ROW()),0)</f>
        <v>5</v>
      </c>
      <c r="N43" s="8">
        <f>ROUND(INDEX([1]Calculation!R:R,ROW()),0)</f>
        <v>11</v>
      </c>
      <c r="O43" s="8">
        <f>ROUND(INDEX([1]Calculation!S:S,ROW()),0)</f>
        <v>5</v>
      </c>
    </row>
    <row r="44" spans="1:15">
      <c r="A44" t="str">
        <f>INDEX([1]Calculation!$E:$E,ROW())</f>
        <v>Iowa</v>
      </c>
      <c r="B44" t="str">
        <f>INDEX([1]Calculation!$C:$C,ROW())</f>
        <v>Suffolk University</v>
      </c>
      <c r="C44" t="str">
        <f>IF(INDEX([1]Calculation!$F:$F,ROW())=0,"-",INDEX([1]Calculation!$F:$F,ROW()))</f>
        <v>A-</v>
      </c>
      <c r="D44" t="str">
        <f>INDEX([1]Calculation!$I:$I,ROW())&amp;"  "&amp;INDEX([1]Calculation!$J:$J,ROW())</f>
        <v>500  lv</v>
      </c>
      <c r="E44" s="2" t="str">
        <f>MONTH(INDEX([1]Calculation!$H:$H,ROW()))&amp;"/"&amp;DAY(INDEX([1]Calculation!$H:$H,ROW()))</f>
        <v>1/26</v>
      </c>
      <c r="F44" s="12">
        <f>ROUND(INDEX([1]Calculation!AK:AK,ROW()),1)</f>
        <v>29.7</v>
      </c>
      <c r="G44" s="8">
        <f>ROUND(INDEX([1]Calculation!K:K,ROW()),0)</f>
        <v>25</v>
      </c>
      <c r="H44" s="8">
        <f>ROUND(INDEX([1]Calculation!L:L,ROW()),0)</f>
        <v>0</v>
      </c>
      <c r="I44" s="8">
        <f>ROUND(INDEX([1]Calculation!M:M,ROW()),0)</f>
        <v>0</v>
      </c>
      <c r="J44" s="8">
        <f>ROUND(INDEX([1]Calculation!N:N,ROW()),0)</f>
        <v>18</v>
      </c>
      <c r="K44" s="8">
        <f>ROUND(INDEX([1]Calculation!O:O,ROW()),0)</f>
        <v>6</v>
      </c>
      <c r="L44" s="8">
        <f>ROUND(INDEX([1]Calculation!P:P,ROW()),0)</f>
        <v>19</v>
      </c>
      <c r="M44" s="8">
        <f>ROUND(INDEX([1]Calculation!Q:Q,ROW()),0)</f>
        <v>2</v>
      </c>
      <c r="N44" s="8">
        <f>ROUND(INDEX([1]Calculation!R:R,ROW()),0)</f>
        <v>13</v>
      </c>
      <c r="O44" s="8">
        <f>ROUND(INDEX([1]Calculation!S:S,ROW()),0)</f>
        <v>3</v>
      </c>
    </row>
    <row r="45" spans="1:15">
      <c r="A45" t="str">
        <f>INDEX([1]Calculation!$E:$E,ROW())</f>
        <v>Florida</v>
      </c>
      <c r="B45" t="str">
        <f>INDEX([1]Calculation!$C:$C,ROW())</f>
        <v>Tel Opinion Research</v>
      </c>
      <c r="C45" t="str">
        <f>IF(INDEX([1]Calculation!$F:$F,ROW())=0,"-",INDEX([1]Calculation!$F:$F,ROW()))</f>
        <v>B/C</v>
      </c>
      <c r="D45" t="str">
        <f>INDEX([1]Calculation!$I:$I,ROW())&amp;"  "&amp;INDEX([1]Calculation!$J:$J,ROW())</f>
        <v>600  lv</v>
      </c>
      <c r="E45" s="2" t="str">
        <f>MONTH(INDEX([1]Calculation!$H:$H,ROW()))&amp;"/"&amp;DAY(INDEX([1]Calculation!$H:$H,ROW()))</f>
        <v>1/23</v>
      </c>
      <c r="F45" s="12">
        <f>ROUND(INDEX([1]Calculation!AK:AK,ROW()),1)</f>
        <v>0</v>
      </c>
      <c r="G45" s="8">
        <f>ROUND(INDEX([1]Calculation!K:K,ROW()),0)</f>
        <v>41</v>
      </c>
      <c r="H45" s="8">
        <f>ROUND(INDEX([1]Calculation!L:L,ROW()),0)</f>
        <v>0</v>
      </c>
      <c r="I45" s="8">
        <f>ROUND(INDEX([1]Calculation!M:M,ROW()),0)</f>
        <v>0</v>
      </c>
      <c r="J45" s="8">
        <f>ROUND(INDEX([1]Calculation!N:N,ROW()),0)</f>
        <v>0</v>
      </c>
      <c r="K45" s="8">
        <f>ROUND(INDEX([1]Calculation!O:O,ROW()),0)</f>
        <v>0</v>
      </c>
      <c r="L45" s="8">
        <f>ROUND(INDEX([1]Calculation!P:P,ROW()),0)</f>
        <v>21</v>
      </c>
      <c r="M45" s="8">
        <f>ROUND(INDEX([1]Calculation!Q:Q,ROW()),0)</f>
        <v>0</v>
      </c>
      <c r="N45" s="8">
        <f>ROUND(INDEX([1]Calculation!R:R,ROW()),0)</f>
        <v>18</v>
      </c>
      <c r="O45" s="8">
        <f>ROUND(INDEX([1]Calculation!S:S,ROW()),0)</f>
        <v>0</v>
      </c>
    </row>
    <row r="46" spans="1:15">
      <c r="A46" t="str">
        <f>INDEX([1]Calculation!$E:$E,ROW())</f>
        <v>Florida</v>
      </c>
      <c r="B46" t="str">
        <f>INDEX([1]Calculation!$C:$C,ROW())</f>
        <v>Tel Opinion Research</v>
      </c>
      <c r="C46" t="str">
        <f>IF(INDEX([1]Calculation!$F:$F,ROW())=0,"-",INDEX([1]Calculation!$F:$F,ROW()))</f>
        <v>B/C</v>
      </c>
      <c r="D46" t="str">
        <f>INDEX([1]Calculation!$I:$I,ROW())&amp;"  "&amp;INDEX([1]Calculation!$J:$J,ROW())</f>
        <v>600  lv</v>
      </c>
      <c r="E46" s="2" t="str">
        <f>MONTH(INDEX([1]Calculation!$H:$H,ROW()))&amp;"/"&amp;DAY(INDEX([1]Calculation!$H:$H,ROW()))</f>
        <v>1/23</v>
      </c>
      <c r="F46" s="12">
        <f>ROUND(INDEX([1]Calculation!AK:AK,ROW()),1)</f>
        <v>15</v>
      </c>
      <c r="G46" s="8">
        <f>ROUND(INDEX([1]Calculation!K:K,ROW()),0)</f>
        <v>29</v>
      </c>
      <c r="H46" s="8">
        <f>ROUND(INDEX([1]Calculation!L:L,ROW()),0)</f>
        <v>4</v>
      </c>
      <c r="I46" s="8">
        <f>ROUND(INDEX([1]Calculation!M:M,ROW()),0)</f>
        <v>0</v>
      </c>
      <c r="J46" s="8">
        <f>ROUND(INDEX([1]Calculation!N:N,ROW()),0)</f>
        <v>4</v>
      </c>
      <c r="K46" s="8">
        <f>ROUND(INDEX([1]Calculation!O:O,ROW()),0)</f>
        <v>4</v>
      </c>
      <c r="L46" s="8">
        <f>ROUND(INDEX([1]Calculation!P:P,ROW()),0)</f>
        <v>17</v>
      </c>
      <c r="M46" s="8">
        <f>ROUND(INDEX([1]Calculation!Q:Q,ROW()),0)</f>
        <v>2</v>
      </c>
      <c r="N46" s="8">
        <f>ROUND(INDEX([1]Calculation!R:R,ROW()),0)</f>
        <v>12</v>
      </c>
      <c r="O46" s="8">
        <f>ROUND(INDEX([1]Calculation!S:S,ROW()),0)</f>
        <v>2</v>
      </c>
    </row>
    <row r="47" spans="1:15">
      <c r="A47" t="str">
        <f>INDEX([1]Calculation!$E:$E,ROW())</f>
        <v>Iowa</v>
      </c>
      <c r="B47" t="str">
        <f>INDEX([1]Calculation!$C:$C,ROW())</f>
        <v>Morningside College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253  lv</v>
      </c>
      <c r="E47" s="2" t="str">
        <f>MONTH(INDEX([1]Calculation!$H:$H,ROW()))&amp;"/"&amp;DAY(INDEX([1]Calculation!$H:$H,ROW()))</f>
        <v>1/23</v>
      </c>
      <c r="F47" s="12">
        <f>ROUND(INDEX([1]Calculation!AK:AK,ROW()),1)</f>
        <v>7.5</v>
      </c>
      <c r="G47" s="8">
        <f>ROUND(INDEX([1]Calculation!K:K,ROW()),0)</f>
        <v>19</v>
      </c>
      <c r="H47" s="8">
        <f>ROUND(INDEX([1]Calculation!L:L,ROW()),0)</f>
        <v>1</v>
      </c>
      <c r="I47" s="8">
        <f>ROUND(INDEX([1]Calculation!M:M,ROW()),0)</f>
        <v>0</v>
      </c>
      <c r="J47" s="8">
        <f>ROUND(INDEX([1]Calculation!N:N,ROW()),0)</f>
        <v>18</v>
      </c>
      <c r="K47" s="8">
        <f>ROUND(INDEX([1]Calculation!O:O,ROW()),0)</f>
        <v>12</v>
      </c>
      <c r="L47" s="8">
        <f>ROUND(INDEX([1]Calculation!P:P,ROW()),0)</f>
        <v>15</v>
      </c>
      <c r="M47" s="8">
        <f>ROUND(INDEX([1]Calculation!Q:Q,ROW()),0)</f>
        <v>6</v>
      </c>
      <c r="N47" s="8">
        <f>ROUND(INDEX([1]Calculation!R:R,ROW()),0)</f>
        <v>15</v>
      </c>
      <c r="O47" s="8">
        <f>ROUND(INDEX([1]Calculation!S:S,ROW()),0)</f>
        <v>4</v>
      </c>
    </row>
    <row r="48" spans="1:15">
      <c r="A48" t="str">
        <f>INDEX([1]Calculation!$E:$E,ROW())</f>
        <v>US</v>
      </c>
      <c r="B48" t="str">
        <f>INDEX([1]Calculation!$C:$C,ROW())</f>
        <v>Echelon Insights</v>
      </c>
      <c r="C48" t="str">
        <f>IF(INDEX([1]Calculation!$F:$F,ROW())=0,"-",INDEX([1]Calculation!$F:$F,ROW()))</f>
        <v>-</v>
      </c>
      <c r="D48" t="str">
        <f>INDEX([1]Calculation!$I:$I,ROW())&amp;"  "&amp;INDEX([1]Calculation!$J:$J,ROW())</f>
        <v>474  lv</v>
      </c>
      <c r="E48" s="2" t="str">
        <f>MONTH(INDEX([1]Calculation!$H:$H,ROW()))&amp;"/"&amp;DAY(INDEX([1]Calculation!$H:$H,ROW()))</f>
        <v>1/23</v>
      </c>
      <c r="F48" s="12">
        <f>ROUND(INDEX([1]Calculation!AK:AK,ROW()),1)</f>
        <v>0</v>
      </c>
      <c r="G48" s="8">
        <f>ROUND(INDEX([1]Calculation!K:K,ROW()),0)</f>
        <v>56</v>
      </c>
      <c r="H48" s="8">
        <f>ROUND(INDEX([1]Calculation!L:L,ROW()),0)</f>
        <v>0</v>
      </c>
      <c r="I48" s="8">
        <f>ROUND(INDEX([1]Calculation!M:M,ROW()),0)</f>
        <v>0</v>
      </c>
      <c r="J48" s="8">
        <f>ROUND(INDEX([1]Calculation!N:N,ROW()),0)</f>
        <v>32</v>
      </c>
      <c r="K48" s="8">
        <f>ROUND(INDEX([1]Calculation!O:O,ROW()),0)</f>
        <v>0</v>
      </c>
      <c r="L48" s="8">
        <f>ROUND(INDEX([1]Calculation!P:P,ROW()),0)</f>
        <v>0</v>
      </c>
      <c r="M48" s="8">
        <f>ROUND(INDEX([1]Calculation!Q:Q,ROW()),0)</f>
        <v>0</v>
      </c>
      <c r="N48" s="8">
        <f>ROUND(INDEX([1]Calculation!R:R,ROW()),0)</f>
        <v>0</v>
      </c>
      <c r="O48" s="8">
        <f>ROUND(INDEX([1]Calculation!S:S,ROW()),0)</f>
        <v>0</v>
      </c>
    </row>
    <row r="49" spans="1:15">
      <c r="A49" t="str">
        <f>INDEX([1]Calculation!$E:$E,ROW())</f>
        <v>US</v>
      </c>
      <c r="B49" t="str">
        <f>INDEX([1]Calculation!$C:$C,ROW())</f>
        <v>Echelon Insights</v>
      </c>
      <c r="C49" t="str">
        <f>IF(INDEX([1]Calculation!$F:$F,ROW())=0,"-",INDEX([1]Calculation!$F:$F,ROW()))</f>
        <v>-</v>
      </c>
      <c r="D49" t="str">
        <f>INDEX([1]Calculation!$I:$I,ROW())&amp;"  "&amp;INDEX([1]Calculation!$J:$J,ROW())</f>
        <v>474  lv</v>
      </c>
      <c r="E49" s="2" t="str">
        <f>MONTH(INDEX([1]Calculation!$H:$H,ROW()))&amp;"/"&amp;DAY(INDEX([1]Calculation!$H:$H,ROW()))</f>
        <v>1/23</v>
      </c>
      <c r="F49" s="12">
        <f>ROUND(INDEX([1]Calculation!AK:AK,ROW()),1)</f>
        <v>0</v>
      </c>
      <c r="G49" s="8">
        <f>ROUND(INDEX([1]Calculation!K:K,ROW()),0)</f>
        <v>54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0</v>
      </c>
      <c r="K49" s="8">
        <f>ROUND(INDEX([1]Calculation!O:O,ROW()),0)</f>
        <v>0</v>
      </c>
      <c r="L49" s="8">
        <f>ROUND(INDEX([1]Calculation!P:P,ROW()),0)</f>
        <v>38</v>
      </c>
      <c r="M49" s="8">
        <f>ROUND(INDEX([1]Calculation!Q:Q,ROW()),0)</f>
        <v>0</v>
      </c>
      <c r="N49" s="8">
        <f>ROUND(INDEX([1]Calculation!R:R,ROW()),0)</f>
        <v>0</v>
      </c>
      <c r="O49" s="8">
        <f>ROUND(INDEX([1]Calculation!S:S,ROW()),0)</f>
        <v>0</v>
      </c>
    </row>
    <row r="50" spans="1:15">
      <c r="A50" t="str">
        <f>INDEX([1]Calculation!$E:$E,ROW())</f>
        <v>US</v>
      </c>
      <c r="B50" t="str">
        <f>INDEX([1]Calculation!$C:$C,ROW())</f>
        <v>Echelon Insights</v>
      </c>
      <c r="C50" t="str">
        <f>IF(INDEX([1]Calculation!$F:$F,ROW())=0,"-",INDEX([1]Calculation!$F:$F,ROW()))</f>
        <v>-</v>
      </c>
      <c r="D50" t="str">
        <f>INDEX([1]Calculation!$I:$I,ROW())&amp;"  "&amp;INDEX([1]Calculation!$J:$J,ROW())</f>
        <v>474  lv</v>
      </c>
      <c r="E50" s="2" t="str">
        <f>MONTH(INDEX([1]Calculation!$H:$H,ROW()))&amp;"/"&amp;DAY(INDEX([1]Calculation!$H:$H,ROW()))</f>
        <v>1/23</v>
      </c>
      <c r="F50" s="12">
        <f>ROUND(INDEX([1]Calculation!AK:AK,ROW()),1)</f>
        <v>0</v>
      </c>
      <c r="G50" s="8">
        <f>ROUND(INDEX([1]Calculation!K:K,ROW()),0)</f>
        <v>48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0</v>
      </c>
      <c r="K50" s="8">
        <f>ROUND(INDEX([1]Calculation!O:O,ROW()),0)</f>
        <v>0</v>
      </c>
      <c r="L50" s="8">
        <f>ROUND(INDEX([1]Calculation!P:P,ROW()),0)</f>
        <v>0</v>
      </c>
      <c r="M50" s="8">
        <f>ROUND(INDEX([1]Calculation!Q:Q,ROW()),0)</f>
        <v>0</v>
      </c>
      <c r="N50" s="8">
        <f>ROUND(INDEX([1]Calculation!R:R,ROW()),0)</f>
        <v>43</v>
      </c>
      <c r="O50" s="8">
        <f>ROUND(INDEX([1]Calculation!S:S,ROW()),0)</f>
        <v>0</v>
      </c>
    </row>
    <row r="51" spans="1:15">
      <c r="A51" t="str">
        <f>INDEX([1]Calculation!$E:$E,ROW())</f>
        <v>US</v>
      </c>
      <c r="B51" t="str">
        <f>INDEX([1]Calculation!$C:$C,ROW())</f>
        <v>Echelon Insights</v>
      </c>
      <c r="C51" t="str">
        <f>IF(INDEX([1]Calculation!$F:$F,ROW())=0,"-",INDEX([1]Calculation!$F:$F,ROW()))</f>
        <v>-</v>
      </c>
      <c r="D51" t="str">
        <f>INDEX([1]Calculation!$I:$I,ROW())&amp;"  "&amp;INDEX([1]Calculation!$J:$J,ROW())</f>
        <v>474  lv</v>
      </c>
      <c r="E51" s="2" t="str">
        <f>MONTH(INDEX([1]Calculation!$H:$H,ROW()))&amp;"/"&amp;DAY(INDEX([1]Calculation!$H:$H,ROW()))</f>
        <v>1/23</v>
      </c>
      <c r="F51" s="12">
        <f>ROUND(INDEX([1]Calculation!AK:AK,ROW()),1)</f>
        <v>9.8000000000000007</v>
      </c>
      <c r="G51" s="8">
        <f>ROUND(INDEX([1]Calculation!K:K,ROW()),0)</f>
        <v>26</v>
      </c>
      <c r="H51" s="8">
        <f>ROUND(INDEX([1]Calculation!L:L,ROW()),0)</f>
        <v>13</v>
      </c>
      <c r="I51" s="8">
        <f>ROUND(INDEX([1]Calculation!M:M,ROW()),0)</f>
        <v>0</v>
      </c>
      <c r="J51" s="8">
        <f>ROUND(INDEX([1]Calculation!N:N,ROW()),0)</f>
        <v>7</v>
      </c>
      <c r="K51" s="8">
        <f>ROUND(INDEX([1]Calculation!O:O,ROW()),0)</f>
        <v>3</v>
      </c>
      <c r="L51" s="8">
        <f>ROUND(INDEX([1]Calculation!P:P,ROW()),0)</f>
        <v>23</v>
      </c>
      <c r="M51" s="8">
        <f>ROUND(INDEX([1]Calculation!Q:Q,ROW()),0)</f>
        <v>2</v>
      </c>
      <c r="N51" s="8">
        <f>ROUND(INDEX([1]Calculation!R:R,ROW()),0)</f>
        <v>10</v>
      </c>
      <c r="O51" s="8">
        <f>ROUND(INDEX([1]Calculation!S:S,ROW()),0)</f>
        <v>3</v>
      </c>
    </row>
    <row r="52" spans="1:15">
      <c r="A52" t="str">
        <f>INDEX([1]Calculation!$E:$E,ROW())</f>
        <v>Iowa</v>
      </c>
      <c r="B52" t="str">
        <f>INDEX([1]Calculation!$C:$C,ROW())</f>
        <v>YouGov</v>
      </c>
      <c r="C52" t="str">
        <f>IF(INDEX([1]Calculation!$F:$F,ROW())=0,"-",INDEX([1]Calculation!$F:$F,ROW()))</f>
        <v>B-</v>
      </c>
      <c r="D52" t="str">
        <f>INDEX([1]Calculation!$I:$I,ROW())&amp;"  "&amp;INDEX([1]Calculation!$J:$J,ROW())</f>
        <v>1356  lv</v>
      </c>
      <c r="E52" s="2" t="str">
        <f>MONTH(INDEX([1]Calculation!$H:$H,ROW()))&amp;"/"&amp;DAY(INDEX([1]Calculation!$H:$H,ROW()))</f>
        <v>1/23</v>
      </c>
      <c r="F52" s="12">
        <f>ROUND(INDEX([1]Calculation!AK:AK,ROW()),1)</f>
        <v>20.7</v>
      </c>
      <c r="G52" s="8">
        <f>ROUND(INDEX([1]Calculation!K:K,ROW()),0)</f>
        <v>25</v>
      </c>
      <c r="H52" s="8">
        <f>ROUND(INDEX([1]Calculation!L:L,ROW()),0)</f>
        <v>0</v>
      </c>
      <c r="I52" s="8">
        <f>ROUND(INDEX([1]Calculation!M:M,ROW()),0)</f>
        <v>0</v>
      </c>
      <c r="J52" s="8">
        <f>ROUND(INDEX([1]Calculation!N:N,ROW()),0)</f>
        <v>22</v>
      </c>
      <c r="K52" s="8">
        <f>ROUND(INDEX([1]Calculation!O:O,ROW()),0)</f>
        <v>7</v>
      </c>
      <c r="L52" s="8">
        <f>ROUND(INDEX([1]Calculation!P:P,ROW()),0)</f>
        <v>26</v>
      </c>
      <c r="M52" s="8">
        <f>ROUND(INDEX([1]Calculation!Q:Q,ROW()),0)</f>
        <v>1</v>
      </c>
      <c r="N52" s="8">
        <f>ROUND(INDEX([1]Calculation!R:R,ROW()),0)</f>
        <v>15</v>
      </c>
      <c r="O52" s="8">
        <f>ROUND(INDEX([1]Calculation!S:S,ROW()),0)</f>
        <v>1</v>
      </c>
    </row>
    <row r="53" spans="1:15">
      <c r="A53" t="str">
        <f>INDEX([1]Calculation!$E:$E,ROW())</f>
        <v>New Hampshire</v>
      </c>
      <c r="B53" t="str">
        <f>INDEX([1]Calculation!$C:$C,ROW())</f>
        <v>Marist College</v>
      </c>
      <c r="C53" t="str">
        <f>IF(INDEX([1]Calculation!$F:$F,ROW())=0,"-",INDEX([1]Calculation!$F:$F,ROW()))</f>
        <v>A+</v>
      </c>
      <c r="D53" t="str">
        <f>INDEX([1]Calculation!$I:$I,ROW())&amp;"  "&amp;INDEX([1]Calculation!$J:$J,ROW())</f>
        <v>1077  rv</v>
      </c>
      <c r="E53" s="2" t="str">
        <f>MONTH(INDEX([1]Calculation!$H:$H,ROW()))&amp;"/"&amp;DAY(INDEX([1]Calculation!$H:$H,ROW()))</f>
        <v>1/23</v>
      </c>
      <c r="F53" s="12">
        <f>ROUND(INDEX([1]Calculation!AK:AK,ROW()),1)</f>
        <v>0</v>
      </c>
      <c r="G53" s="8">
        <f>ROUND(INDEX([1]Calculation!K:K,ROW()),0)</f>
        <v>14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17</v>
      </c>
      <c r="K53" s="8">
        <f>ROUND(INDEX([1]Calculation!O:O,ROW()),0)</f>
        <v>10</v>
      </c>
      <c r="L53" s="8">
        <f>ROUND(INDEX([1]Calculation!P:P,ROW()),0)</f>
        <v>22</v>
      </c>
      <c r="M53" s="8">
        <f>ROUND(INDEX([1]Calculation!Q:Q,ROW()),0)</f>
        <v>3</v>
      </c>
      <c r="N53" s="8">
        <f>ROUND(INDEX([1]Calculation!R:R,ROW()),0)</f>
        <v>12</v>
      </c>
      <c r="O53" s="8">
        <f>ROUND(INDEX([1]Calculation!S:S,ROW()),0)</f>
        <v>5</v>
      </c>
    </row>
    <row r="54" spans="1:15">
      <c r="A54" t="str">
        <f>INDEX([1]Calculation!$E:$E,ROW())</f>
        <v>New Hampshire</v>
      </c>
      <c r="B54" t="str">
        <f>INDEX([1]Calculation!$C:$C,ROW())</f>
        <v>Marist College</v>
      </c>
      <c r="C54" t="str">
        <f>IF(INDEX([1]Calculation!$F:$F,ROW())=0,"-",INDEX([1]Calculation!$F:$F,ROW()))</f>
        <v>A+</v>
      </c>
      <c r="D54" t="str">
        <f>INDEX([1]Calculation!$I:$I,ROW())&amp;"  "&amp;INDEX([1]Calculation!$J:$J,ROW())</f>
        <v>697  lv</v>
      </c>
      <c r="E54" s="2" t="str">
        <f>MONTH(INDEX([1]Calculation!$H:$H,ROW()))&amp;"/"&amp;DAY(INDEX([1]Calculation!$H:$H,ROW()))</f>
        <v>1/23</v>
      </c>
      <c r="F54" s="12">
        <f>ROUND(INDEX([1]Calculation!AK:AK,ROW()),1)</f>
        <v>49.3</v>
      </c>
      <c r="G54" s="8">
        <f>ROUND(INDEX([1]Calculation!K:K,ROW()),0)</f>
        <v>15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17</v>
      </c>
      <c r="K54" s="8">
        <f>ROUND(INDEX([1]Calculation!O:O,ROW()),0)</f>
        <v>10</v>
      </c>
      <c r="L54" s="8">
        <f>ROUND(INDEX([1]Calculation!P:P,ROW()),0)</f>
        <v>22</v>
      </c>
      <c r="M54" s="8">
        <f>ROUND(INDEX([1]Calculation!Q:Q,ROW()),0)</f>
        <v>3</v>
      </c>
      <c r="N54" s="8">
        <f>ROUND(INDEX([1]Calculation!R:R,ROW()),0)</f>
        <v>13</v>
      </c>
      <c r="O54" s="8">
        <f>ROUND(INDEX([1]Calculation!S:S,ROW()),0)</f>
        <v>5</v>
      </c>
    </row>
    <row r="55" spans="1:15">
      <c r="A55" t="str">
        <f>INDEX([1]Calculation!$E:$E,ROW())</f>
        <v>New Hampshire</v>
      </c>
      <c r="B55" t="str">
        <f>INDEX([1]Calculation!$C:$C,ROW())</f>
        <v>University of New Hampshire</v>
      </c>
      <c r="C55" t="str">
        <f>IF(INDEX([1]Calculation!$F:$F,ROW())=0,"-",INDEX([1]Calculation!$F:$F,ROW()))</f>
        <v>B</v>
      </c>
      <c r="D55" t="str">
        <f>INDEX([1]Calculation!$I:$I,ROW())&amp;"  "&amp;INDEX([1]Calculation!$J:$J,ROW())</f>
        <v>516  lv</v>
      </c>
      <c r="E55" s="2" t="str">
        <f>MONTH(INDEX([1]Calculation!$H:$H,ROW()))&amp;"/"&amp;DAY(INDEX([1]Calculation!$H:$H,ROW()))</f>
        <v>1/23</v>
      </c>
      <c r="F55" s="12">
        <f>ROUND(INDEX([1]Calculation!AK:AK,ROW()),1)</f>
        <v>17.5</v>
      </c>
      <c r="G55" s="8">
        <f>ROUND(INDEX([1]Calculation!K:K,ROW()),0)</f>
        <v>16</v>
      </c>
      <c r="H55" s="8">
        <f>ROUND(INDEX([1]Calculation!L:L,ROW()),0)</f>
        <v>1</v>
      </c>
      <c r="I55" s="8">
        <f>ROUND(INDEX([1]Calculation!M:M,ROW()),0)</f>
        <v>0</v>
      </c>
      <c r="J55" s="8">
        <f>ROUND(INDEX([1]Calculation!N:N,ROW()),0)</f>
        <v>15</v>
      </c>
      <c r="K55" s="8">
        <f>ROUND(INDEX([1]Calculation!O:O,ROW()),0)</f>
        <v>6</v>
      </c>
      <c r="L55" s="8">
        <f>ROUND(INDEX([1]Calculation!P:P,ROW()),0)</f>
        <v>25</v>
      </c>
      <c r="M55" s="8">
        <f>ROUND(INDEX([1]Calculation!Q:Q,ROW()),0)</f>
        <v>2</v>
      </c>
      <c r="N55" s="8">
        <f>ROUND(INDEX([1]Calculation!R:R,ROW()),0)</f>
        <v>12</v>
      </c>
      <c r="O55" s="8">
        <f>ROUND(INDEX([1]Calculation!S:S,ROW()),0)</f>
        <v>5</v>
      </c>
    </row>
    <row r="56" spans="1:15">
      <c r="A56" t="str">
        <f>INDEX([1]Calculation!$E:$E,ROW())</f>
        <v>US</v>
      </c>
      <c r="B56" t="str">
        <f>INDEX([1]Calculation!$C:$C,ROW())</f>
        <v>ABC News/Washington Post</v>
      </c>
      <c r="C56" t="str">
        <f>IF(INDEX([1]Calculation!$F:$F,ROW())=0,"-",INDEX([1]Calculation!$F:$F,ROW()))</f>
        <v>A+</v>
      </c>
      <c r="D56" t="str">
        <f>INDEX([1]Calculation!$I:$I,ROW())&amp;"  "&amp;INDEX([1]Calculation!$J:$J,ROW())</f>
        <v>276  lv</v>
      </c>
      <c r="E56" s="2" t="str">
        <f>MONTH(INDEX([1]Calculation!$H:$H,ROW()))&amp;"/"&amp;DAY(INDEX([1]Calculation!$H:$H,ROW()))</f>
        <v>1/23</v>
      </c>
      <c r="F56" s="12">
        <f>ROUND(INDEX([1]Calculation!AK:AK,ROW()),1)</f>
        <v>29.9</v>
      </c>
      <c r="G56" s="8">
        <f>ROUND(INDEX([1]Calculation!K:K,ROW()),0)</f>
        <v>34</v>
      </c>
      <c r="H56" s="8">
        <f>ROUND(INDEX([1]Calculation!L:L,ROW()),0)</f>
        <v>7</v>
      </c>
      <c r="I56" s="8">
        <f>ROUND(INDEX([1]Calculation!M:M,ROW()),0)</f>
        <v>0</v>
      </c>
      <c r="J56" s="8">
        <f>ROUND(INDEX([1]Calculation!N:N,ROW()),0)</f>
        <v>4</v>
      </c>
      <c r="K56" s="8">
        <f>ROUND(INDEX([1]Calculation!O:O,ROW()),0)</f>
        <v>4</v>
      </c>
      <c r="L56" s="8">
        <f>ROUND(INDEX([1]Calculation!P:P,ROW()),0)</f>
        <v>22</v>
      </c>
      <c r="M56" s="8">
        <f>ROUND(INDEX([1]Calculation!Q:Q,ROW()),0)</f>
        <v>1</v>
      </c>
      <c r="N56" s="8">
        <f>ROUND(INDEX([1]Calculation!R:R,ROW()),0)</f>
        <v>14</v>
      </c>
      <c r="O56" s="8">
        <f>ROUND(INDEX([1]Calculation!S:S,ROW()),0)</f>
        <v>6</v>
      </c>
    </row>
    <row r="57" spans="1:15">
      <c r="A57" t="str">
        <f>INDEX([1]Calculation!$E:$E,ROW())</f>
        <v>US</v>
      </c>
      <c r="B57" t="str">
        <f>INDEX([1]Calculation!$C:$C,ROW())</f>
        <v>ABC News/Washington Post</v>
      </c>
      <c r="C57" t="str">
        <f>IF(INDEX([1]Calculation!$F:$F,ROW())=0,"-",INDEX([1]Calculation!$F:$F,ROW()))</f>
        <v>A+</v>
      </c>
      <c r="D57" t="str">
        <f>INDEX([1]Calculation!$I:$I,ROW())&amp;"  "&amp;INDEX([1]Calculation!$J:$J,ROW())</f>
        <v>349  rv</v>
      </c>
      <c r="E57" s="2" t="str">
        <f>MONTH(INDEX([1]Calculation!$H:$H,ROW()))&amp;"/"&amp;DAY(INDEX([1]Calculation!$H:$H,ROW()))</f>
        <v>1/23</v>
      </c>
      <c r="F57" s="12">
        <f>ROUND(INDEX([1]Calculation!AK:AK,ROW()),1)</f>
        <v>0</v>
      </c>
      <c r="G57" s="8">
        <f>ROUND(INDEX([1]Calculation!K:K,ROW()),0)</f>
        <v>32</v>
      </c>
      <c r="H57" s="8">
        <f>ROUND(INDEX([1]Calculation!L:L,ROW()),0)</f>
        <v>8</v>
      </c>
      <c r="I57" s="8">
        <f>ROUND(INDEX([1]Calculation!M:M,ROW()),0)</f>
        <v>0</v>
      </c>
      <c r="J57" s="8">
        <f>ROUND(INDEX([1]Calculation!N:N,ROW()),0)</f>
        <v>5</v>
      </c>
      <c r="K57" s="8">
        <f>ROUND(INDEX([1]Calculation!O:O,ROW()),0)</f>
        <v>3</v>
      </c>
      <c r="L57" s="8">
        <f>ROUND(INDEX([1]Calculation!P:P,ROW()),0)</f>
        <v>23</v>
      </c>
      <c r="M57" s="8">
        <f>ROUND(INDEX([1]Calculation!Q:Q,ROW()),0)</f>
        <v>0</v>
      </c>
      <c r="N57" s="8">
        <f>ROUND(INDEX([1]Calculation!R:R,ROW()),0)</f>
        <v>12</v>
      </c>
      <c r="O57" s="8">
        <f>ROUND(INDEX([1]Calculation!S:S,ROW()),0)</f>
        <v>7</v>
      </c>
    </row>
    <row r="58" spans="1:15">
      <c r="A58" t="str">
        <f>INDEX([1]Calculation!$E:$E,ROW())</f>
        <v>US</v>
      </c>
      <c r="B58" t="str">
        <f>INDEX([1]Calculation!$C:$C,ROW())</f>
        <v>ABC News/Washington Post</v>
      </c>
      <c r="C58" t="str">
        <f>IF(INDEX([1]Calculation!$F:$F,ROW())=0,"-",INDEX([1]Calculation!$F:$F,ROW()))</f>
        <v>A+</v>
      </c>
      <c r="D58" t="str">
        <f>INDEX([1]Calculation!$I:$I,ROW())&amp;"  "&amp;INDEX([1]Calculation!$J:$J,ROW())</f>
        <v>388  a</v>
      </c>
      <c r="E58" s="2" t="str">
        <f>MONTH(INDEX([1]Calculation!$H:$H,ROW()))&amp;"/"&amp;DAY(INDEX([1]Calculation!$H:$H,ROW()))</f>
        <v>1/23</v>
      </c>
      <c r="F58" s="12">
        <f>ROUND(INDEX([1]Calculation!AK:AK,ROW()),1)</f>
        <v>0</v>
      </c>
      <c r="G58" s="8">
        <f>ROUND(INDEX([1]Calculation!K:K,ROW()),0)</f>
        <v>28</v>
      </c>
      <c r="H58" s="8">
        <f>ROUND(INDEX([1]Calculation!L:L,ROW()),0)</f>
        <v>8</v>
      </c>
      <c r="I58" s="8">
        <f>ROUND(INDEX([1]Calculation!M:M,ROW()),0)</f>
        <v>0</v>
      </c>
      <c r="J58" s="8">
        <f>ROUND(INDEX([1]Calculation!N:N,ROW()),0)</f>
        <v>5</v>
      </c>
      <c r="K58" s="8">
        <f>ROUND(INDEX([1]Calculation!O:O,ROW()),0)</f>
        <v>3</v>
      </c>
      <c r="L58" s="8">
        <f>ROUND(INDEX([1]Calculation!P:P,ROW()),0)</f>
        <v>24</v>
      </c>
      <c r="M58" s="8">
        <f>ROUND(INDEX([1]Calculation!Q:Q,ROW()),0)</f>
        <v>0</v>
      </c>
      <c r="N58" s="8">
        <f>ROUND(INDEX([1]Calculation!R:R,ROW()),0)</f>
        <v>11</v>
      </c>
      <c r="O58" s="8">
        <f>ROUND(INDEX([1]Calculation!S:S,ROW()),0)</f>
        <v>7</v>
      </c>
    </row>
    <row r="59" spans="1:15">
      <c r="A59" t="str">
        <f>INDEX([1]Calculation!$E:$E,ROW())</f>
        <v>Missouri</v>
      </c>
      <c r="B59" t="str">
        <f>INDEX([1]Calculation!$C:$C,ROW())</f>
        <v>Remington Research Group</v>
      </c>
      <c r="C59" t="str">
        <f>IF(INDEX([1]Calculation!$F:$F,ROW())=0,"-",INDEX([1]Calculation!$F:$F,ROW()))</f>
        <v>C-</v>
      </c>
      <c r="D59" t="str">
        <f>INDEX([1]Calculation!$I:$I,ROW())&amp;"  "&amp;INDEX([1]Calculation!$J:$J,ROW())</f>
        <v>1460  lv</v>
      </c>
      <c r="E59" s="2" t="str">
        <f>MONTH(INDEX([1]Calculation!$H:$H,ROW()))&amp;"/"&amp;DAY(INDEX([1]Calculation!$H:$H,ROW()))</f>
        <v>1/23</v>
      </c>
      <c r="F59" s="12">
        <f>ROUND(INDEX([1]Calculation!AK:AK,ROW()),1)</f>
        <v>12</v>
      </c>
      <c r="G59" s="8">
        <f>ROUND(INDEX([1]Calculation!K:K,ROW()),0)</f>
        <v>39</v>
      </c>
      <c r="H59" s="8">
        <f>ROUND(INDEX([1]Calculation!L:L,ROW()),0)</f>
        <v>14</v>
      </c>
      <c r="I59" s="8">
        <f>ROUND(INDEX([1]Calculation!M:M,ROW()),0)</f>
        <v>0</v>
      </c>
      <c r="J59" s="8">
        <f>ROUND(INDEX([1]Calculation!N:N,ROW()),0)</f>
        <v>6</v>
      </c>
      <c r="K59" s="8">
        <f>ROUND(INDEX([1]Calculation!O:O,ROW()),0)</f>
        <v>8</v>
      </c>
      <c r="L59" s="8">
        <f>ROUND(INDEX([1]Calculation!P:P,ROW()),0)</f>
        <v>7</v>
      </c>
      <c r="M59" s="8">
        <f>ROUND(INDEX([1]Calculation!Q:Q,ROW()),0)</f>
        <v>1</v>
      </c>
      <c r="N59" s="8">
        <f>ROUND(INDEX([1]Calculation!R:R,ROW()),0)</f>
        <v>9</v>
      </c>
      <c r="O59" s="8">
        <f>ROUND(INDEX([1]Calculation!S:S,ROW()),0)</f>
        <v>2</v>
      </c>
    </row>
    <row r="60" spans="1:15">
      <c r="A60" t="str">
        <f>INDEX([1]Calculation!$E:$E,ROW())</f>
        <v>Iowa</v>
      </c>
      <c r="B60" t="str">
        <f>INDEX([1]Calculation!$C:$C,ROW())</f>
        <v>Siena College/New York Times Upshot</v>
      </c>
      <c r="C60" t="str">
        <f>IF(INDEX([1]Calculation!$F:$F,ROW())=0,"-",INDEX([1]Calculation!$F:$F,ROW()))</f>
        <v>A+</v>
      </c>
      <c r="D60" t="str">
        <f>INDEX([1]Calculation!$I:$I,ROW())&amp;"  "&amp;INDEX([1]Calculation!$J:$J,ROW())</f>
        <v>584  lv</v>
      </c>
      <c r="E60" s="2" t="str">
        <f>MONTH(INDEX([1]Calculation!$H:$H,ROW()))&amp;"/"&amp;DAY(INDEX([1]Calculation!$H:$H,ROW()))</f>
        <v>1/23</v>
      </c>
      <c r="F60" s="12">
        <f>ROUND(INDEX([1]Calculation!AK:AK,ROW()),1)</f>
        <v>0</v>
      </c>
      <c r="G60" s="8">
        <f>ROUND(INDEX([1]Calculation!K:K,ROW()),0)</f>
        <v>23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23</v>
      </c>
      <c r="K60" s="8">
        <f>ROUND(INDEX([1]Calculation!O:O,ROW()),0)</f>
        <v>0</v>
      </c>
      <c r="L60" s="8">
        <f>ROUND(INDEX([1]Calculation!P:P,ROW()),0)</f>
        <v>30</v>
      </c>
      <c r="M60" s="8">
        <f>ROUND(INDEX([1]Calculation!Q:Q,ROW()),0)</f>
        <v>0</v>
      </c>
      <c r="N60" s="8">
        <f>ROUND(INDEX([1]Calculation!R:R,ROW()),0)</f>
        <v>19</v>
      </c>
      <c r="O60" s="8">
        <f>ROUND(INDEX([1]Calculation!S:S,ROW()),0)</f>
        <v>0</v>
      </c>
    </row>
    <row r="61" spans="1:15">
      <c r="A61" t="str">
        <f>INDEX([1]Calculation!$E:$E,ROW())</f>
        <v>Iowa</v>
      </c>
      <c r="B61" t="str">
        <f>INDEX([1]Calculation!$C:$C,ROW())</f>
        <v>Siena College/New York Times Upshot</v>
      </c>
      <c r="C61" t="str">
        <f>IF(INDEX([1]Calculation!$F:$F,ROW())=0,"-",INDEX([1]Calculation!$F:$F,ROW()))</f>
        <v>A+</v>
      </c>
      <c r="D61" t="str">
        <f>INDEX([1]Calculation!$I:$I,ROW())&amp;"  "&amp;INDEX([1]Calculation!$J:$J,ROW())</f>
        <v>584  lv</v>
      </c>
      <c r="E61" s="2" t="str">
        <f>MONTH(INDEX([1]Calculation!$H:$H,ROW()))&amp;"/"&amp;DAY(INDEX([1]Calculation!$H:$H,ROW()))</f>
        <v>1/23</v>
      </c>
      <c r="F61" s="12">
        <f>ROUND(INDEX([1]Calculation!AK:AK,ROW()),1)</f>
        <v>46.7</v>
      </c>
      <c r="G61" s="8">
        <f>ROUND(INDEX([1]Calculation!K:K,ROW()),0)</f>
        <v>17</v>
      </c>
      <c r="H61" s="8">
        <f>ROUND(INDEX([1]Calculation!L:L,ROW()),0)</f>
        <v>1</v>
      </c>
      <c r="I61" s="8">
        <f>ROUND(INDEX([1]Calculation!M:M,ROW()),0)</f>
        <v>0</v>
      </c>
      <c r="J61" s="8">
        <f>ROUND(INDEX([1]Calculation!N:N,ROW()),0)</f>
        <v>18</v>
      </c>
      <c r="K61" s="8">
        <f>ROUND(INDEX([1]Calculation!O:O,ROW()),0)</f>
        <v>8</v>
      </c>
      <c r="L61" s="8">
        <f>ROUND(INDEX([1]Calculation!P:P,ROW()),0)</f>
        <v>25</v>
      </c>
      <c r="M61" s="8">
        <f>ROUND(INDEX([1]Calculation!Q:Q,ROW()),0)</f>
        <v>3</v>
      </c>
      <c r="N61" s="8">
        <f>ROUND(INDEX([1]Calculation!R:R,ROW()),0)</f>
        <v>15</v>
      </c>
      <c r="O61" s="8">
        <f>ROUND(INDEX([1]Calculation!S:S,ROW()),0)</f>
        <v>3</v>
      </c>
    </row>
    <row r="62" spans="1:15">
      <c r="A62" t="str">
        <f>INDEX([1]Calculation!$E:$E,ROW())</f>
        <v>US</v>
      </c>
      <c r="B62" t="str">
        <f>INDEX([1]Calculation!$C:$C,ROW())</f>
        <v>Emerson College</v>
      </c>
      <c r="C62" t="str">
        <f>IF(INDEX([1]Calculation!$F:$F,ROW())=0,"-",INDEX([1]Calculation!$F:$F,ROW()))</f>
        <v>A-</v>
      </c>
      <c r="D62" t="str">
        <f>INDEX([1]Calculation!$I:$I,ROW())&amp;"  "&amp;INDEX([1]Calculation!$J:$J,ROW())</f>
        <v>497  lv</v>
      </c>
      <c r="E62" s="2" t="str">
        <f>MONTH(INDEX([1]Calculation!$H:$H,ROW()))&amp;"/"&amp;DAY(INDEX([1]Calculation!$H:$H,ROW()))</f>
        <v>1/23</v>
      </c>
      <c r="F62" s="12">
        <f>ROUND(INDEX([1]Calculation!AK:AK,ROW()),1)</f>
        <v>28.6</v>
      </c>
      <c r="G62" s="8">
        <f>ROUND(INDEX([1]Calculation!K:K,ROW()),0)</f>
        <v>30</v>
      </c>
      <c r="H62" s="8">
        <f>ROUND(INDEX([1]Calculation!L:L,ROW()),0)</f>
        <v>7</v>
      </c>
      <c r="I62" s="8">
        <f>ROUND(INDEX([1]Calculation!M:M,ROW()),0)</f>
        <v>0</v>
      </c>
      <c r="J62" s="8">
        <f>ROUND(INDEX([1]Calculation!N:N,ROW()),0)</f>
        <v>6</v>
      </c>
      <c r="K62" s="8">
        <f>ROUND(INDEX([1]Calculation!O:O,ROW()),0)</f>
        <v>4</v>
      </c>
      <c r="L62" s="8">
        <f>ROUND(INDEX([1]Calculation!P:P,ROW()),0)</f>
        <v>27</v>
      </c>
      <c r="M62" s="8">
        <f>ROUND(INDEX([1]Calculation!Q:Q,ROW()),0)</f>
        <v>1</v>
      </c>
      <c r="N62" s="8">
        <f>ROUND(INDEX([1]Calculation!R:R,ROW()),0)</f>
        <v>13</v>
      </c>
      <c r="O62" s="8">
        <f>ROUND(INDEX([1]Calculation!S:S,ROW()),0)</f>
        <v>8</v>
      </c>
    </row>
    <row r="63" spans="1:15">
      <c r="A63" t="str">
        <f>INDEX([1]Calculation!$E:$E,ROW())</f>
        <v>US</v>
      </c>
      <c r="B63" t="str">
        <f>INDEX([1]Calculation!$C:$C,ROW())</f>
        <v>Ipsos</v>
      </c>
      <c r="C63" t="str">
        <f>IF(INDEX([1]Calculation!$F:$F,ROW())=0,"-",INDEX([1]Calculation!$F:$F,ROW()))</f>
        <v>B-</v>
      </c>
      <c r="D63" t="str">
        <f>INDEX([1]Calculation!$I:$I,ROW())&amp;"  "&amp;INDEX([1]Calculation!$J:$J,ROW())</f>
        <v>545  rv</v>
      </c>
      <c r="E63" s="2" t="str">
        <f>MONTH(INDEX([1]Calculation!$H:$H,ROW()))&amp;"/"&amp;DAY(INDEX([1]Calculation!$H:$H,ROW()))</f>
        <v>1/23</v>
      </c>
      <c r="F63" s="12">
        <f>ROUND(INDEX([1]Calculation!AK:AK,ROW()),1)</f>
        <v>1.8</v>
      </c>
      <c r="G63" s="8">
        <f>ROUND(INDEX([1]Calculation!K:K,ROW()),0)</f>
        <v>24</v>
      </c>
      <c r="H63" s="8">
        <f>ROUND(INDEX([1]Calculation!L:L,ROW()),0)</f>
        <v>10</v>
      </c>
      <c r="I63" s="8">
        <f>ROUND(INDEX([1]Calculation!M:M,ROW()),0)</f>
        <v>0</v>
      </c>
      <c r="J63" s="8">
        <f>ROUND(INDEX([1]Calculation!N:N,ROW()),0)</f>
        <v>7</v>
      </c>
      <c r="K63" s="8">
        <f>ROUND(INDEX([1]Calculation!O:O,ROW()),0)</f>
        <v>3</v>
      </c>
      <c r="L63" s="8">
        <f>ROUND(INDEX([1]Calculation!P:P,ROW()),0)</f>
        <v>20</v>
      </c>
      <c r="M63" s="8">
        <f>ROUND(INDEX([1]Calculation!Q:Q,ROW()),0)</f>
        <v>2</v>
      </c>
      <c r="N63" s="8">
        <f>ROUND(INDEX([1]Calculation!R:R,ROW()),0)</f>
        <v>12</v>
      </c>
      <c r="O63" s="8">
        <f>ROUND(INDEX([1]Calculation!S:S,ROW()),0)</f>
        <v>3</v>
      </c>
    </row>
    <row r="64" spans="1:15">
      <c r="A64" t="str">
        <f>INDEX([1]Calculation!$E:$E,ROW())</f>
        <v>US</v>
      </c>
      <c r="B64" t="str">
        <f>INDEX([1]Calculation!$C:$C,ROW())</f>
        <v>Harris Insights &amp; Analytics</v>
      </c>
      <c r="C64" t="str">
        <f>IF(INDEX([1]Calculation!$F:$F,ROW())=0,"-",INDEX([1]Calculation!$F:$F,ROW()))</f>
        <v>C+</v>
      </c>
      <c r="D64" t="str">
        <f>INDEX([1]Calculation!$I:$I,ROW())&amp;"  "&amp;INDEX([1]Calculation!$J:$J,ROW())</f>
        <v>878  rv</v>
      </c>
      <c r="E64" s="2" t="str">
        <f>MONTH(INDEX([1]Calculation!$H:$H,ROW()))&amp;"/"&amp;DAY(INDEX([1]Calculation!$H:$H,ROW()))</f>
        <v>1/22</v>
      </c>
      <c r="F64" s="12">
        <f>ROUND(INDEX([1]Calculation!AK:AK,ROW()),1)</f>
        <v>1.7</v>
      </c>
      <c r="G64" s="8">
        <f>ROUND(INDEX([1]Calculation!K:K,ROW()),0)</f>
        <v>29</v>
      </c>
      <c r="H64" s="8">
        <f>ROUND(INDEX([1]Calculation!L:L,ROW()),0)</f>
        <v>11</v>
      </c>
      <c r="I64" s="8">
        <f>ROUND(INDEX([1]Calculation!M:M,ROW()),0)</f>
        <v>0</v>
      </c>
      <c r="J64" s="8">
        <f>ROUND(INDEX([1]Calculation!N:N,ROW()),0)</f>
        <v>5</v>
      </c>
      <c r="K64" s="8">
        <f>ROUND(INDEX([1]Calculation!O:O,ROW()),0)</f>
        <v>2</v>
      </c>
      <c r="L64" s="8">
        <f>ROUND(INDEX([1]Calculation!P:P,ROW()),0)</f>
        <v>17</v>
      </c>
      <c r="M64" s="8">
        <f>ROUND(INDEX([1]Calculation!Q:Q,ROW()),0)</f>
        <v>4</v>
      </c>
      <c r="N64" s="8">
        <f>ROUND(INDEX([1]Calculation!R:R,ROW()),0)</f>
        <v>9</v>
      </c>
      <c r="O64" s="8">
        <f>ROUND(INDEX([1]Calculation!S:S,ROW()),0)</f>
        <v>4</v>
      </c>
    </row>
    <row r="65" spans="1:15">
      <c r="A65" t="str">
        <f>INDEX([1]Calculation!$E:$E,ROW())</f>
        <v>Utah</v>
      </c>
      <c r="B65" t="str">
        <f>INDEX([1]Calculation!$C:$C,ROW())</f>
        <v>Suffolk University</v>
      </c>
      <c r="C65" t="str">
        <f>IF(INDEX([1]Calculation!$F:$F,ROW())=0,"-",INDEX([1]Calculation!$F:$F,ROW()))</f>
        <v>A-</v>
      </c>
      <c r="D65" t="str">
        <f>INDEX([1]Calculation!$I:$I,ROW())&amp;"  "&amp;INDEX([1]Calculation!$J:$J,ROW())</f>
        <v>132  lv</v>
      </c>
      <c r="E65" s="2" t="str">
        <f>MONTH(INDEX([1]Calculation!$H:$H,ROW()))&amp;"/"&amp;DAY(INDEX([1]Calculation!$H:$H,ROW()))</f>
        <v>1/22</v>
      </c>
      <c r="F65" s="12">
        <f>ROUND(INDEX([1]Calculation!AK:AK,ROW()),1)</f>
        <v>13.4</v>
      </c>
      <c r="G65" s="8">
        <f>ROUND(INDEX([1]Calculation!K:K,ROW()),0)</f>
        <v>12</v>
      </c>
      <c r="H65" s="8">
        <f>ROUND(INDEX([1]Calculation!L:L,ROW()),0)</f>
        <v>10</v>
      </c>
      <c r="I65" s="8">
        <f>ROUND(INDEX([1]Calculation!M:M,ROW()),0)</f>
        <v>0</v>
      </c>
      <c r="J65" s="8">
        <f>ROUND(INDEX([1]Calculation!N:N,ROW()),0)</f>
        <v>5</v>
      </c>
      <c r="K65" s="8">
        <f>ROUND(INDEX([1]Calculation!O:O,ROW()),0)</f>
        <v>3</v>
      </c>
      <c r="L65" s="8">
        <f>ROUND(INDEX([1]Calculation!P:P,ROW()),0)</f>
        <v>27</v>
      </c>
      <c r="M65" s="8">
        <f>ROUND(INDEX([1]Calculation!Q:Q,ROW()),0)</f>
        <v>1</v>
      </c>
      <c r="N65" s="8">
        <f>ROUND(INDEX([1]Calculation!R:R,ROW()),0)</f>
        <v>14</v>
      </c>
      <c r="O65" s="8">
        <f>ROUND(INDEX([1]Calculation!S:S,ROW()),0)</f>
        <v>5</v>
      </c>
    </row>
    <row r="66" spans="1:15">
      <c r="A66" t="str">
        <f>INDEX([1]Calculation!$E:$E,ROW())</f>
        <v>US</v>
      </c>
      <c r="B66" t="str">
        <f>INDEX([1]Calculation!$C:$C,ROW())</f>
        <v>Fox News/Beacon Research/Shaw &amp; Co. Research</v>
      </c>
      <c r="C66" t="str">
        <f>IF(INDEX([1]Calculation!$F:$F,ROW())=0,"-",INDEX([1]Calculation!$F:$F,ROW()))</f>
        <v>A-</v>
      </c>
      <c r="D66" t="str">
        <f>INDEX([1]Calculation!$I:$I,ROW())&amp;"  "&amp;INDEX([1]Calculation!$J:$J,ROW())</f>
        <v>495  lv</v>
      </c>
      <c r="E66" s="2" t="str">
        <f>MONTH(INDEX([1]Calculation!$H:$H,ROW()))&amp;"/"&amp;DAY(INDEX([1]Calculation!$H:$H,ROW()))</f>
        <v>1/22</v>
      </c>
      <c r="F66" s="12">
        <f>ROUND(INDEX([1]Calculation!AK:AK,ROW()),1)</f>
        <v>27.2</v>
      </c>
      <c r="G66" s="8">
        <f>ROUND(INDEX([1]Calculation!K:K,ROW()),0)</f>
        <v>26</v>
      </c>
      <c r="H66" s="8">
        <f>ROUND(INDEX([1]Calculation!L:L,ROW()),0)</f>
        <v>10</v>
      </c>
      <c r="I66" s="8">
        <f>ROUND(INDEX([1]Calculation!M:M,ROW()),0)</f>
        <v>0</v>
      </c>
      <c r="J66" s="8">
        <f>ROUND(INDEX([1]Calculation!N:N,ROW()),0)</f>
        <v>7</v>
      </c>
      <c r="K66" s="8">
        <f>ROUND(INDEX([1]Calculation!O:O,ROW()),0)</f>
        <v>3</v>
      </c>
      <c r="L66" s="8">
        <f>ROUND(INDEX([1]Calculation!P:P,ROW()),0)</f>
        <v>23</v>
      </c>
      <c r="M66" s="8">
        <f>ROUND(INDEX([1]Calculation!Q:Q,ROW()),0)</f>
        <v>3</v>
      </c>
      <c r="N66" s="8">
        <f>ROUND(INDEX([1]Calculation!R:R,ROW()),0)</f>
        <v>14</v>
      </c>
      <c r="O66" s="8">
        <f>ROUND(INDEX([1]Calculation!S:S,ROW()),0)</f>
        <v>5</v>
      </c>
    </row>
    <row r="67" spans="1:15">
      <c r="A67" t="str">
        <f>INDEX([1]Calculation!$E:$E,ROW())</f>
        <v>Iowa</v>
      </c>
      <c r="B67" t="str">
        <f>INDEX([1]Calculation!$C:$C,ROW())</f>
        <v>Civiqs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590  lv</v>
      </c>
      <c r="E67" s="2" t="str">
        <f>MONTH(INDEX([1]Calculation!$H:$H,ROW()))&amp;"/"&amp;DAY(INDEX([1]Calculation!$H:$H,ROW()))</f>
        <v>1/21</v>
      </c>
      <c r="F67" s="12">
        <f>ROUND(INDEX([1]Calculation!AK:AK,ROW()),1)</f>
        <v>0.4</v>
      </c>
      <c r="G67" s="8">
        <f>ROUND(INDEX([1]Calculation!K:K,ROW()),0)</f>
        <v>17</v>
      </c>
      <c r="H67" s="8">
        <f>ROUND(INDEX([1]Calculation!L:L,ROW()),0)</f>
        <v>0</v>
      </c>
      <c r="I67" s="8">
        <f>ROUND(INDEX([1]Calculation!M:M,ROW()),0)</f>
        <v>0</v>
      </c>
      <c r="J67" s="8">
        <f>ROUND(INDEX([1]Calculation!N:N,ROW()),0)</f>
        <v>19</v>
      </c>
      <c r="K67" s="8">
        <f>ROUND(INDEX([1]Calculation!O:O,ROW()),0)</f>
        <v>6</v>
      </c>
      <c r="L67" s="8">
        <f>ROUND(INDEX([1]Calculation!P:P,ROW()),0)</f>
        <v>24</v>
      </c>
      <c r="M67" s="8">
        <f>ROUND(INDEX([1]Calculation!Q:Q,ROW()),0)</f>
        <v>3</v>
      </c>
      <c r="N67" s="8">
        <f>ROUND(INDEX([1]Calculation!R:R,ROW()),0)</f>
        <v>19</v>
      </c>
      <c r="O67" s="8">
        <f>ROUND(INDEX([1]Calculation!S:S,ROW()),0)</f>
        <v>5</v>
      </c>
    </row>
    <row r="68" spans="1:15">
      <c r="A68" t="str">
        <f>INDEX([1]Calculation!$E:$E,ROW())</f>
        <v>Texas</v>
      </c>
      <c r="B68" t="str">
        <f>INDEX([1]Calculation!$C:$C,ROW())</f>
        <v>Data for Progress</v>
      </c>
      <c r="C68" t="str">
        <f>IF(INDEX([1]Calculation!$F:$F,ROW())=0,"-",INDEX([1]Calculation!$F:$F,ROW()))</f>
        <v>B/C</v>
      </c>
      <c r="D68" t="str">
        <f>INDEX([1]Calculation!$I:$I,ROW())&amp;"  "&amp;INDEX([1]Calculation!$J:$J,ROW())</f>
        <v>684  lv</v>
      </c>
      <c r="E68" s="2" t="str">
        <f>MONTH(INDEX([1]Calculation!$H:$H,ROW()))&amp;"/"&amp;DAY(INDEX([1]Calculation!$H:$H,ROW()))</f>
        <v>1/21</v>
      </c>
      <c r="F68" s="12">
        <f>ROUND(INDEX([1]Calculation!AK:AK,ROW()),1)</f>
        <v>14.2</v>
      </c>
      <c r="G68" s="8">
        <f>ROUND(INDEX([1]Calculation!K:K,ROW()),0)</f>
        <v>26</v>
      </c>
      <c r="H68" s="8">
        <f>ROUND(INDEX([1]Calculation!L:L,ROW()),0)</f>
        <v>7</v>
      </c>
      <c r="I68" s="8">
        <f>ROUND(INDEX([1]Calculation!M:M,ROW()),0)</f>
        <v>0</v>
      </c>
      <c r="J68" s="8">
        <f>ROUND(INDEX([1]Calculation!N:N,ROW()),0)</f>
        <v>10</v>
      </c>
      <c r="K68" s="8">
        <f>ROUND(INDEX([1]Calculation!O:O,ROW()),0)</f>
        <v>4</v>
      </c>
      <c r="L68" s="8">
        <f>ROUND(INDEX([1]Calculation!P:P,ROW()),0)</f>
        <v>20</v>
      </c>
      <c r="M68" s="8">
        <f>ROUND(INDEX([1]Calculation!Q:Q,ROW()),0)</f>
        <v>2</v>
      </c>
      <c r="N68" s="8">
        <f>ROUND(INDEX([1]Calculation!R:R,ROW()),0)</f>
        <v>14</v>
      </c>
      <c r="O68" s="8">
        <f>ROUND(INDEX([1]Calculation!S:S,ROW()),0)</f>
        <v>3</v>
      </c>
    </row>
    <row r="69" spans="1:15">
      <c r="A69" t="str">
        <f>INDEX([1]Calculation!$E:$E,ROW())</f>
        <v>California</v>
      </c>
      <c r="B69" t="str">
        <f>INDEX([1]Calculation!$C:$C,ROW())</f>
        <v>University of California, Berkeley</v>
      </c>
      <c r="C69" t="str">
        <f>IF(INDEX([1]Calculation!$F:$F,ROW())=0,"-",INDEX([1]Calculation!$F:$F,ROW()))</f>
        <v>B/C</v>
      </c>
      <c r="D69" t="str">
        <f>INDEX([1]Calculation!$I:$I,ROW())&amp;"  "&amp;INDEX([1]Calculation!$J:$J,ROW())</f>
        <v>2895  lv</v>
      </c>
      <c r="E69" s="2" t="str">
        <f>MONTH(INDEX([1]Calculation!$H:$H,ROW()))&amp;"/"&amp;DAY(INDEX([1]Calculation!$H:$H,ROW()))</f>
        <v>1/21</v>
      </c>
      <c r="F69" s="12">
        <f>ROUND(INDEX([1]Calculation!AK:AK,ROW()),1)</f>
        <v>26.5</v>
      </c>
      <c r="G69" s="8">
        <f>ROUND(INDEX([1]Calculation!K:K,ROW()),0)</f>
        <v>15</v>
      </c>
      <c r="H69" s="8">
        <f>ROUND(INDEX([1]Calculation!L:L,ROW()),0)</f>
        <v>6</v>
      </c>
      <c r="I69" s="8">
        <f>ROUND(INDEX([1]Calculation!M:M,ROW()),0)</f>
        <v>1</v>
      </c>
      <c r="J69" s="8">
        <f>ROUND(INDEX([1]Calculation!N:N,ROW()),0)</f>
        <v>7</v>
      </c>
      <c r="K69" s="8">
        <f>ROUND(INDEX([1]Calculation!O:O,ROW()),0)</f>
        <v>5</v>
      </c>
      <c r="L69" s="8">
        <f>ROUND(INDEX([1]Calculation!P:P,ROW()),0)</f>
        <v>26</v>
      </c>
      <c r="M69" s="8">
        <f>ROUND(INDEX([1]Calculation!Q:Q,ROW()),0)</f>
        <v>2</v>
      </c>
      <c r="N69" s="8">
        <f>ROUND(INDEX([1]Calculation!R:R,ROW()),0)</f>
        <v>20</v>
      </c>
      <c r="O69" s="8">
        <f>ROUND(INDEX([1]Calculation!S:S,ROW()),0)</f>
        <v>4</v>
      </c>
    </row>
    <row r="70" spans="1:15">
      <c r="A70" t="str">
        <f>INDEX([1]Calculation!$E:$E,ROW())</f>
        <v>New Hampshire</v>
      </c>
      <c r="B70" t="str">
        <f>INDEX([1]Calculation!$C:$C,ROW())</f>
        <v>MassINC Polling Group</v>
      </c>
      <c r="C70" t="str">
        <f>IF(INDEX([1]Calculation!$F:$F,ROW())=0,"-",INDEX([1]Calculation!$F:$F,ROW()))</f>
        <v>A/B</v>
      </c>
      <c r="D70" t="str">
        <f>INDEX([1]Calculation!$I:$I,ROW())&amp;"  "&amp;INDEX([1]Calculation!$J:$J,ROW())</f>
        <v>426  lv</v>
      </c>
      <c r="E70" s="2" t="str">
        <f>MONTH(INDEX([1]Calculation!$H:$H,ROW()))&amp;"/"&amp;DAY(INDEX([1]Calculation!$H:$H,ROW()))</f>
        <v>1/21</v>
      </c>
      <c r="F70" s="12">
        <f>ROUND(INDEX([1]Calculation!AK:AK,ROW()),1)</f>
        <v>21.7</v>
      </c>
      <c r="G70" s="8">
        <f>ROUND(INDEX([1]Calculation!K:K,ROW()),0)</f>
        <v>14</v>
      </c>
      <c r="H70" s="8">
        <f>ROUND(INDEX([1]Calculation!L:L,ROW()),0)</f>
        <v>1</v>
      </c>
      <c r="I70" s="8">
        <f>ROUND(INDEX([1]Calculation!M:M,ROW()),0)</f>
        <v>0</v>
      </c>
      <c r="J70" s="8">
        <f>ROUND(INDEX([1]Calculation!N:N,ROW()),0)</f>
        <v>17</v>
      </c>
      <c r="K70" s="8">
        <f>ROUND(INDEX([1]Calculation!O:O,ROW()),0)</f>
        <v>6</v>
      </c>
      <c r="L70" s="8">
        <f>ROUND(INDEX([1]Calculation!P:P,ROW()),0)</f>
        <v>29</v>
      </c>
      <c r="M70" s="8">
        <f>ROUND(INDEX([1]Calculation!Q:Q,ROW()),0)</f>
        <v>2</v>
      </c>
      <c r="N70" s="8">
        <f>ROUND(INDEX([1]Calculation!R:R,ROW()),0)</f>
        <v>13</v>
      </c>
      <c r="O70" s="8">
        <f>ROUND(INDEX([1]Calculation!S:S,ROW()),0)</f>
        <v>5</v>
      </c>
    </row>
    <row r="71" spans="1:15">
      <c r="A71" t="str">
        <f>INDEX([1]Calculation!$E:$E,ROW())</f>
        <v>US</v>
      </c>
      <c r="B71" t="str">
        <f>INDEX([1]Calculation!$C:$C,ROW())</f>
        <v>YouGov</v>
      </c>
      <c r="C71" t="str">
        <f>IF(INDEX([1]Calculation!$F:$F,ROW())=0,"-",INDEX([1]Calculation!$F:$F,ROW()))</f>
        <v>B-</v>
      </c>
      <c r="D71" t="str">
        <f>INDEX([1]Calculation!$I:$I,ROW())&amp;"  "&amp;INDEX([1]Calculation!$J:$J,ROW())</f>
        <v>470  lv</v>
      </c>
      <c r="E71" s="2" t="str">
        <f>MONTH(INDEX([1]Calculation!$H:$H,ROW()))&amp;"/"&amp;DAY(INDEX([1]Calculation!$H:$H,ROW()))</f>
        <v>1/21</v>
      </c>
      <c r="F71" s="12">
        <f>ROUND(INDEX([1]Calculation!AK:AK,ROW()),1)</f>
        <v>1.8</v>
      </c>
      <c r="G71" s="8">
        <f>ROUND(INDEX([1]Calculation!K:K,ROW()),0)</f>
        <v>28</v>
      </c>
      <c r="H71" s="8">
        <f>ROUND(INDEX([1]Calculation!L:L,ROW()),0)</f>
        <v>6</v>
      </c>
      <c r="I71" s="8">
        <f>ROUND(INDEX([1]Calculation!M:M,ROW()),0)</f>
        <v>0</v>
      </c>
      <c r="J71" s="8">
        <f>ROUND(INDEX([1]Calculation!N:N,ROW()),0)</f>
        <v>8</v>
      </c>
      <c r="K71" s="8">
        <f>ROUND(INDEX([1]Calculation!O:O,ROW()),0)</f>
        <v>4</v>
      </c>
      <c r="L71" s="8">
        <f>ROUND(INDEX([1]Calculation!P:P,ROW()),0)</f>
        <v>18</v>
      </c>
      <c r="M71" s="8">
        <f>ROUND(INDEX([1]Calculation!Q:Q,ROW()),0)</f>
        <v>2</v>
      </c>
      <c r="N71" s="8">
        <f>ROUND(INDEX([1]Calculation!R:R,ROW()),0)</f>
        <v>21</v>
      </c>
      <c r="O71" s="8">
        <f>ROUND(INDEX([1]Calculation!S:S,ROW()),0)</f>
        <v>3</v>
      </c>
    </row>
    <row r="72" spans="1:15">
      <c r="A72" t="str">
        <f>INDEX([1]Calculation!$E:$E,ROW())</f>
        <v>US</v>
      </c>
      <c r="B72" t="str">
        <f>INDEX([1]Calculation!$C:$C,ROW())</f>
        <v>Monmouth University</v>
      </c>
      <c r="C72" t="str">
        <f>IF(INDEX([1]Calculation!$F:$F,ROW())=0,"-",INDEX([1]Calculation!$F:$F,ROW()))</f>
        <v>A+</v>
      </c>
      <c r="D72" t="str">
        <f>INDEX([1]Calculation!$I:$I,ROW())&amp;"  "&amp;INDEX([1]Calculation!$J:$J,ROW())</f>
        <v>372  rv</v>
      </c>
      <c r="E72" s="2" t="str">
        <f>MONTH(INDEX([1]Calculation!$H:$H,ROW()))&amp;"/"&amp;DAY(INDEX([1]Calculation!$H:$H,ROW()))</f>
        <v>1/20</v>
      </c>
      <c r="F72" s="12">
        <f>ROUND(INDEX([1]Calculation!AK:AK,ROW()),1)</f>
        <v>29.2</v>
      </c>
      <c r="G72" s="8">
        <f>ROUND(INDEX([1]Calculation!K:K,ROW()),0)</f>
        <v>30</v>
      </c>
      <c r="H72" s="8">
        <f>ROUND(INDEX([1]Calculation!L:L,ROW()),0)</f>
        <v>9</v>
      </c>
      <c r="I72" s="8">
        <f>ROUND(INDEX([1]Calculation!M:M,ROW()),0)</f>
        <v>0</v>
      </c>
      <c r="J72" s="8">
        <f>ROUND(INDEX([1]Calculation!N:N,ROW()),0)</f>
        <v>6</v>
      </c>
      <c r="K72" s="8">
        <f>ROUND(INDEX([1]Calculation!O:O,ROW()),0)</f>
        <v>5</v>
      </c>
      <c r="L72" s="8">
        <f>ROUND(INDEX([1]Calculation!P:P,ROW()),0)</f>
        <v>23</v>
      </c>
      <c r="M72" s="8">
        <f>ROUND(INDEX([1]Calculation!Q:Q,ROW()),0)</f>
        <v>1</v>
      </c>
      <c r="N72" s="8">
        <f>ROUND(INDEX([1]Calculation!R:R,ROW()),0)</f>
        <v>14</v>
      </c>
      <c r="O72" s="8">
        <f>ROUND(INDEX([1]Calculation!S:S,ROW()),0)</f>
        <v>3</v>
      </c>
    </row>
    <row r="73" spans="1:15">
      <c r="A73" t="str">
        <f>INDEX([1]Calculation!$E:$E,ROW())</f>
        <v>Wisconsin</v>
      </c>
      <c r="B73" t="str">
        <f>INDEX([1]Calculation!$C:$C,ROW())</f>
        <v>Baldwin Wallace University/Oakland University/Ohio Northern University</v>
      </c>
      <c r="C73" t="str">
        <f>IF(INDEX([1]Calculation!$F:$F,ROW())=0,"-",INDEX([1]Calculation!$F:$F,ROW()))</f>
        <v>-</v>
      </c>
      <c r="D73" t="str">
        <f>INDEX([1]Calculation!$I:$I,ROW())&amp;"  "&amp;INDEX([1]Calculation!$J:$J,ROW())</f>
        <v>464  rv</v>
      </c>
      <c r="E73" s="2" t="str">
        <f>MONTH(INDEX([1]Calculation!$H:$H,ROW()))&amp;"/"&amp;DAY(INDEX([1]Calculation!$H:$H,ROW()))</f>
        <v>1/20</v>
      </c>
      <c r="F73" s="12">
        <f>ROUND(INDEX([1]Calculation!AK:AK,ROW()),1)</f>
        <v>7.1</v>
      </c>
      <c r="G73" s="8">
        <f>ROUND(INDEX([1]Calculation!K:K,ROW()),0)</f>
        <v>22</v>
      </c>
      <c r="H73" s="8">
        <f>ROUND(INDEX([1]Calculation!L:L,ROW()),0)</f>
        <v>8</v>
      </c>
      <c r="I73" s="8">
        <f>ROUND(INDEX([1]Calculation!M:M,ROW()),0)</f>
        <v>0</v>
      </c>
      <c r="J73" s="8">
        <f>ROUND(INDEX([1]Calculation!N:N,ROW()),0)</f>
        <v>8</v>
      </c>
      <c r="K73" s="8">
        <f>ROUND(INDEX([1]Calculation!O:O,ROW()),0)</f>
        <v>3</v>
      </c>
      <c r="L73" s="8">
        <f>ROUND(INDEX([1]Calculation!P:P,ROW()),0)</f>
        <v>28</v>
      </c>
      <c r="M73" s="8">
        <f>ROUND(INDEX([1]Calculation!Q:Q,ROW()),0)</f>
        <v>0</v>
      </c>
      <c r="N73" s="8">
        <f>ROUND(INDEX([1]Calculation!R:R,ROW()),0)</f>
        <v>15</v>
      </c>
      <c r="O73" s="8">
        <f>ROUND(INDEX([1]Calculation!S:S,ROW()),0)</f>
        <v>2</v>
      </c>
    </row>
    <row r="74" spans="1:15">
      <c r="A74" t="str">
        <f>INDEX([1]Calculation!$E:$E,ROW())</f>
        <v>Michigan</v>
      </c>
      <c r="B74" t="str">
        <f>INDEX([1]Calculation!$C:$C,ROW())</f>
        <v>Baldwin Wallace University/Oakland University/Ohio Northern University</v>
      </c>
      <c r="C74" t="str">
        <f>IF(INDEX([1]Calculation!$F:$F,ROW())=0,"-",INDEX([1]Calculation!$F:$F,ROW()))</f>
        <v>-</v>
      </c>
      <c r="D74" t="str">
        <f>INDEX([1]Calculation!$I:$I,ROW())&amp;"  "&amp;INDEX([1]Calculation!$J:$J,ROW())</f>
        <v>477  rv</v>
      </c>
      <c r="E74" s="2" t="str">
        <f>MONTH(INDEX([1]Calculation!$H:$H,ROW()))&amp;"/"&amp;DAY(INDEX([1]Calculation!$H:$H,ROW()))</f>
        <v>1/20</v>
      </c>
      <c r="F74" s="12">
        <f>ROUND(INDEX([1]Calculation!AK:AK,ROW()),1)</f>
        <v>7.2</v>
      </c>
      <c r="G74" s="8">
        <f>ROUND(INDEX([1]Calculation!K:K,ROW()),0)</f>
        <v>27</v>
      </c>
      <c r="H74" s="8">
        <f>ROUND(INDEX([1]Calculation!L:L,ROW()),0)</f>
        <v>9</v>
      </c>
      <c r="I74" s="8">
        <f>ROUND(INDEX([1]Calculation!M:M,ROW()),0)</f>
        <v>0</v>
      </c>
      <c r="J74" s="8">
        <f>ROUND(INDEX([1]Calculation!N:N,ROW()),0)</f>
        <v>6</v>
      </c>
      <c r="K74" s="8">
        <f>ROUND(INDEX([1]Calculation!O:O,ROW()),0)</f>
        <v>2</v>
      </c>
      <c r="L74" s="8">
        <f>ROUND(INDEX([1]Calculation!P:P,ROW()),0)</f>
        <v>22</v>
      </c>
      <c r="M74" s="8">
        <f>ROUND(INDEX([1]Calculation!Q:Q,ROW()),0)</f>
        <v>2</v>
      </c>
      <c r="N74" s="8">
        <f>ROUND(INDEX([1]Calculation!R:R,ROW()),0)</f>
        <v>14</v>
      </c>
      <c r="O74" s="8">
        <f>ROUND(INDEX([1]Calculation!S:S,ROW()),0)</f>
        <v>4</v>
      </c>
    </row>
    <row r="75" spans="1:15">
      <c r="A75" t="str">
        <f>INDEX([1]Calculation!$E:$E,ROW())</f>
        <v>Pennsylvania</v>
      </c>
      <c r="B75" t="str">
        <f>INDEX([1]Calculation!$C:$C,ROW())</f>
        <v>Baldwin Wallace University/Oakland University/Ohio Northern University</v>
      </c>
      <c r="C75" t="str">
        <f>IF(INDEX([1]Calculation!$F:$F,ROW())=0,"-",INDEX([1]Calculation!$F:$F,ROW()))</f>
        <v>-</v>
      </c>
      <c r="D75" t="str">
        <f>INDEX([1]Calculation!$I:$I,ROW())&amp;"  "&amp;INDEX([1]Calculation!$J:$J,ROW())</f>
        <v>502  rv</v>
      </c>
      <c r="E75" s="2" t="str">
        <f>MONTH(INDEX([1]Calculation!$H:$H,ROW()))&amp;"/"&amp;DAY(INDEX([1]Calculation!$H:$H,ROW()))</f>
        <v>1/20</v>
      </c>
      <c r="F75" s="12">
        <f>ROUND(INDEX([1]Calculation!AK:AK,ROW()),1)</f>
        <v>7.3</v>
      </c>
      <c r="G75" s="8">
        <f>ROUND(INDEX([1]Calculation!K:K,ROW()),0)</f>
        <v>31</v>
      </c>
      <c r="H75" s="8">
        <f>ROUND(INDEX([1]Calculation!L:L,ROW()),0)</f>
        <v>9</v>
      </c>
      <c r="I75" s="8">
        <f>ROUND(INDEX([1]Calculation!M:M,ROW()),0)</f>
        <v>0</v>
      </c>
      <c r="J75" s="8">
        <f>ROUND(INDEX([1]Calculation!N:N,ROW()),0)</f>
        <v>7</v>
      </c>
      <c r="K75" s="8">
        <f>ROUND(INDEX([1]Calculation!O:O,ROW()),0)</f>
        <v>3</v>
      </c>
      <c r="L75" s="8">
        <f>ROUND(INDEX([1]Calculation!P:P,ROW()),0)</f>
        <v>21</v>
      </c>
      <c r="M75" s="8">
        <f>ROUND(INDEX([1]Calculation!Q:Q,ROW()),0)</f>
        <v>1</v>
      </c>
      <c r="N75" s="8">
        <f>ROUND(INDEX([1]Calculation!R:R,ROW()),0)</f>
        <v>12</v>
      </c>
      <c r="O75" s="8">
        <f>ROUND(INDEX([1]Calculation!S:S,ROW()),0)</f>
        <v>3</v>
      </c>
    </row>
    <row r="76" spans="1:15">
      <c r="A76" t="str">
        <f>INDEX([1]Calculation!$E:$E,ROW())</f>
        <v>Ohio</v>
      </c>
      <c r="B76" t="str">
        <f>INDEX([1]Calculation!$C:$C,ROW())</f>
        <v>Baldwin Wallace University/Oakland University/Ohio Northern University</v>
      </c>
      <c r="C76" t="str">
        <f>IF(INDEX([1]Calculation!$F:$F,ROW())=0,"-",INDEX([1]Calculation!$F:$F,ROW()))</f>
        <v>-</v>
      </c>
      <c r="D76" t="str">
        <f>INDEX([1]Calculation!$I:$I,ROW())&amp;"  "&amp;INDEX([1]Calculation!$J:$J,ROW())</f>
        <v>428  rv</v>
      </c>
      <c r="E76" s="2" t="str">
        <f>MONTH(INDEX([1]Calculation!$H:$H,ROW()))&amp;"/"&amp;DAY(INDEX([1]Calculation!$H:$H,ROW()))</f>
        <v>1/20</v>
      </c>
      <c r="F76" s="12">
        <f>ROUND(INDEX([1]Calculation!AK:AK,ROW()),1)</f>
        <v>6.9</v>
      </c>
      <c r="G76" s="8">
        <f>ROUND(INDEX([1]Calculation!K:K,ROW()),0)</f>
        <v>32</v>
      </c>
      <c r="H76" s="8">
        <f>ROUND(INDEX([1]Calculation!L:L,ROW()),0)</f>
        <v>10</v>
      </c>
      <c r="I76" s="8">
        <f>ROUND(INDEX([1]Calculation!M:M,ROW()),0)</f>
        <v>0</v>
      </c>
      <c r="J76" s="8">
        <f>ROUND(INDEX([1]Calculation!N:N,ROW()),0)</f>
        <v>6</v>
      </c>
      <c r="K76" s="8">
        <f>ROUND(INDEX([1]Calculation!O:O,ROW()),0)</f>
        <v>2</v>
      </c>
      <c r="L76" s="8">
        <f>ROUND(INDEX([1]Calculation!P:P,ROW()),0)</f>
        <v>21</v>
      </c>
      <c r="M76" s="8">
        <f>ROUND(INDEX([1]Calculation!Q:Q,ROW()),0)</f>
        <v>2</v>
      </c>
      <c r="N76" s="8">
        <f>ROUND(INDEX([1]Calculation!R:R,ROW()),0)</f>
        <v>11</v>
      </c>
      <c r="O76" s="8">
        <f>ROUND(INDEX([1]Calculation!S:S,ROW()),0)</f>
        <v>2</v>
      </c>
    </row>
    <row r="77" spans="1:15">
      <c r="A77" t="str">
        <f>INDEX([1]Calculation!$E:$E,ROW())</f>
        <v>US</v>
      </c>
      <c r="B77" t="str">
        <f>INDEX([1]Calculation!$C:$C,ROW())</f>
        <v>Pew Research Center</v>
      </c>
      <c r="C77" t="str">
        <f>IF(INDEX([1]Calculation!$F:$F,ROW())=0,"-",INDEX([1]Calculation!$F:$F,ROW()))</f>
        <v>B/C</v>
      </c>
      <c r="D77" t="str">
        <f>INDEX([1]Calculation!$I:$I,ROW())&amp;"  "&amp;INDEX([1]Calculation!$J:$J,ROW())</f>
        <v>5861  rv</v>
      </c>
      <c r="E77" s="2" t="str">
        <f>MONTH(INDEX([1]Calculation!$H:$H,ROW()))&amp;"/"&amp;DAY(INDEX([1]Calculation!$H:$H,ROW()))</f>
        <v>1/19</v>
      </c>
      <c r="F77" s="12">
        <f>ROUND(INDEX([1]Calculation!AK:AK,ROW()),1)</f>
        <v>27.7</v>
      </c>
      <c r="G77" s="8">
        <f>ROUND(INDEX([1]Calculation!K:K,ROW()),0)</f>
        <v>26</v>
      </c>
      <c r="H77" s="8">
        <f>ROUND(INDEX([1]Calculation!L:L,ROW()),0)</f>
        <v>5</v>
      </c>
      <c r="I77" s="8">
        <f>ROUND(INDEX([1]Calculation!M:M,ROW()),0)</f>
        <v>1</v>
      </c>
      <c r="J77" s="8">
        <f>ROUND(INDEX([1]Calculation!N:N,ROW()),0)</f>
        <v>7</v>
      </c>
      <c r="K77" s="8">
        <f>ROUND(INDEX([1]Calculation!O:O,ROW()),0)</f>
        <v>2</v>
      </c>
      <c r="L77" s="8">
        <f>ROUND(INDEX([1]Calculation!P:P,ROW()),0)</f>
        <v>21</v>
      </c>
      <c r="M77" s="8">
        <f>ROUND(INDEX([1]Calculation!Q:Q,ROW()),0)</f>
        <v>1</v>
      </c>
      <c r="N77" s="8">
        <f>ROUND(INDEX([1]Calculation!R:R,ROW()),0)</f>
        <v>16</v>
      </c>
      <c r="O77" s="8">
        <f>ROUND(INDEX([1]Calculation!S:S,ROW()),0)</f>
        <v>3</v>
      </c>
    </row>
    <row r="78" spans="1:15">
      <c r="A78" t="str">
        <f>INDEX([1]Calculation!$E:$E,ROW())</f>
        <v>Texas</v>
      </c>
      <c r="B78" t="str">
        <f>INDEX([1]Calculation!$C:$C,ROW())</f>
        <v>Texas Lyceum</v>
      </c>
      <c r="C78" t="str">
        <f>IF(INDEX([1]Calculation!$F:$F,ROW())=0,"-",INDEX([1]Calculation!$F:$F,ROW()))</f>
        <v>-</v>
      </c>
      <c r="D78" t="str">
        <f>INDEX([1]Calculation!$I:$I,ROW())&amp;"  "&amp;INDEX([1]Calculation!$J:$J,ROW())</f>
        <v>401  lv</v>
      </c>
      <c r="E78" s="2" t="str">
        <f>MONTH(INDEX([1]Calculation!$H:$H,ROW()))&amp;"/"&amp;DAY(INDEX([1]Calculation!$H:$H,ROW()))</f>
        <v>1/19</v>
      </c>
      <c r="F78" s="12">
        <f>ROUND(INDEX([1]Calculation!AK:AK,ROW()),1)</f>
        <v>7.9</v>
      </c>
      <c r="G78" s="8">
        <f>ROUND(INDEX([1]Calculation!K:K,ROW()),0)</f>
        <v>28</v>
      </c>
      <c r="H78" s="8">
        <f>ROUND(INDEX([1]Calculation!L:L,ROW()),0)</f>
        <v>9</v>
      </c>
      <c r="I78" s="8">
        <f>ROUND(INDEX([1]Calculation!M:M,ROW()),0)</f>
        <v>1</v>
      </c>
      <c r="J78" s="8">
        <f>ROUND(INDEX([1]Calculation!N:N,ROW()),0)</f>
        <v>6</v>
      </c>
      <c r="K78" s="8">
        <f>ROUND(INDEX([1]Calculation!O:O,ROW()),0)</f>
        <v>4</v>
      </c>
      <c r="L78" s="8">
        <f>ROUND(INDEX([1]Calculation!P:P,ROW()),0)</f>
        <v>26</v>
      </c>
      <c r="M78" s="8">
        <f>ROUND(INDEX([1]Calculation!Q:Q,ROW()),0)</f>
        <v>2</v>
      </c>
      <c r="N78" s="8">
        <f>ROUND(INDEX([1]Calculation!R:R,ROW()),0)</f>
        <v>13</v>
      </c>
      <c r="O78" s="8">
        <f>ROUND(INDEX([1]Calculation!S:S,ROW()),0)</f>
        <v>0</v>
      </c>
    </row>
    <row r="79" spans="1:15">
      <c r="A79" t="str">
        <f>INDEX([1]Calculation!$E:$E,ROW())</f>
        <v>New York</v>
      </c>
      <c r="B79" t="str">
        <f>INDEX([1]Calculation!$C:$C,ROW())</f>
        <v>Civis Analytics</v>
      </c>
      <c r="C79" t="str">
        <f>IF(INDEX([1]Calculation!$F:$F,ROW())=0,"-",INDEX([1]Calculation!$F:$F,ROW()))</f>
        <v>-</v>
      </c>
      <c r="D79" t="str">
        <f>INDEX([1]Calculation!$I:$I,ROW())&amp;"  "&amp;INDEX([1]Calculation!$J:$J,ROW())</f>
        <v>845  lv</v>
      </c>
      <c r="E79" s="2" t="str">
        <f>MONTH(INDEX([1]Calculation!$H:$H,ROW()))&amp;"/"&amp;DAY(INDEX([1]Calculation!$H:$H,ROW()))</f>
        <v>1/19</v>
      </c>
      <c r="F79" s="12">
        <f>ROUND(INDEX([1]Calculation!AK:AK,ROW()),1)</f>
        <v>10.3</v>
      </c>
      <c r="G79" s="8">
        <f>ROUND(INDEX([1]Calculation!K:K,ROW()),0)</f>
        <v>30</v>
      </c>
      <c r="H79" s="8">
        <f>ROUND(INDEX([1]Calculation!L:L,ROW()),0)</f>
        <v>17</v>
      </c>
      <c r="I79" s="8">
        <f>ROUND(INDEX([1]Calculation!M:M,ROW()),0)</f>
        <v>0</v>
      </c>
      <c r="J79" s="8">
        <f>ROUND(INDEX([1]Calculation!N:N,ROW()),0)</f>
        <v>7</v>
      </c>
      <c r="K79" s="8">
        <f>ROUND(INDEX([1]Calculation!O:O,ROW()),0)</f>
        <v>2</v>
      </c>
      <c r="L79" s="8">
        <f>ROUND(INDEX([1]Calculation!P:P,ROW()),0)</f>
        <v>17</v>
      </c>
      <c r="M79" s="8">
        <f>ROUND(INDEX([1]Calculation!Q:Q,ROW()),0)</f>
        <v>4</v>
      </c>
      <c r="N79" s="8">
        <f>ROUND(INDEX([1]Calculation!R:R,ROW()),0)</f>
        <v>14</v>
      </c>
      <c r="O79" s="8">
        <f>ROUND(INDEX([1]Calculation!S:S,ROW()),0)</f>
        <v>4</v>
      </c>
    </row>
    <row r="80" spans="1:15">
      <c r="A80" t="str">
        <f>INDEX([1]Calculation!$E:$E,ROW())</f>
        <v>US</v>
      </c>
      <c r="B80" t="str">
        <f>INDEX([1]Calculation!$C:$C,ROW())</f>
        <v>SSRS</v>
      </c>
      <c r="C80" t="str">
        <f>IF(INDEX([1]Calculation!$F:$F,ROW())=0,"-",INDEX([1]Calculation!$F:$F,ROW()))</f>
        <v>A/B</v>
      </c>
      <c r="D80" t="str">
        <f>INDEX([1]Calculation!$I:$I,ROW())&amp;"  "&amp;INDEX([1]Calculation!$J:$J,ROW())</f>
        <v>500  rv</v>
      </c>
      <c r="E80" s="2" t="str">
        <f>MONTH(INDEX([1]Calculation!$H:$H,ROW()))&amp;"/"&amp;DAY(INDEX([1]Calculation!$H:$H,ROW()))</f>
        <v>1/19</v>
      </c>
      <c r="F80" s="12">
        <f>ROUND(INDEX([1]Calculation!AK:AK,ROW()),1)</f>
        <v>20.5</v>
      </c>
      <c r="G80" s="8">
        <f>ROUND(INDEX([1]Calculation!K:K,ROW()),0)</f>
        <v>24</v>
      </c>
      <c r="H80" s="8">
        <f>ROUND(INDEX([1]Calculation!L:L,ROW()),0)</f>
        <v>5</v>
      </c>
      <c r="I80" s="8">
        <f>ROUND(INDEX([1]Calculation!M:M,ROW()),0)</f>
        <v>0</v>
      </c>
      <c r="J80" s="8">
        <f>ROUND(INDEX([1]Calculation!N:N,ROW()),0)</f>
        <v>11</v>
      </c>
      <c r="K80" s="8">
        <f>ROUND(INDEX([1]Calculation!O:O,ROW()),0)</f>
        <v>4</v>
      </c>
      <c r="L80" s="8">
        <f>ROUND(INDEX([1]Calculation!P:P,ROW()),0)</f>
        <v>27</v>
      </c>
      <c r="M80" s="8">
        <f>ROUND(INDEX([1]Calculation!Q:Q,ROW()),0)</f>
        <v>2</v>
      </c>
      <c r="N80" s="8">
        <f>ROUND(INDEX([1]Calculation!R:R,ROW()),0)</f>
        <v>14</v>
      </c>
      <c r="O80" s="8">
        <f>ROUND(INDEX([1]Calculation!S:S,ROW()),0)</f>
        <v>4</v>
      </c>
    </row>
    <row r="81" spans="1:15">
      <c r="A81" t="str">
        <f>INDEX([1]Calculation!$E:$E,ROW())</f>
        <v>US</v>
      </c>
      <c r="B81" t="str">
        <f>INDEX([1]Calculation!$C:$C,ROW())</f>
        <v>Morning Consult</v>
      </c>
      <c r="C81" t="str">
        <f>IF(INDEX([1]Calculation!$F:$F,ROW())=0,"-",INDEX([1]Calculation!$F:$F,ROW()))</f>
        <v>B/C</v>
      </c>
      <c r="D81" t="str">
        <f>INDEX([1]Calculation!$I:$I,ROW())&amp;"  "&amp;INDEX([1]Calculation!$J:$J,ROW())</f>
        <v>12402  lv</v>
      </c>
      <c r="E81" s="2" t="str">
        <f>MONTH(INDEX([1]Calculation!$H:$H,ROW()))&amp;"/"&amp;DAY(INDEX([1]Calculation!$H:$H,ROW()))</f>
        <v>1/19</v>
      </c>
      <c r="F81" s="12">
        <f>ROUND(INDEX([1]Calculation!AK:AK,ROW()),1)</f>
        <v>1.6</v>
      </c>
      <c r="G81" s="8">
        <f>ROUND(INDEX([1]Calculation!K:K,ROW()),0)</f>
        <v>29</v>
      </c>
      <c r="H81" s="8">
        <f>ROUND(INDEX([1]Calculation!L:L,ROW()),0)</f>
        <v>10</v>
      </c>
      <c r="I81" s="8">
        <f>ROUND(INDEX([1]Calculation!M:M,ROW()),0)</f>
        <v>0</v>
      </c>
      <c r="J81" s="8">
        <f>ROUND(INDEX([1]Calculation!N:N,ROW()),0)</f>
        <v>8</v>
      </c>
      <c r="K81" s="8">
        <f>ROUND(INDEX([1]Calculation!O:O,ROW()),0)</f>
        <v>3</v>
      </c>
      <c r="L81" s="8">
        <f>ROUND(INDEX([1]Calculation!P:P,ROW()),0)</f>
        <v>24</v>
      </c>
      <c r="M81" s="8">
        <f>ROUND(INDEX([1]Calculation!Q:Q,ROW()),0)</f>
        <v>3</v>
      </c>
      <c r="N81" s="8">
        <f>ROUND(INDEX([1]Calculation!R:R,ROW()),0)</f>
        <v>15</v>
      </c>
      <c r="O81" s="8">
        <f>ROUND(INDEX([1]Calculation!S:S,ROW()),0)</f>
        <v>4</v>
      </c>
    </row>
    <row r="82" spans="1:15">
      <c r="A82" t="str">
        <f>INDEX([1]Calculation!$E:$E,ROW())</f>
        <v>New Hampshire</v>
      </c>
      <c r="B82" t="str">
        <f>INDEX([1]Calculation!$C:$C,ROW())</f>
        <v>Suffolk University</v>
      </c>
      <c r="C82" t="str">
        <f>IF(INDEX([1]Calculation!$F:$F,ROW())=0,"-",INDEX([1]Calculation!$F:$F,ROW()))</f>
        <v>A-</v>
      </c>
      <c r="D82" t="str">
        <f>INDEX([1]Calculation!$I:$I,ROW())&amp;"  "&amp;INDEX([1]Calculation!$J:$J,ROW())</f>
        <v>500  lv</v>
      </c>
      <c r="E82" s="2" t="str">
        <f>MONTH(INDEX([1]Calculation!$H:$H,ROW()))&amp;"/"&amp;DAY(INDEX([1]Calculation!$H:$H,ROW()))</f>
        <v>1/19</v>
      </c>
      <c r="F82" s="12">
        <f>ROUND(INDEX([1]Calculation!AK:AK,ROW()),1)</f>
        <v>2.9</v>
      </c>
      <c r="G82" s="8">
        <f>ROUND(INDEX([1]Calculation!K:K,ROW()),0)</f>
        <v>15</v>
      </c>
      <c r="H82" s="8">
        <f>ROUND(INDEX([1]Calculation!L:L,ROW()),0)</f>
        <v>0</v>
      </c>
      <c r="I82" s="8">
        <f>ROUND(INDEX([1]Calculation!M:M,ROW()),0)</f>
        <v>0</v>
      </c>
      <c r="J82" s="8">
        <f>ROUND(INDEX([1]Calculation!N:N,ROW()),0)</f>
        <v>12</v>
      </c>
      <c r="K82" s="8">
        <f>ROUND(INDEX([1]Calculation!O:O,ROW()),0)</f>
        <v>5</v>
      </c>
      <c r="L82" s="8">
        <f>ROUND(INDEX([1]Calculation!P:P,ROW()),0)</f>
        <v>16</v>
      </c>
      <c r="M82" s="8">
        <f>ROUND(INDEX([1]Calculation!Q:Q,ROW()),0)</f>
        <v>3</v>
      </c>
      <c r="N82" s="8">
        <f>ROUND(INDEX([1]Calculation!R:R,ROW()),0)</f>
        <v>10</v>
      </c>
      <c r="O82" s="8">
        <f>ROUND(INDEX([1]Calculation!S:S,ROW()),0)</f>
        <v>6</v>
      </c>
    </row>
    <row r="83" spans="1:15">
      <c r="A83" t="str">
        <f>INDEX([1]Calculation!$E:$E,ROW())</f>
        <v>New Jersey</v>
      </c>
      <c r="B83" t="str">
        <f>INDEX([1]Calculation!$C:$C,ROW())</f>
        <v>Emerson College</v>
      </c>
      <c r="C83" t="str">
        <f>IF(INDEX([1]Calculation!$F:$F,ROW())=0,"-",INDEX([1]Calculation!$F:$F,ROW()))</f>
        <v>A-</v>
      </c>
      <c r="D83" t="str">
        <f>INDEX([1]Calculation!$I:$I,ROW())&amp;"  "&amp;INDEX([1]Calculation!$J:$J,ROW())</f>
        <v>388  lv</v>
      </c>
      <c r="E83" s="2" t="str">
        <f>MONTH(INDEX([1]Calculation!$H:$H,ROW()))&amp;"/"&amp;DAY(INDEX([1]Calculation!$H:$H,ROW()))</f>
        <v>1/19</v>
      </c>
      <c r="F83" s="12">
        <f>ROUND(INDEX([1]Calculation!AK:AK,ROW()),1)</f>
        <v>21.9</v>
      </c>
      <c r="G83" s="8">
        <f>ROUND(INDEX([1]Calculation!K:K,ROW()),0)</f>
        <v>28</v>
      </c>
      <c r="H83" s="8">
        <f>ROUND(INDEX([1]Calculation!L:L,ROW()),0)</f>
        <v>9</v>
      </c>
      <c r="I83" s="8">
        <f>ROUND(INDEX([1]Calculation!M:M,ROW()),0)</f>
        <v>0</v>
      </c>
      <c r="J83" s="8">
        <f>ROUND(INDEX([1]Calculation!N:N,ROW()),0)</f>
        <v>6</v>
      </c>
      <c r="K83" s="8">
        <f>ROUND(INDEX([1]Calculation!O:O,ROW()),0)</f>
        <v>4</v>
      </c>
      <c r="L83" s="8">
        <f>ROUND(INDEX([1]Calculation!P:P,ROW()),0)</f>
        <v>25</v>
      </c>
      <c r="M83" s="8">
        <f>ROUND(INDEX([1]Calculation!Q:Q,ROW()),0)</f>
        <v>0</v>
      </c>
      <c r="N83" s="8">
        <f>ROUND(INDEX([1]Calculation!R:R,ROW()),0)</f>
        <v>15</v>
      </c>
      <c r="O83" s="8">
        <f>ROUND(INDEX([1]Calculation!S:S,ROW()),0)</f>
        <v>6</v>
      </c>
    </row>
    <row r="84" spans="1:15">
      <c r="A84" t="str">
        <f>INDEX([1]Calculation!$E:$E,ROW())</f>
        <v>Iowa</v>
      </c>
      <c r="B84" t="str">
        <f>INDEX([1]Calculation!$C:$C,ROW())</f>
        <v>David Binder Research</v>
      </c>
      <c r="C84" t="str">
        <f>IF(INDEX([1]Calculation!$F:$F,ROW())=0,"-",INDEX([1]Calculation!$F:$F,ROW()))</f>
        <v>-</v>
      </c>
      <c r="D84" t="str">
        <f>INDEX([1]Calculation!$I:$I,ROW())&amp;"  "&amp;INDEX([1]Calculation!$J:$J,ROW())</f>
        <v>500  lv</v>
      </c>
      <c r="E84" s="2" t="str">
        <f>MONTH(INDEX([1]Calculation!$H:$H,ROW()))&amp;"/"&amp;DAY(INDEX([1]Calculation!$H:$H,ROW()))</f>
        <v>1/18</v>
      </c>
      <c r="F84" s="12">
        <f>ROUND(INDEX([1]Calculation!AK:AK,ROW()),1)</f>
        <v>0.3</v>
      </c>
      <c r="G84" s="8">
        <f>ROUND(INDEX([1]Calculation!K:K,ROW()),0)</f>
        <v>24</v>
      </c>
      <c r="H84" s="8">
        <f>ROUND(INDEX([1]Calculation!L:L,ROW()),0)</f>
        <v>1</v>
      </c>
      <c r="I84" s="8">
        <f>ROUND(INDEX([1]Calculation!M:M,ROW()),0)</f>
        <v>0</v>
      </c>
      <c r="J84" s="8">
        <f>ROUND(INDEX([1]Calculation!N:N,ROW()),0)</f>
        <v>16</v>
      </c>
      <c r="K84" s="8">
        <f>ROUND(INDEX([1]Calculation!O:O,ROW()),0)</f>
        <v>11</v>
      </c>
      <c r="L84" s="8">
        <f>ROUND(INDEX([1]Calculation!P:P,ROW()),0)</f>
        <v>14</v>
      </c>
      <c r="M84" s="8">
        <f>ROUND(INDEX([1]Calculation!Q:Q,ROW()),0)</f>
        <v>4</v>
      </c>
      <c r="N84" s="8">
        <f>ROUND(INDEX([1]Calculation!R:R,ROW()),0)</f>
        <v>18</v>
      </c>
      <c r="O84" s="8">
        <f>ROUND(INDEX([1]Calculation!S:S,ROW()),0)</f>
        <v>3</v>
      </c>
    </row>
    <row r="85" spans="1:15">
      <c r="A85" t="str">
        <f>INDEX([1]Calculation!$E:$E,ROW())</f>
        <v>Iowa</v>
      </c>
      <c r="B85" t="str">
        <f>INDEX([1]Calculation!$C:$C,ROW())</f>
        <v>Neighborhood Research and Media</v>
      </c>
      <c r="C85" t="str">
        <f>IF(INDEX([1]Calculation!$F:$F,ROW())=0,"-",INDEX([1]Calculation!$F:$F,ROW()))</f>
        <v>B/C</v>
      </c>
      <c r="D85" t="str">
        <f>INDEX([1]Calculation!$I:$I,ROW())&amp;"  "&amp;INDEX([1]Calculation!$J:$J,ROW())</f>
        <v>300  lv</v>
      </c>
      <c r="E85" s="2" t="str">
        <f>MONTH(INDEX([1]Calculation!$H:$H,ROW()))&amp;"/"&amp;DAY(INDEX([1]Calculation!$H:$H,ROW()))</f>
        <v>1/17</v>
      </c>
      <c r="F85" s="12">
        <f>ROUND(INDEX([1]Calculation!AK:AK,ROW()),1)</f>
        <v>8.8000000000000007</v>
      </c>
      <c r="G85" s="8">
        <f>ROUND(INDEX([1]Calculation!K:K,ROW()),0)</f>
        <v>23</v>
      </c>
      <c r="H85" s="8">
        <f>ROUND(INDEX([1]Calculation!L:L,ROW()),0)</f>
        <v>0</v>
      </c>
      <c r="I85" s="8">
        <f>ROUND(INDEX([1]Calculation!M:M,ROW()),0)</f>
        <v>0</v>
      </c>
      <c r="J85" s="8">
        <f>ROUND(INDEX([1]Calculation!N:N,ROW()),0)</f>
        <v>17</v>
      </c>
      <c r="K85" s="8">
        <f>ROUND(INDEX([1]Calculation!O:O,ROW()),0)</f>
        <v>11</v>
      </c>
      <c r="L85" s="8">
        <f>ROUND(INDEX([1]Calculation!P:P,ROW()),0)</f>
        <v>10</v>
      </c>
      <c r="M85" s="8">
        <f>ROUND(INDEX([1]Calculation!Q:Q,ROW()),0)</f>
        <v>2</v>
      </c>
      <c r="N85" s="8">
        <f>ROUND(INDEX([1]Calculation!R:R,ROW()),0)</f>
        <v>15</v>
      </c>
      <c r="O85" s="8">
        <f>ROUND(INDEX([1]Calculation!S:S,ROW()),0)</f>
        <v>2</v>
      </c>
    </row>
    <row r="86" spans="1:15">
      <c r="A86" t="str">
        <f>INDEX([1]Calculation!$E:$E,ROW())</f>
        <v>US</v>
      </c>
      <c r="B86" t="str">
        <f>INDEX([1]Calculation!$C:$C,ROW())</f>
        <v>Zogby Interactive/JZ Analytics</v>
      </c>
      <c r="C86" t="str">
        <f>IF(INDEX([1]Calculation!$F:$F,ROW())=0,"-",INDEX([1]Calculation!$F:$F,ROW()))</f>
        <v>C</v>
      </c>
      <c r="D86" t="str">
        <f>INDEX([1]Calculation!$I:$I,ROW())&amp;"  "&amp;INDEX([1]Calculation!$J:$J,ROW())</f>
        <v>438  lv</v>
      </c>
      <c r="E86" s="2" t="str">
        <f>MONTH(INDEX([1]Calculation!$H:$H,ROW()))&amp;"/"&amp;DAY(INDEX([1]Calculation!$H:$H,ROW()))</f>
        <v>1/16</v>
      </c>
      <c r="F86" s="12">
        <f>ROUND(INDEX([1]Calculation!AK:AK,ROW()),1)</f>
        <v>8</v>
      </c>
      <c r="G86" s="8">
        <f>ROUND(INDEX([1]Calculation!K:K,ROW()),0)</f>
        <v>24</v>
      </c>
      <c r="H86" s="8">
        <f>ROUND(INDEX([1]Calculation!L:L,ROW()),0)</f>
        <v>11</v>
      </c>
      <c r="I86" s="8">
        <f>ROUND(INDEX([1]Calculation!M:M,ROW()),0)</f>
        <v>0</v>
      </c>
      <c r="J86" s="8">
        <f>ROUND(INDEX([1]Calculation!N:N,ROW()),0)</f>
        <v>8</v>
      </c>
      <c r="K86" s="8">
        <f>ROUND(INDEX([1]Calculation!O:O,ROW()),0)</f>
        <v>4</v>
      </c>
      <c r="L86" s="8">
        <f>ROUND(INDEX([1]Calculation!P:P,ROW()),0)</f>
        <v>24</v>
      </c>
      <c r="M86" s="8">
        <f>ROUND(INDEX([1]Calculation!Q:Q,ROW()),0)</f>
        <v>3</v>
      </c>
      <c r="N86" s="8">
        <f>ROUND(INDEX([1]Calculation!R:R,ROW()),0)</f>
        <v>11</v>
      </c>
      <c r="O86" s="8">
        <f>ROUND(INDEX([1]Calculation!S:S,ROW()),0)</f>
        <v>6</v>
      </c>
    </row>
    <row r="87" spans="1:15">
      <c r="A87" t="str">
        <f>INDEX([1]Calculation!$E:$E,ROW())</f>
        <v>US</v>
      </c>
      <c r="B87" t="str">
        <f>INDEX([1]Calculation!$C:$C,ROW())</f>
        <v>Ipsos</v>
      </c>
      <c r="C87" t="str">
        <f>IF(INDEX([1]Calculation!$F:$F,ROW())=0,"-",INDEX([1]Calculation!$F:$F,ROW()))</f>
        <v>B-</v>
      </c>
      <c r="D87" t="str">
        <f>INDEX([1]Calculation!$I:$I,ROW())&amp;"  "&amp;INDEX([1]Calculation!$J:$J,ROW())</f>
        <v>681  a</v>
      </c>
      <c r="E87" s="2" t="str">
        <f>MONTH(INDEX([1]Calculation!$H:$H,ROW()))&amp;"/"&amp;DAY(INDEX([1]Calculation!$H:$H,ROW()))</f>
        <v>1/16</v>
      </c>
      <c r="F87" s="12">
        <f>ROUND(INDEX([1]Calculation!AK:AK,ROW()),1)</f>
        <v>0</v>
      </c>
      <c r="G87" s="8">
        <f>ROUND(INDEX([1]Calculation!K:K,ROW()),0)</f>
        <v>18</v>
      </c>
      <c r="H87" s="8">
        <f>ROUND(INDEX([1]Calculation!L:L,ROW()),0)</f>
        <v>9</v>
      </c>
      <c r="I87" s="8">
        <f>ROUND(INDEX([1]Calculation!M:M,ROW()),0)</f>
        <v>0</v>
      </c>
      <c r="J87" s="8">
        <f>ROUND(INDEX([1]Calculation!N:N,ROW()),0)</f>
        <v>6</v>
      </c>
      <c r="K87" s="8">
        <f>ROUND(INDEX([1]Calculation!O:O,ROW()),0)</f>
        <v>1</v>
      </c>
      <c r="L87" s="8">
        <f>ROUND(INDEX([1]Calculation!P:P,ROW()),0)</f>
        <v>19</v>
      </c>
      <c r="M87" s="8">
        <f>ROUND(INDEX([1]Calculation!Q:Q,ROW()),0)</f>
        <v>1</v>
      </c>
      <c r="N87" s="8">
        <f>ROUND(INDEX([1]Calculation!R:R,ROW()),0)</f>
        <v>10</v>
      </c>
      <c r="O87" s="8">
        <f>ROUND(INDEX([1]Calculation!S:S,ROW()),0)</f>
        <v>3</v>
      </c>
    </row>
    <row r="88" spans="1:15">
      <c r="A88" t="str">
        <f>INDEX([1]Calculation!$E:$E,ROW())</f>
        <v>California</v>
      </c>
      <c r="B88" t="str">
        <f>INDEX([1]Calculation!$C:$C,ROW())</f>
        <v>SurveyUSA</v>
      </c>
      <c r="C88" t="str">
        <f>IF(INDEX([1]Calculation!$F:$F,ROW())=0,"-",INDEX([1]Calculation!$F:$F,ROW()))</f>
        <v>A</v>
      </c>
      <c r="D88" t="str">
        <f>INDEX([1]Calculation!$I:$I,ROW())&amp;"  "&amp;INDEX([1]Calculation!$J:$J,ROW())</f>
        <v>565  lv</v>
      </c>
      <c r="E88" s="2" t="str">
        <f>MONTH(INDEX([1]Calculation!$H:$H,ROW()))&amp;"/"&amp;DAY(INDEX([1]Calculation!$H:$H,ROW()))</f>
        <v>1/16</v>
      </c>
      <c r="F88" s="12">
        <f>ROUND(INDEX([1]Calculation!AK:AK,ROW()),1)</f>
        <v>30.7</v>
      </c>
      <c r="G88" s="8">
        <f>ROUND(INDEX([1]Calculation!K:K,ROW()),0)</f>
        <v>30</v>
      </c>
      <c r="H88" s="8">
        <f>ROUND(INDEX([1]Calculation!L:L,ROW()),0)</f>
        <v>6</v>
      </c>
      <c r="I88" s="8">
        <f>ROUND(INDEX([1]Calculation!M:M,ROW()),0)</f>
        <v>0</v>
      </c>
      <c r="J88" s="8">
        <f>ROUND(INDEX([1]Calculation!N:N,ROW()),0)</f>
        <v>8</v>
      </c>
      <c r="K88" s="8">
        <f>ROUND(INDEX([1]Calculation!O:O,ROW()),0)</f>
        <v>2</v>
      </c>
      <c r="L88" s="8">
        <f>ROUND(INDEX([1]Calculation!P:P,ROW()),0)</f>
        <v>20</v>
      </c>
      <c r="M88" s="8">
        <f>ROUND(INDEX([1]Calculation!Q:Q,ROW()),0)</f>
        <v>4</v>
      </c>
      <c r="N88" s="8">
        <f>ROUND(INDEX([1]Calculation!R:R,ROW()),0)</f>
        <v>20</v>
      </c>
      <c r="O88" s="8">
        <f>ROUND(INDEX([1]Calculation!S:S,ROW()),0)</f>
        <v>4</v>
      </c>
    </row>
    <row r="89" spans="1:15">
      <c r="A89" t="str">
        <f>INDEX([1]Calculation!$E:$E,ROW())</f>
        <v>US</v>
      </c>
      <c r="B89" t="str">
        <f>INDEX([1]Calculation!$C:$C,ROW())</f>
        <v>SurveyUSA</v>
      </c>
      <c r="C89" t="str">
        <f>IF(INDEX([1]Calculation!$F:$F,ROW())=0,"-",INDEX([1]Calculation!$F:$F,ROW()))</f>
        <v>A</v>
      </c>
      <c r="D89" t="str">
        <f>INDEX([1]Calculation!$I:$I,ROW())&amp;"  "&amp;INDEX([1]Calculation!$J:$J,ROW())</f>
        <v>1086  lv</v>
      </c>
      <c r="E89" s="2" t="str">
        <f>MONTH(INDEX([1]Calculation!$H:$H,ROW()))&amp;"/"&amp;DAY(INDEX([1]Calculation!$H:$H,ROW()))</f>
        <v>1/16</v>
      </c>
      <c r="F89" s="12">
        <f>ROUND(INDEX([1]Calculation!AK:AK,ROW()),1)</f>
        <v>44.2</v>
      </c>
      <c r="G89" s="8">
        <f>ROUND(INDEX([1]Calculation!K:K,ROW()),0)</f>
        <v>32</v>
      </c>
      <c r="H89" s="8">
        <f>ROUND(INDEX([1]Calculation!L:L,ROW()),0)</f>
        <v>9</v>
      </c>
      <c r="I89" s="8">
        <f>ROUND(INDEX([1]Calculation!M:M,ROW()),0)</f>
        <v>0</v>
      </c>
      <c r="J89" s="8">
        <f>ROUND(INDEX([1]Calculation!N:N,ROW()),0)</f>
        <v>9</v>
      </c>
      <c r="K89" s="8">
        <f>ROUND(INDEX([1]Calculation!O:O,ROW()),0)</f>
        <v>2</v>
      </c>
      <c r="L89" s="8">
        <f>ROUND(INDEX([1]Calculation!P:P,ROW()),0)</f>
        <v>21</v>
      </c>
      <c r="M89" s="8">
        <f>ROUND(INDEX([1]Calculation!Q:Q,ROW()),0)</f>
        <v>3</v>
      </c>
      <c r="N89" s="8">
        <f>ROUND(INDEX([1]Calculation!R:R,ROW()),0)</f>
        <v>14</v>
      </c>
      <c r="O89" s="8">
        <f>ROUND(INDEX([1]Calculation!S:S,ROW()),0)</f>
        <v>4</v>
      </c>
    </row>
    <row r="90" spans="1:15">
      <c r="A90" t="str">
        <f>INDEX([1]Calculation!$E:$E,ROW())</f>
        <v>New Hampshire</v>
      </c>
      <c r="B90" t="str">
        <f>INDEX([1]Calculation!$C:$C,ROW())</f>
        <v>Emerson College</v>
      </c>
      <c r="C90" t="str">
        <f>IF(INDEX([1]Calculation!$F:$F,ROW())=0,"-",INDEX([1]Calculation!$F:$F,ROW()))</f>
        <v>A-</v>
      </c>
      <c r="D90" t="str">
        <f>INDEX([1]Calculation!$I:$I,ROW())&amp;"  "&amp;INDEX([1]Calculation!$J:$J,ROW())</f>
        <v>657  lv</v>
      </c>
      <c r="E90" s="2" t="str">
        <f>MONTH(INDEX([1]Calculation!$H:$H,ROW()))&amp;"/"&amp;DAY(INDEX([1]Calculation!$H:$H,ROW()))</f>
        <v>1/16</v>
      </c>
      <c r="F90" s="12">
        <f>ROUND(INDEX([1]Calculation!AK:AK,ROW()),1)</f>
        <v>1</v>
      </c>
      <c r="G90" s="8">
        <f>ROUND(INDEX([1]Calculation!K:K,ROW()),0)</f>
        <v>14</v>
      </c>
      <c r="H90" s="8">
        <f>ROUND(INDEX([1]Calculation!L:L,ROW()),0)</f>
        <v>0</v>
      </c>
      <c r="I90" s="8">
        <f>ROUND(INDEX([1]Calculation!M:M,ROW()),0)</f>
        <v>0</v>
      </c>
      <c r="J90" s="8">
        <f>ROUND(INDEX([1]Calculation!N:N,ROW()),0)</f>
        <v>18</v>
      </c>
      <c r="K90" s="8">
        <f>ROUND(INDEX([1]Calculation!O:O,ROW()),0)</f>
        <v>10</v>
      </c>
      <c r="L90" s="8">
        <f>ROUND(INDEX([1]Calculation!P:P,ROW()),0)</f>
        <v>23</v>
      </c>
      <c r="M90" s="8">
        <f>ROUND(INDEX([1]Calculation!Q:Q,ROW()),0)</f>
        <v>4</v>
      </c>
      <c r="N90" s="8">
        <f>ROUND(INDEX([1]Calculation!R:R,ROW()),0)</f>
        <v>14</v>
      </c>
      <c r="O90" s="8">
        <f>ROUND(INDEX([1]Calculation!S:S,ROW()),0)</f>
        <v>6</v>
      </c>
    </row>
    <row r="91" spans="1:15">
      <c r="A91" t="str">
        <f>INDEX([1]Calculation!$E:$E,ROW())</f>
        <v>US</v>
      </c>
      <c r="B91" t="str">
        <f>INDEX([1]Calculation!$C:$C,ROW())</f>
        <v>Ipsos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552  rv</v>
      </c>
      <c r="E91" s="2" t="str">
        <f>MONTH(INDEX([1]Calculation!$H:$H,ROW()))&amp;"/"&amp;DAY(INDEX([1]Calculation!$H:$H,ROW()))</f>
        <v>1/16</v>
      </c>
      <c r="F91" s="12">
        <f>ROUND(INDEX([1]Calculation!AK:AK,ROW()),1)</f>
        <v>0.4</v>
      </c>
      <c r="G91" s="8">
        <f>ROUND(INDEX([1]Calculation!K:K,ROW()),0)</f>
        <v>19</v>
      </c>
      <c r="H91" s="8">
        <f>ROUND(INDEX([1]Calculation!L:L,ROW()),0)</f>
        <v>9</v>
      </c>
      <c r="I91" s="8">
        <f>ROUND(INDEX([1]Calculation!M:M,ROW()),0)</f>
        <v>0</v>
      </c>
      <c r="J91" s="8">
        <f>ROUND(INDEX([1]Calculation!N:N,ROW()),0)</f>
        <v>6</v>
      </c>
      <c r="K91" s="8">
        <f>ROUND(INDEX([1]Calculation!O:O,ROW()),0)</f>
        <v>2</v>
      </c>
      <c r="L91" s="8">
        <f>ROUND(INDEX([1]Calculation!P:P,ROW()),0)</f>
        <v>20</v>
      </c>
      <c r="M91" s="8">
        <f>ROUND(INDEX([1]Calculation!Q:Q,ROW()),0)</f>
        <v>2</v>
      </c>
      <c r="N91" s="8">
        <f>ROUND(INDEX([1]Calculation!R:R,ROW()),0)</f>
        <v>12</v>
      </c>
      <c r="O91" s="8">
        <f>ROUND(INDEX([1]Calculation!S:S,ROW()),0)</f>
        <v>4</v>
      </c>
    </row>
    <row r="92" spans="1:15">
      <c r="A92" t="str">
        <f>INDEX([1]Calculation!$E:$E,ROW())</f>
        <v>US</v>
      </c>
      <c r="B92" t="str">
        <f>INDEX([1]Calculation!$C:$C,ROW())</f>
        <v>YouGov</v>
      </c>
      <c r="C92" t="str">
        <f>IF(INDEX([1]Calculation!$F:$F,ROW())=0,"-",INDEX([1]Calculation!$F:$F,ROW()))</f>
        <v>B-</v>
      </c>
      <c r="D92" t="str">
        <f>INDEX([1]Calculation!$I:$I,ROW())&amp;"  "&amp;INDEX([1]Calculation!$J:$J,ROW())</f>
        <v>521  lv</v>
      </c>
      <c r="E92" s="2" t="str">
        <f>MONTH(INDEX([1]Calculation!$H:$H,ROW()))&amp;"/"&amp;DAY(INDEX([1]Calculation!$H:$H,ROW()))</f>
        <v>1/14</v>
      </c>
      <c r="F92" s="12">
        <f>ROUND(INDEX([1]Calculation!AK:AK,ROW()),1)</f>
        <v>0.5</v>
      </c>
      <c r="G92" s="8">
        <f>ROUND(INDEX([1]Calculation!K:K,ROW()),0)</f>
        <v>27</v>
      </c>
      <c r="H92" s="8">
        <f>ROUND(INDEX([1]Calculation!L:L,ROW()),0)</f>
        <v>5</v>
      </c>
      <c r="I92" s="8">
        <f>ROUND(INDEX([1]Calculation!M:M,ROW()),0)</f>
        <v>2</v>
      </c>
      <c r="J92" s="8">
        <f>ROUND(INDEX([1]Calculation!N:N,ROW()),0)</f>
        <v>7</v>
      </c>
      <c r="K92" s="8">
        <f>ROUND(INDEX([1]Calculation!O:O,ROW()),0)</f>
        <v>3</v>
      </c>
      <c r="L92" s="8">
        <f>ROUND(INDEX([1]Calculation!P:P,ROW()),0)</f>
        <v>20</v>
      </c>
      <c r="M92" s="8">
        <f>ROUND(INDEX([1]Calculation!Q:Q,ROW()),0)</f>
        <v>1</v>
      </c>
      <c r="N92" s="8">
        <f>ROUND(INDEX([1]Calculation!R:R,ROW()),0)</f>
        <v>19</v>
      </c>
      <c r="O92" s="8">
        <f>ROUND(INDEX([1]Calculation!S:S,ROW()),0)</f>
        <v>3</v>
      </c>
    </row>
    <row r="93" spans="1:15">
      <c r="A93" t="str">
        <f>INDEX([1]Calculation!$E:$E,ROW())</f>
        <v>US</v>
      </c>
      <c r="B93" t="str">
        <f>INDEX([1]Calculation!$C:$C,ROW())</f>
        <v>Harris Insights &amp; Analytics</v>
      </c>
      <c r="C93" t="str">
        <f>IF(INDEX([1]Calculation!$F:$F,ROW())=0,"-",INDEX([1]Calculation!$F:$F,ROW()))</f>
        <v>C+</v>
      </c>
      <c r="D93" t="str">
        <f>INDEX([1]Calculation!$I:$I,ROW())&amp;"  "&amp;INDEX([1]Calculation!$J:$J,ROW())</f>
        <v>451  rv</v>
      </c>
      <c r="E93" s="2" t="str">
        <f>MONTH(INDEX([1]Calculation!$H:$H,ROW()))&amp;"/"&amp;DAY(INDEX([1]Calculation!$H:$H,ROW()))</f>
        <v>1/14</v>
      </c>
      <c r="F93" s="12">
        <f>ROUND(INDEX([1]Calculation!AK:AK,ROW()),1)</f>
        <v>0.3</v>
      </c>
      <c r="G93" s="8">
        <f>ROUND(INDEX([1]Calculation!K:K,ROW()),0)</f>
        <v>29</v>
      </c>
      <c r="H93" s="8">
        <f>ROUND(INDEX([1]Calculation!L:L,ROW()),0)</f>
        <v>7</v>
      </c>
      <c r="I93" s="8">
        <f>ROUND(INDEX([1]Calculation!M:M,ROW()),0)</f>
        <v>0</v>
      </c>
      <c r="J93" s="8">
        <f>ROUND(INDEX([1]Calculation!N:N,ROW()),0)</f>
        <v>4</v>
      </c>
      <c r="K93" s="8">
        <f>ROUND(INDEX([1]Calculation!O:O,ROW()),0)</f>
        <v>3</v>
      </c>
      <c r="L93" s="8">
        <f>ROUND(INDEX([1]Calculation!P:P,ROW()),0)</f>
        <v>19</v>
      </c>
      <c r="M93" s="8">
        <f>ROUND(INDEX([1]Calculation!Q:Q,ROW()),0)</f>
        <v>3</v>
      </c>
      <c r="N93" s="8">
        <f>ROUND(INDEX([1]Calculation!R:R,ROW()),0)</f>
        <v>11</v>
      </c>
      <c r="O93" s="8">
        <f>ROUND(INDEX([1]Calculation!S:S,ROW()),0)</f>
        <v>2</v>
      </c>
    </row>
    <row r="94" spans="1:15">
      <c r="A94" t="str">
        <f>INDEX([1]Calculation!$E:$E,ROW())</f>
        <v>South Carolina</v>
      </c>
      <c r="B94" t="str">
        <f>INDEX([1]Calculation!$C:$C,ROW())</f>
        <v>GQR Research (GQRR)</v>
      </c>
      <c r="C94" t="str">
        <f>IF(INDEX([1]Calculation!$F:$F,ROW())=0,"-",INDEX([1]Calculation!$F:$F,ROW()))</f>
        <v>C+</v>
      </c>
      <c r="D94" t="str">
        <f>INDEX([1]Calculation!$I:$I,ROW())&amp;"  "&amp;INDEX([1]Calculation!$J:$J,ROW())</f>
        <v>600  lv</v>
      </c>
      <c r="E94" s="2" t="str">
        <f>MONTH(INDEX([1]Calculation!$H:$H,ROW()))&amp;"/"&amp;DAY(INDEX([1]Calculation!$H:$H,ROW()))</f>
        <v>1/13</v>
      </c>
      <c r="F94" s="12">
        <f>ROUND(INDEX([1]Calculation!AK:AK,ROW()),1)</f>
        <v>8.4</v>
      </c>
      <c r="G94" s="8">
        <f>ROUND(INDEX([1]Calculation!K:K,ROW()),0)</f>
        <v>44</v>
      </c>
      <c r="H94" s="8">
        <f>ROUND(INDEX([1]Calculation!L:L,ROW()),0)</f>
        <v>0</v>
      </c>
      <c r="I94" s="8">
        <f>ROUND(INDEX([1]Calculation!M:M,ROW()),0)</f>
        <v>0</v>
      </c>
      <c r="J94" s="8">
        <f>ROUND(INDEX([1]Calculation!N:N,ROW()),0)</f>
        <v>5</v>
      </c>
      <c r="K94" s="8">
        <f>ROUND(INDEX([1]Calculation!O:O,ROW()),0)</f>
        <v>0</v>
      </c>
      <c r="L94" s="8">
        <f>ROUND(INDEX([1]Calculation!P:P,ROW()),0)</f>
        <v>15</v>
      </c>
      <c r="M94" s="8">
        <f>ROUND(INDEX([1]Calculation!Q:Q,ROW()),0)</f>
        <v>12</v>
      </c>
      <c r="N94" s="8">
        <f>ROUND(INDEX([1]Calculation!R:R,ROW()),0)</f>
        <v>10</v>
      </c>
      <c r="O94" s="8">
        <f>ROUND(INDEX([1]Calculation!S:S,ROW()),0)</f>
        <v>0</v>
      </c>
    </row>
    <row r="95" spans="1:15">
      <c r="A95" t="str">
        <f>INDEX([1]Calculation!$E:$E,ROW())</f>
        <v>Wisconsin</v>
      </c>
      <c r="B95" t="str">
        <f>INDEX([1]Calculation!$C:$C,ROW())</f>
        <v>Marquette University Law School</v>
      </c>
      <c r="C95" t="str">
        <f>IF(INDEX([1]Calculation!$F:$F,ROW())=0,"-",INDEX([1]Calculation!$F:$F,ROW()))</f>
        <v>A/B</v>
      </c>
      <c r="D95" t="str">
        <f>INDEX([1]Calculation!$I:$I,ROW())&amp;"  "&amp;INDEX([1]Calculation!$J:$J,ROW())</f>
        <v>358  lv</v>
      </c>
      <c r="E95" s="2" t="str">
        <f>MONTH(INDEX([1]Calculation!$H:$H,ROW()))&amp;"/"&amp;DAY(INDEX([1]Calculation!$H:$H,ROW()))</f>
        <v>1/12</v>
      </c>
      <c r="F95" s="12">
        <f>ROUND(INDEX([1]Calculation!AK:AK,ROW()),1)</f>
        <v>16.399999999999999</v>
      </c>
      <c r="G95" s="8">
        <f>ROUND(INDEX([1]Calculation!K:K,ROW()),0)</f>
        <v>23</v>
      </c>
      <c r="H95" s="8">
        <f>ROUND(INDEX([1]Calculation!L:L,ROW()),0)</f>
        <v>6</v>
      </c>
      <c r="I95" s="8">
        <f>ROUND(INDEX([1]Calculation!M:M,ROW()),0)</f>
        <v>1</v>
      </c>
      <c r="J95" s="8">
        <f>ROUND(INDEX([1]Calculation!N:N,ROW()),0)</f>
        <v>15</v>
      </c>
      <c r="K95" s="8">
        <f>ROUND(INDEX([1]Calculation!O:O,ROW()),0)</f>
        <v>4</v>
      </c>
      <c r="L95" s="8">
        <f>ROUND(INDEX([1]Calculation!P:P,ROW()),0)</f>
        <v>19</v>
      </c>
      <c r="M95" s="8">
        <f>ROUND(INDEX([1]Calculation!Q:Q,ROW()),0)</f>
        <v>1</v>
      </c>
      <c r="N95" s="8">
        <f>ROUND(INDEX([1]Calculation!R:R,ROW()),0)</f>
        <v>14</v>
      </c>
      <c r="O95" s="8">
        <f>ROUND(INDEX([1]Calculation!S:S,ROW()),0)</f>
        <v>6</v>
      </c>
    </row>
    <row r="96" spans="1:15">
      <c r="A96" t="str">
        <f>INDEX([1]Calculation!$E:$E,ROW())</f>
        <v>Florida</v>
      </c>
      <c r="B96" t="str">
        <f>INDEX([1]Calculation!$C:$C,ROW())</f>
        <v>Florida Atlantic University</v>
      </c>
      <c r="C96" t="str">
        <f>IF(INDEX([1]Calculation!$F:$F,ROW())=0,"-",INDEX([1]Calculation!$F:$F,ROW()))</f>
        <v>B/C</v>
      </c>
      <c r="D96" t="str">
        <f>INDEX([1]Calculation!$I:$I,ROW())&amp;"  "&amp;INDEX([1]Calculation!$J:$J,ROW())</f>
        <v>494  lv</v>
      </c>
      <c r="E96" s="2" t="str">
        <f>MONTH(INDEX([1]Calculation!$H:$H,ROW()))&amp;"/"&amp;DAY(INDEX([1]Calculation!$H:$H,ROW()))</f>
        <v>1/12</v>
      </c>
      <c r="F96" s="12">
        <f>ROUND(INDEX([1]Calculation!AK:AK,ROW()),1)</f>
        <v>10.5</v>
      </c>
      <c r="G96" s="8">
        <f>ROUND(INDEX([1]Calculation!K:K,ROW()),0)</f>
        <v>42</v>
      </c>
      <c r="H96" s="8">
        <f>ROUND(INDEX([1]Calculation!L:L,ROW()),0)</f>
        <v>7</v>
      </c>
      <c r="I96" s="8">
        <f>ROUND(INDEX([1]Calculation!M:M,ROW()),0)</f>
        <v>3</v>
      </c>
      <c r="J96" s="8">
        <f>ROUND(INDEX([1]Calculation!N:N,ROW()),0)</f>
        <v>3</v>
      </c>
      <c r="K96" s="8">
        <f>ROUND(INDEX([1]Calculation!O:O,ROW()),0)</f>
        <v>6</v>
      </c>
      <c r="L96" s="8">
        <f>ROUND(INDEX([1]Calculation!P:P,ROW()),0)</f>
        <v>16</v>
      </c>
      <c r="M96" s="8">
        <f>ROUND(INDEX([1]Calculation!Q:Q,ROW()),0)</f>
        <v>2</v>
      </c>
      <c r="N96" s="8">
        <f>ROUND(INDEX([1]Calculation!R:R,ROW()),0)</f>
        <v>10</v>
      </c>
      <c r="O96" s="8">
        <f>ROUND(INDEX([1]Calculation!S:S,ROW()),0)</f>
        <v>5</v>
      </c>
    </row>
    <row r="97" spans="1:15">
      <c r="A97" t="str">
        <f>INDEX([1]Calculation!$E:$E,ROW())</f>
        <v>North Carolina</v>
      </c>
      <c r="B97" t="str">
        <f>INDEX([1]Calculation!$C:$C,ROW())</f>
        <v>Public Policy Polling</v>
      </c>
      <c r="C97" t="str">
        <f>IF(INDEX([1]Calculation!$F:$F,ROW())=0,"-",INDEX([1]Calculation!$F:$F,ROW()))</f>
        <v>B</v>
      </c>
      <c r="D97" t="str">
        <f>INDEX([1]Calculation!$I:$I,ROW())&amp;"  "&amp;INDEX([1]Calculation!$J:$J,ROW())</f>
        <v>509  lv</v>
      </c>
      <c r="E97" s="2" t="str">
        <f>MONTH(INDEX([1]Calculation!$H:$H,ROW()))&amp;"/"&amp;DAY(INDEX([1]Calculation!$H:$H,ROW()))</f>
        <v>1/12</v>
      </c>
      <c r="F97" s="12">
        <f>ROUND(INDEX([1]Calculation!AK:AK,ROW()),1)</f>
        <v>14.7</v>
      </c>
      <c r="G97" s="8">
        <f>ROUND(INDEX([1]Calculation!K:K,ROW()),0)</f>
        <v>31</v>
      </c>
      <c r="H97" s="8">
        <f>ROUND(INDEX([1]Calculation!L:L,ROW()),0)</f>
        <v>8</v>
      </c>
      <c r="I97" s="8">
        <f>ROUND(INDEX([1]Calculation!M:M,ROW()),0)</f>
        <v>1</v>
      </c>
      <c r="J97" s="8">
        <f>ROUND(INDEX([1]Calculation!N:N,ROW()),0)</f>
        <v>6</v>
      </c>
      <c r="K97" s="8">
        <f>ROUND(INDEX([1]Calculation!O:O,ROW()),0)</f>
        <v>3</v>
      </c>
      <c r="L97" s="8">
        <f>ROUND(INDEX([1]Calculation!P:P,ROW()),0)</f>
        <v>18</v>
      </c>
      <c r="M97" s="8">
        <f>ROUND(INDEX([1]Calculation!Q:Q,ROW()),0)</f>
        <v>3</v>
      </c>
      <c r="N97" s="8">
        <f>ROUND(INDEX([1]Calculation!R:R,ROW()),0)</f>
        <v>15</v>
      </c>
      <c r="O97" s="8">
        <f>ROUND(INDEX([1]Calculation!S:S,ROW()),0)</f>
        <v>5</v>
      </c>
    </row>
    <row r="98" spans="1:15">
      <c r="A98" t="str">
        <f>INDEX([1]Calculation!$E:$E,ROW())</f>
        <v>US</v>
      </c>
      <c r="B98" t="str">
        <f>INDEX([1]Calculation!$C:$C,ROW())</f>
        <v>Morning Consult</v>
      </c>
      <c r="C98" t="str">
        <f>IF(INDEX([1]Calculation!$F:$F,ROW())=0,"-",INDEX([1]Calculation!$F:$F,ROW()))</f>
        <v>B/C</v>
      </c>
      <c r="D98" t="str">
        <f>INDEX([1]Calculation!$I:$I,ROW())&amp;"  "&amp;INDEX([1]Calculation!$J:$J,ROW())</f>
        <v>17096  lv</v>
      </c>
      <c r="E98" s="2" t="str">
        <f>MONTH(INDEX([1]Calculation!$H:$H,ROW()))&amp;"/"&amp;DAY(INDEX([1]Calculation!$H:$H,ROW()))</f>
        <v>1/12</v>
      </c>
      <c r="F98" s="12">
        <f>ROUND(INDEX([1]Calculation!AK:AK,ROW()),1)</f>
        <v>0.7</v>
      </c>
      <c r="G98" s="8">
        <f>ROUND(INDEX([1]Calculation!K:K,ROW()),0)</f>
        <v>29</v>
      </c>
      <c r="H98" s="8">
        <f>ROUND(INDEX([1]Calculation!L:L,ROW()),0)</f>
        <v>8</v>
      </c>
      <c r="I98" s="8">
        <f>ROUND(INDEX([1]Calculation!M:M,ROW()),0)</f>
        <v>2</v>
      </c>
      <c r="J98" s="8">
        <f>ROUND(INDEX([1]Calculation!N:N,ROW()),0)</f>
        <v>8</v>
      </c>
      <c r="K98" s="8">
        <f>ROUND(INDEX([1]Calculation!O:O,ROW()),0)</f>
        <v>3</v>
      </c>
      <c r="L98" s="8">
        <f>ROUND(INDEX([1]Calculation!P:P,ROW()),0)</f>
        <v>23</v>
      </c>
      <c r="M98" s="8">
        <f>ROUND(INDEX([1]Calculation!Q:Q,ROW()),0)</f>
        <v>4</v>
      </c>
      <c r="N98" s="8">
        <f>ROUND(INDEX([1]Calculation!R:R,ROW()),0)</f>
        <v>14</v>
      </c>
      <c r="O98" s="8">
        <f>ROUND(INDEX([1]Calculation!S:S,ROW()),0)</f>
        <v>5</v>
      </c>
    </row>
    <row r="99" spans="1:15">
      <c r="A99" t="str">
        <f>INDEX([1]Calculation!$E:$E,ROW())</f>
        <v>California</v>
      </c>
      <c r="B99" t="str">
        <f>INDEX([1]Calculation!$C:$C,ROW())</f>
        <v>Public Policy Institute of California</v>
      </c>
      <c r="C99" t="str">
        <f>IF(INDEX([1]Calculation!$F:$F,ROW())=0,"-",INDEX([1]Calculation!$F:$F,ROW()))</f>
        <v>A/B</v>
      </c>
      <c r="D99" t="str">
        <f>INDEX([1]Calculation!$I:$I,ROW())&amp;"  "&amp;INDEX([1]Calculation!$J:$J,ROW())</f>
        <v>530  lv</v>
      </c>
      <c r="E99" s="2" t="str">
        <f>MONTH(INDEX([1]Calculation!$H:$H,ROW()))&amp;"/"&amp;DAY(INDEX([1]Calculation!$H:$H,ROW()))</f>
        <v>1/12</v>
      </c>
      <c r="F99" s="12">
        <f>ROUND(INDEX([1]Calculation!AK:AK,ROW()),1)</f>
        <v>17.100000000000001</v>
      </c>
      <c r="G99" s="8">
        <f>ROUND(INDEX([1]Calculation!K:K,ROW()),0)</f>
        <v>24</v>
      </c>
      <c r="H99" s="8">
        <f>ROUND(INDEX([1]Calculation!L:L,ROW()),0)</f>
        <v>1</v>
      </c>
      <c r="I99" s="8">
        <f>ROUND(INDEX([1]Calculation!M:M,ROW()),0)</f>
        <v>0</v>
      </c>
      <c r="J99" s="8">
        <f>ROUND(INDEX([1]Calculation!N:N,ROW()),0)</f>
        <v>6</v>
      </c>
      <c r="K99" s="8">
        <f>ROUND(INDEX([1]Calculation!O:O,ROW()),0)</f>
        <v>4</v>
      </c>
      <c r="L99" s="8">
        <f>ROUND(INDEX([1]Calculation!P:P,ROW()),0)</f>
        <v>27</v>
      </c>
      <c r="M99" s="8">
        <f>ROUND(INDEX([1]Calculation!Q:Q,ROW()),0)</f>
        <v>0</v>
      </c>
      <c r="N99" s="8">
        <f>ROUND(INDEX([1]Calculation!R:R,ROW()),0)</f>
        <v>23</v>
      </c>
      <c r="O99" s="8">
        <f>ROUND(INDEX([1]Calculation!S:S,ROW()),0)</f>
        <v>3</v>
      </c>
    </row>
    <row r="100" spans="1:15">
      <c r="A100" t="str">
        <f>INDEX([1]Calculation!$E:$E,ROW())</f>
        <v>New Hampshire</v>
      </c>
      <c r="B100" t="str">
        <f>INDEX([1]Calculation!$C:$C,ROW())</f>
        <v>RKM Research and Communications Inc.</v>
      </c>
      <c r="C100" t="str">
        <f>IF(INDEX([1]Calculation!$F:$F,ROW())=0,"-",INDEX([1]Calculation!$F:$F,ROW()))</f>
        <v>A/B</v>
      </c>
      <c r="D100" t="str">
        <f>INDEX([1]Calculation!$I:$I,ROW())&amp;"  "&amp;INDEX([1]Calculation!$J:$J,ROW())</f>
        <v>434  lv</v>
      </c>
      <c r="E100" s="2" t="str">
        <f>MONTH(INDEX([1]Calculation!$H:$H,ROW()))&amp;"/"&amp;DAY(INDEX([1]Calculation!$H:$H,ROW()))</f>
        <v>1/12</v>
      </c>
      <c r="F100" s="12">
        <f>ROUND(INDEX([1]Calculation!AK:AK,ROW()),1)</f>
        <v>0.7</v>
      </c>
      <c r="G100" s="8">
        <f>ROUND(INDEX([1]Calculation!K:K,ROW()),0)</f>
        <v>26</v>
      </c>
      <c r="H100" s="8">
        <f>ROUND(INDEX([1]Calculation!L:L,ROW()),0)</f>
        <v>4</v>
      </c>
      <c r="I100" s="8">
        <f>ROUND(INDEX([1]Calculation!M:M,ROW()),0)</f>
        <v>1</v>
      </c>
      <c r="J100" s="8">
        <f>ROUND(INDEX([1]Calculation!N:N,ROW()),0)</f>
        <v>7</v>
      </c>
      <c r="K100" s="8">
        <f>ROUND(INDEX([1]Calculation!O:O,ROW()),0)</f>
        <v>2</v>
      </c>
      <c r="L100" s="8">
        <f>ROUND(INDEX([1]Calculation!P:P,ROW()),0)</f>
        <v>22</v>
      </c>
      <c r="M100" s="8">
        <f>ROUND(INDEX([1]Calculation!Q:Q,ROW()),0)</f>
        <v>2</v>
      </c>
      <c r="N100" s="8">
        <f>ROUND(INDEX([1]Calculation!R:R,ROW()),0)</f>
        <v>18</v>
      </c>
      <c r="O100" s="8">
        <f>ROUND(INDEX([1]Calculation!S:S,ROW()),0)</f>
        <v>2</v>
      </c>
    </row>
    <row r="101" spans="1:15">
      <c r="A101" t="str">
        <f>INDEX([1]Calculation!$E:$E,ROW())</f>
        <v>US</v>
      </c>
      <c r="B101" t="str">
        <f>INDEX([1]Calculation!$C:$C,ROW())</f>
        <v>Quinnipiac University</v>
      </c>
      <c r="C101" t="str">
        <f>IF(INDEX([1]Calculation!$F:$F,ROW())=0,"-",INDEX([1]Calculation!$F:$F,ROW()))</f>
        <v>B+</v>
      </c>
      <c r="D101" t="str">
        <f>INDEX([1]Calculation!$I:$I,ROW())&amp;"  "&amp;INDEX([1]Calculation!$J:$J,ROW())</f>
        <v>651  rv</v>
      </c>
      <c r="E101" s="2" t="str">
        <f>MONTH(INDEX([1]Calculation!$H:$H,ROW()))&amp;"/"&amp;DAY(INDEX([1]Calculation!$H:$H,ROW()))</f>
        <v>1/12</v>
      </c>
      <c r="F101" s="12">
        <f>ROUND(INDEX([1]Calculation!AK:AK,ROW()),1)</f>
        <v>2.2999999999999998</v>
      </c>
      <c r="G101" s="8">
        <f>ROUND(INDEX([1]Calculation!K:K,ROW()),0)</f>
        <v>25</v>
      </c>
      <c r="H101" s="8">
        <f>ROUND(INDEX([1]Calculation!L:L,ROW()),0)</f>
        <v>6</v>
      </c>
      <c r="I101" s="8">
        <f>ROUND(INDEX([1]Calculation!M:M,ROW()),0)</f>
        <v>1</v>
      </c>
      <c r="J101" s="8">
        <f>ROUND(INDEX([1]Calculation!N:N,ROW()),0)</f>
        <v>8</v>
      </c>
      <c r="K101" s="8">
        <f>ROUND(INDEX([1]Calculation!O:O,ROW()),0)</f>
        <v>4</v>
      </c>
      <c r="L101" s="8">
        <f>ROUND(INDEX([1]Calculation!P:P,ROW()),0)</f>
        <v>19</v>
      </c>
      <c r="M101" s="8">
        <f>ROUND(INDEX([1]Calculation!Q:Q,ROW()),0)</f>
        <v>1</v>
      </c>
      <c r="N101" s="8">
        <f>ROUND(INDEX([1]Calculation!R:R,ROW()),0)</f>
        <v>16</v>
      </c>
      <c r="O101" s="8">
        <f>ROUND(INDEX([1]Calculation!S:S,ROW()),0)</f>
        <v>5</v>
      </c>
    </row>
    <row r="102" spans="1:15">
      <c r="A102" t="str">
        <f>INDEX([1]Calculation!$E:$E,ROW())</f>
        <v>Iowa</v>
      </c>
      <c r="B102" t="str">
        <f>INDEX([1]Calculation!$C:$C,ROW())</f>
        <v>Monmouth University</v>
      </c>
      <c r="C102" t="str">
        <f>IF(INDEX([1]Calculation!$F:$F,ROW())=0,"-",INDEX([1]Calculation!$F:$F,ROW()))</f>
        <v>A+</v>
      </c>
      <c r="D102" t="str">
        <f>INDEX([1]Calculation!$I:$I,ROW())&amp;"  "&amp;INDEX([1]Calculation!$J:$J,ROW())</f>
        <v>405  lv</v>
      </c>
      <c r="E102" s="2" t="str">
        <f>MONTH(INDEX([1]Calculation!$H:$H,ROW()))&amp;"/"&amp;DAY(INDEX([1]Calculation!$H:$H,ROW()))</f>
        <v>1/12</v>
      </c>
      <c r="F102" s="12">
        <f>ROUND(INDEX([1]Calculation!AK:AK,ROW()),1)</f>
        <v>0</v>
      </c>
      <c r="G102" s="8">
        <f>ROUND(INDEX([1]Calculation!K:K,ROW()),0)</f>
        <v>28</v>
      </c>
      <c r="H102" s="8">
        <f>ROUND(INDEX([1]Calculation!L:L,ROW()),0)</f>
        <v>0</v>
      </c>
      <c r="I102" s="8">
        <f>ROUND(INDEX([1]Calculation!M:M,ROW()),0)</f>
        <v>0</v>
      </c>
      <c r="J102" s="8">
        <f>ROUND(INDEX([1]Calculation!N:N,ROW()),0)</f>
        <v>25</v>
      </c>
      <c r="K102" s="8">
        <f>ROUND(INDEX([1]Calculation!O:O,ROW()),0)</f>
        <v>0</v>
      </c>
      <c r="L102" s="8">
        <f>ROUND(INDEX([1]Calculation!P:P,ROW()),0)</f>
        <v>24</v>
      </c>
      <c r="M102" s="8">
        <f>ROUND(INDEX([1]Calculation!Q:Q,ROW()),0)</f>
        <v>0</v>
      </c>
      <c r="N102" s="8">
        <f>ROUND(INDEX([1]Calculation!R:R,ROW()),0)</f>
        <v>16</v>
      </c>
      <c r="O102" s="8">
        <f>ROUND(INDEX([1]Calculation!S:S,ROW()),0)</f>
        <v>0</v>
      </c>
    </row>
    <row r="103" spans="1:15">
      <c r="A103" t="str">
        <f>INDEX([1]Calculation!$E:$E,ROW())</f>
        <v>Iowa</v>
      </c>
      <c r="B103" t="str">
        <f>INDEX([1]Calculation!$C:$C,ROW())</f>
        <v>Monmouth University</v>
      </c>
      <c r="C103" t="str">
        <f>IF(INDEX([1]Calculation!$F:$F,ROW())=0,"-",INDEX([1]Calculation!$F:$F,ROW()))</f>
        <v>A+</v>
      </c>
      <c r="D103" t="str">
        <f>INDEX([1]Calculation!$I:$I,ROW())&amp;"  "&amp;INDEX([1]Calculation!$J:$J,ROW())</f>
        <v>405  lv</v>
      </c>
      <c r="E103" s="2" t="str">
        <f>MONTH(INDEX([1]Calculation!$H:$H,ROW()))&amp;"/"&amp;DAY(INDEX([1]Calculation!$H:$H,ROW()))</f>
        <v>1/12</v>
      </c>
      <c r="F103" s="12">
        <f>ROUND(INDEX([1]Calculation!AK:AK,ROW()),1)</f>
        <v>0.4</v>
      </c>
      <c r="G103" s="8">
        <f>ROUND(INDEX([1]Calculation!K:K,ROW()),0)</f>
        <v>24</v>
      </c>
      <c r="H103" s="8">
        <f>ROUND(INDEX([1]Calculation!L:L,ROW()),0)</f>
        <v>0</v>
      </c>
      <c r="I103" s="8">
        <f>ROUND(INDEX([1]Calculation!M:M,ROW()),0)</f>
        <v>4</v>
      </c>
      <c r="J103" s="8">
        <f>ROUND(INDEX([1]Calculation!N:N,ROW()),0)</f>
        <v>17</v>
      </c>
      <c r="K103" s="8">
        <f>ROUND(INDEX([1]Calculation!O:O,ROW()),0)</f>
        <v>8</v>
      </c>
      <c r="L103" s="8">
        <f>ROUND(INDEX([1]Calculation!P:P,ROW()),0)</f>
        <v>18</v>
      </c>
      <c r="M103" s="8">
        <f>ROUND(INDEX([1]Calculation!Q:Q,ROW()),0)</f>
        <v>4</v>
      </c>
      <c r="N103" s="8">
        <f>ROUND(INDEX([1]Calculation!R:R,ROW()),0)</f>
        <v>15</v>
      </c>
      <c r="O103" s="8">
        <f>ROUND(INDEX([1]Calculation!S:S,ROW()),0)</f>
        <v>3</v>
      </c>
    </row>
    <row r="104" spans="1:15">
      <c r="A104" t="str">
        <f>INDEX([1]Calculation!$E:$E,ROW())</f>
        <v>Nevada</v>
      </c>
      <c r="B104" t="str">
        <f>INDEX([1]Calculation!$C:$C,ROW())</f>
        <v>Suffolk University</v>
      </c>
      <c r="C104" t="str">
        <f>IF(INDEX([1]Calculation!$F:$F,ROW())=0,"-",INDEX([1]Calculation!$F:$F,ROW()))</f>
        <v>A-</v>
      </c>
      <c r="D104" t="str">
        <f>INDEX([1]Calculation!$I:$I,ROW())&amp;"  "&amp;INDEX([1]Calculation!$J:$J,ROW())</f>
        <v>500  lv</v>
      </c>
      <c r="E104" s="2" t="str">
        <f>MONTH(INDEX([1]Calculation!$H:$H,ROW()))&amp;"/"&amp;DAY(INDEX([1]Calculation!$H:$H,ROW()))</f>
        <v>1/11</v>
      </c>
      <c r="F104" s="12">
        <f>ROUND(INDEX([1]Calculation!AK:AK,ROW()),1)</f>
        <v>20.3</v>
      </c>
      <c r="G104" s="8">
        <f>ROUND(INDEX([1]Calculation!K:K,ROW()),0)</f>
        <v>19</v>
      </c>
      <c r="H104" s="8">
        <f>ROUND(INDEX([1]Calculation!L:L,ROW()),0)</f>
        <v>0</v>
      </c>
      <c r="I104" s="8">
        <f>ROUND(INDEX([1]Calculation!M:M,ROW()),0)</f>
        <v>2</v>
      </c>
      <c r="J104" s="8">
        <f>ROUND(INDEX([1]Calculation!N:N,ROW()),0)</f>
        <v>8</v>
      </c>
      <c r="K104" s="8">
        <f>ROUND(INDEX([1]Calculation!O:O,ROW()),0)</f>
        <v>4</v>
      </c>
      <c r="L104" s="8">
        <f>ROUND(INDEX([1]Calculation!P:P,ROW()),0)</f>
        <v>18</v>
      </c>
      <c r="M104" s="8">
        <f>ROUND(INDEX([1]Calculation!Q:Q,ROW()),0)</f>
        <v>8</v>
      </c>
      <c r="N104" s="8">
        <f>ROUND(INDEX([1]Calculation!R:R,ROW()),0)</f>
        <v>11</v>
      </c>
      <c r="O104" s="8">
        <f>ROUND(INDEX([1]Calculation!S:S,ROW()),0)</f>
        <v>4</v>
      </c>
    </row>
    <row r="105" spans="1:15">
      <c r="A105" t="str">
        <f>INDEX([1]Calculation!$E:$E,ROW())</f>
        <v>US</v>
      </c>
      <c r="B105" t="str">
        <f>INDEX([1]Calculation!$C:$C,ROW())</f>
        <v>IBD/TIPP</v>
      </c>
      <c r="C105" t="str">
        <f>IF(INDEX([1]Calculation!$F:$F,ROW())=0,"-",INDEX([1]Calculation!$F:$F,ROW()))</f>
        <v>A/B</v>
      </c>
      <c r="D105" t="str">
        <f>INDEX([1]Calculation!$I:$I,ROW())&amp;"  "&amp;INDEX([1]Calculation!$J:$J,ROW())</f>
        <v>333  rv</v>
      </c>
      <c r="E105" s="2" t="str">
        <f>MONTH(INDEX([1]Calculation!$H:$H,ROW()))&amp;"/"&amp;DAY(INDEX([1]Calculation!$H:$H,ROW()))</f>
        <v>1/11</v>
      </c>
      <c r="F105" s="12">
        <f>ROUND(INDEX([1]Calculation!AK:AK,ROW()),1)</f>
        <v>1.7</v>
      </c>
      <c r="G105" s="8">
        <f>ROUND(INDEX([1]Calculation!K:K,ROW()),0)</f>
        <v>26</v>
      </c>
      <c r="H105" s="8">
        <f>ROUND(INDEX([1]Calculation!L:L,ROW()),0)</f>
        <v>7</v>
      </c>
      <c r="I105" s="8">
        <f>ROUND(INDEX([1]Calculation!M:M,ROW()),0)</f>
        <v>0</v>
      </c>
      <c r="J105" s="8">
        <f>ROUND(INDEX([1]Calculation!N:N,ROW()),0)</f>
        <v>9</v>
      </c>
      <c r="K105" s="8">
        <f>ROUND(INDEX([1]Calculation!O:O,ROW()),0)</f>
        <v>3</v>
      </c>
      <c r="L105" s="8">
        <f>ROUND(INDEX([1]Calculation!P:P,ROW()),0)</f>
        <v>15</v>
      </c>
      <c r="M105" s="8">
        <f>ROUND(INDEX([1]Calculation!Q:Q,ROW()),0)</f>
        <v>2</v>
      </c>
      <c r="N105" s="8">
        <f>ROUND(INDEX([1]Calculation!R:R,ROW()),0)</f>
        <v>20</v>
      </c>
      <c r="O105" s="8">
        <f>ROUND(INDEX([1]Calculation!S:S,ROW()),0)</f>
        <v>3</v>
      </c>
    </row>
    <row r="106" spans="1:15">
      <c r="A106" t="str">
        <f>INDEX([1]Calculation!$E:$E,ROW())</f>
        <v>California</v>
      </c>
      <c r="B106" t="str">
        <f>INDEX([1]Calculation!$C:$C,ROW())</f>
        <v>Tulchin Research</v>
      </c>
      <c r="C106" t="str">
        <f>IF(INDEX([1]Calculation!$F:$F,ROW())=0,"-",INDEX([1]Calculation!$F:$F,ROW()))</f>
        <v>B/C</v>
      </c>
      <c r="D106" t="str">
        <f>INDEX([1]Calculation!$I:$I,ROW())&amp;"  "&amp;INDEX([1]Calculation!$J:$J,ROW())</f>
        <v>1121  lv</v>
      </c>
      <c r="E106" s="2" t="str">
        <f>MONTH(INDEX([1]Calculation!$H:$H,ROW()))&amp;"/"&amp;DAY(INDEX([1]Calculation!$H:$H,ROW()))</f>
        <v>1/10</v>
      </c>
      <c r="F106" s="12">
        <f>ROUND(INDEX([1]Calculation!AK:AK,ROW()),1)</f>
        <v>13.4</v>
      </c>
      <c r="G106" s="8">
        <f>ROUND(INDEX([1]Calculation!K:K,ROW()),0)</f>
        <v>25</v>
      </c>
      <c r="H106" s="8">
        <f>ROUND(INDEX([1]Calculation!L:L,ROW()),0)</f>
        <v>7</v>
      </c>
      <c r="I106" s="8">
        <f>ROUND(INDEX([1]Calculation!M:M,ROW()),0)</f>
        <v>1</v>
      </c>
      <c r="J106" s="8">
        <f>ROUND(INDEX([1]Calculation!N:N,ROW()),0)</f>
        <v>8</v>
      </c>
      <c r="K106" s="8">
        <f>ROUND(INDEX([1]Calculation!O:O,ROW()),0)</f>
        <v>2</v>
      </c>
      <c r="L106" s="8">
        <f>ROUND(INDEX([1]Calculation!P:P,ROW()),0)</f>
        <v>29</v>
      </c>
      <c r="M106" s="8">
        <f>ROUND(INDEX([1]Calculation!Q:Q,ROW()),0)</f>
        <v>3</v>
      </c>
      <c r="N106" s="8">
        <f>ROUND(INDEX([1]Calculation!R:R,ROW()),0)</f>
        <v>12</v>
      </c>
      <c r="O106" s="8">
        <f>ROUND(INDEX([1]Calculation!S:S,ROW()),0)</f>
        <v>5</v>
      </c>
    </row>
    <row r="107" spans="1:15">
      <c r="A107" t="str">
        <f>INDEX([1]Calculation!$E:$E,ROW())</f>
        <v>US</v>
      </c>
      <c r="B107" t="str">
        <f>INDEX([1]Calculation!$C:$C,ROW())</f>
        <v>Ipsos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436  rv</v>
      </c>
      <c r="E107" s="2" t="str">
        <f>MONTH(INDEX([1]Calculation!$H:$H,ROW()))&amp;"/"&amp;DAY(INDEX([1]Calculation!$H:$H,ROW()))</f>
        <v>1/9</v>
      </c>
      <c r="F107" s="12">
        <f>ROUND(INDEX([1]Calculation!AK:AK,ROW()),1)</f>
        <v>0.1</v>
      </c>
      <c r="G107" s="8">
        <f>ROUND(INDEX([1]Calculation!K:K,ROW()),0)</f>
        <v>23</v>
      </c>
      <c r="H107" s="8">
        <f>ROUND(INDEX([1]Calculation!L:L,ROW()),0)</f>
        <v>8</v>
      </c>
      <c r="I107" s="8">
        <f>ROUND(INDEX([1]Calculation!M:M,ROW()),0)</f>
        <v>2</v>
      </c>
      <c r="J107" s="8">
        <f>ROUND(INDEX([1]Calculation!N:N,ROW()),0)</f>
        <v>7</v>
      </c>
      <c r="K107" s="8">
        <f>ROUND(INDEX([1]Calculation!O:O,ROW()),0)</f>
        <v>1</v>
      </c>
      <c r="L107" s="8">
        <f>ROUND(INDEX([1]Calculation!P:P,ROW()),0)</f>
        <v>20</v>
      </c>
      <c r="M107" s="8">
        <f>ROUND(INDEX([1]Calculation!Q:Q,ROW()),0)</f>
        <v>3</v>
      </c>
      <c r="N107" s="8">
        <f>ROUND(INDEX([1]Calculation!R:R,ROW()),0)</f>
        <v>15</v>
      </c>
      <c r="O107" s="8">
        <f>ROUND(INDEX([1]Calculation!S:S,ROW()),0)</f>
        <v>3</v>
      </c>
    </row>
    <row r="108" spans="1:15">
      <c r="A108" t="str">
        <f>INDEX([1]Calculation!$E:$E,ROW())</f>
        <v>US</v>
      </c>
      <c r="B108" t="str">
        <f>INDEX([1]Calculation!$C:$C,ROW())</f>
        <v>Ipsos</v>
      </c>
      <c r="C108" t="str">
        <f>IF(INDEX([1]Calculation!$F:$F,ROW())=0,"-",INDEX([1]Calculation!$F:$F,ROW()))</f>
        <v>B-</v>
      </c>
      <c r="D108" t="str">
        <f>INDEX([1]Calculation!$I:$I,ROW())&amp;"  "&amp;INDEX([1]Calculation!$J:$J,ROW())</f>
        <v>707  a</v>
      </c>
      <c r="E108" s="2" t="str">
        <f>MONTH(INDEX([1]Calculation!$H:$H,ROW()))&amp;"/"&amp;DAY(INDEX([1]Calculation!$H:$H,ROW()))</f>
        <v>1/9</v>
      </c>
      <c r="F108" s="12">
        <f>ROUND(INDEX([1]Calculation!AK:AK,ROW()),1)</f>
        <v>0</v>
      </c>
      <c r="G108" s="8">
        <f>ROUND(INDEX([1]Calculation!K:K,ROW()),0)</f>
        <v>15</v>
      </c>
      <c r="H108" s="8">
        <f>ROUND(INDEX([1]Calculation!L:L,ROW()),0)</f>
        <v>6</v>
      </c>
      <c r="I108" s="8">
        <f>ROUND(INDEX([1]Calculation!M:M,ROW()),0)</f>
        <v>2</v>
      </c>
      <c r="J108" s="8">
        <f>ROUND(INDEX([1]Calculation!N:N,ROW()),0)</f>
        <v>5</v>
      </c>
      <c r="K108" s="8">
        <f>ROUND(INDEX([1]Calculation!O:O,ROW()),0)</f>
        <v>1</v>
      </c>
      <c r="L108" s="8">
        <f>ROUND(INDEX([1]Calculation!P:P,ROW()),0)</f>
        <v>17</v>
      </c>
      <c r="M108" s="8">
        <f>ROUND(INDEX([1]Calculation!Q:Q,ROW()),0)</f>
        <v>3</v>
      </c>
      <c r="N108" s="8">
        <f>ROUND(INDEX([1]Calculation!R:R,ROW()),0)</f>
        <v>10</v>
      </c>
      <c r="O108" s="8">
        <f>ROUND(INDEX([1]Calculation!S:S,ROW()),0)</f>
        <v>3</v>
      </c>
    </row>
    <row r="109" spans="1:15">
      <c r="A109" t="str">
        <f>INDEX([1]Calculation!$E:$E,ROW())</f>
        <v>California</v>
      </c>
      <c r="B109" t="str">
        <f>INDEX([1]Calculation!$C:$C,ROW())</f>
        <v>Capitol Weekly</v>
      </c>
      <c r="C109" t="str">
        <f>IF(INDEX([1]Calculation!$F:$F,ROW())=0,"-",INDEX([1]Calculation!$F:$F,ROW()))</f>
        <v>-</v>
      </c>
      <c r="D109" t="str">
        <f>INDEX([1]Calculation!$I:$I,ROW())&amp;"  "&amp;INDEX([1]Calculation!$J:$J,ROW())</f>
        <v>1053  lv</v>
      </c>
      <c r="E109" s="2" t="str">
        <f>MONTH(INDEX([1]Calculation!$H:$H,ROW()))&amp;"/"&amp;DAY(INDEX([1]Calculation!$H:$H,ROW()))</f>
        <v>1/9</v>
      </c>
      <c r="F109" s="12">
        <f>ROUND(INDEX([1]Calculation!AK:AK,ROW()),1)</f>
        <v>9.1</v>
      </c>
      <c r="G109" s="8">
        <f>ROUND(INDEX([1]Calculation!K:K,ROW()),0)</f>
        <v>20</v>
      </c>
      <c r="H109" s="8">
        <f>ROUND(INDEX([1]Calculation!L:L,ROW()),0)</f>
        <v>6</v>
      </c>
      <c r="I109" s="8">
        <f>ROUND(INDEX([1]Calculation!M:M,ROW()),0)</f>
        <v>1</v>
      </c>
      <c r="J109" s="8">
        <f>ROUND(INDEX([1]Calculation!N:N,ROW()),0)</f>
        <v>11</v>
      </c>
      <c r="K109" s="8">
        <f>ROUND(INDEX([1]Calculation!O:O,ROW()),0)</f>
        <v>5</v>
      </c>
      <c r="L109" s="8">
        <f>ROUND(INDEX([1]Calculation!P:P,ROW()),0)</f>
        <v>24</v>
      </c>
      <c r="M109" s="8">
        <f>ROUND(INDEX([1]Calculation!Q:Q,ROW()),0)</f>
        <v>2</v>
      </c>
      <c r="N109" s="8">
        <f>ROUND(INDEX([1]Calculation!R:R,ROW()),0)</f>
        <v>21</v>
      </c>
      <c r="O109" s="8">
        <f>ROUND(INDEX([1]Calculation!S:S,ROW()),0)</f>
        <v>7</v>
      </c>
    </row>
    <row r="110" spans="1:15">
      <c r="A110" t="str">
        <f>INDEX([1]Calculation!$E:$E,ROW())</f>
        <v>Nevada</v>
      </c>
      <c r="B110" t="str">
        <f>INDEX([1]Calculation!$C:$C,ROW())</f>
        <v>Myers Research/Strategic Services</v>
      </c>
      <c r="C110" t="str">
        <f>IF(INDEX([1]Calculation!$F:$F,ROW())=0,"-",INDEX([1]Calculation!$F:$F,ROW()))</f>
        <v>-</v>
      </c>
      <c r="D110" t="str">
        <f>INDEX([1]Calculation!$I:$I,ROW())&amp;"  "&amp;INDEX([1]Calculation!$J:$J,ROW())</f>
        <v>600  lv</v>
      </c>
      <c r="E110" s="2" t="str">
        <f>MONTH(INDEX([1]Calculation!$H:$H,ROW()))&amp;"/"&amp;DAY(INDEX([1]Calculation!$H:$H,ROW()))</f>
        <v>1/8</v>
      </c>
      <c r="F110" s="12">
        <f>ROUND(INDEX([1]Calculation!AK:AK,ROW()),1)</f>
        <v>7.3</v>
      </c>
      <c r="G110" s="8">
        <f>ROUND(INDEX([1]Calculation!K:K,ROW()),0)</f>
        <v>28</v>
      </c>
      <c r="H110" s="8">
        <f>ROUND(INDEX([1]Calculation!L:L,ROW()),0)</f>
        <v>0</v>
      </c>
      <c r="I110" s="8">
        <f>ROUND(INDEX([1]Calculation!M:M,ROW()),0)</f>
        <v>2</v>
      </c>
      <c r="J110" s="8">
        <f>ROUND(INDEX([1]Calculation!N:N,ROW()),0)</f>
        <v>6</v>
      </c>
      <c r="K110" s="8">
        <f>ROUND(INDEX([1]Calculation!O:O,ROW()),0)</f>
        <v>4</v>
      </c>
      <c r="L110" s="8">
        <f>ROUND(INDEX([1]Calculation!P:P,ROW()),0)</f>
        <v>29</v>
      </c>
      <c r="M110" s="8">
        <f>ROUND(INDEX([1]Calculation!Q:Q,ROW()),0)</f>
        <v>8</v>
      </c>
      <c r="N110" s="8">
        <f>ROUND(INDEX([1]Calculation!R:R,ROW()),0)</f>
        <v>14</v>
      </c>
      <c r="O110" s="8">
        <f>ROUND(INDEX([1]Calculation!S:S,ROW()),0)</f>
        <v>5</v>
      </c>
    </row>
    <row r="111" spans="1:15">
      <c r="A111" t="str">
        <f>INDEX([1]Calculation!$E:$E,ROW())</f>
        <v>Iowa</v>
      </c>
      <c r="B111" t="str">
        <f>INDEX([1]Calculation!$C:$C,ROW())</f>
        <v>Selzer &amp; Co.</v>
      </c>
      <c r="C111" t="str">
        <f>IF(INDEX([1]Calculation!$F:$F,ROW())=0,"-",INDEX([1]Calculation!$F:$F,ROW()))</f>
        <v>A+</v>
      </c>
      <c r="D111" t="str">
        <f>INDEX([1]Calculation!$I:$I,ROW())&amp;"  "&amp;INDEX([1]Calculation!$J:$J,ROW())</f>
        <v>701  lv</v>
      </c>
      <c r="E111" s="2" t="str">
        <f>MONTH(INDEX([1]Calculation!$H:$H,ROW()))&amp;"/"&amp;DAY(INDEX([1]Calculation!$H:$H,ROW()))</f>
        <v>1/8</v>
      </c>
      <c r="F111" s="12">
        <f>ROUND(INDEX([1]Calculation!AK:AK,ROW()),1)</f>
        <v>35.6</v>
      </c>
      <c r="G111" s="8">
        <f>ROUND(INDEX([1]Calculation!K:K,ROW()),0)</f>
        <v>15</v>
      </c>
      <c r="H111" s="8">
        <f>ROUND(INDEX([1]Calculation!L:L,ROW()),0)</f>
        <v>1</v>
      </c>
      <c r="I111" s="8">
        <f>ROUND(INDEX([1]Calculation!M:M,ROW()),0)</f>
        <v>3</v>
      </c>
      <c r="J111" s="8">
        <f>ROUND(INDEX([1]Calculation!N:N,ROW()),0)</f>
        <v>16</v>
      </c>
      <c r="K111" s="8">
        <f>ROUND(INDEX([1]Calculation!O:O,ROW()),0)</f>
        <v>6</v>
      </c>
      <c r="L111" s="8">
        <f>ROUND(INDEX([1]Calculation!P:P,ROW()),0)</f>
        <v>20</v>
      </c>
      <c r="M111" s="8">
        <f>ROUND(INDEX([1]Calculation!Q:Q,ROW()),0)</f>
        <v>2</v>
      </c>
      <c r="N111" s="8">
        <f>ROUND(INDEX([1]Calculation!R:R,ROW()),0)</f>
        <v>17</v>
      </c>
      <c r="O111" s="8">
        <f>ROUND(INDEX([1]Calculation!S:S,ROW()),0)</f>
        <v>5</v>
      </c>
    </row>
    <row r="112" spans="1:15">
      <c r="A112" t="str">
        <f>INDEX([1]Calculation!$E:$E,ROW())</f>
        <v>Wisconsin</v>
      </c>
      <c r="B112" t="str">
        <f>INDEX([1]Calculation!$C:$C,ROW())</f>
        <v>Fox News/Beacon Research/Shaw &amp; Co. Research</v>
      </c>
      <c r="C112" t="str">
        <f>IF(INDEX([1]Calculation!$F:$F,ROW())=0,"-",INDEX([1]Calculation!$F:$F,ROW()))</f>
        <v>A-</v>
      </c>
      <c r="D112" t="str">
        <f>INDEX([1]Calculation!$I:$I,ROW())&amp;"  "&amp;INDEX([1]Calculation!$J:$J,ROW())</f>
        <v>671  lv</v>
      </c>
      <c r="E112" s="2" t="str">
        <f>MONTH(INDEX([1]Calculation!$H:$H,ROW()))&amp;"/"&amp;DAY(INDEX([1]Calculation!$H:$H,ROW()))</f>
        <v>1/8</v>
      </c>
      <c r="F112" s="12">
        <f>ROUND(INDEX([1]Calculation!AK:AK,ROW()),1)</f>
        <v>23.3</v>
      </c>
      <c r="G112" s="8">
        <f>ROUND(INDEX([1]Calculation!K:K,ROW()),0)</f>
        <v>23</v>
      </c>
      <c r="H112" s="8">
        <f>ROUND(INDEX([1]Calculation!L:L,ROW()),0)</f>
        <v>7</v>
      </c>
      <c r="I112" s="8">
        <f>ROUND(INDEX([1]Calculation!M:M,ROW()),0)</f>
        <v>3</v>
      </c>
      <c r="J112" s="8">
        <f>ROUND(INDEX([1]Calculation!N:N,ROW()),0)</f>
        <v>9</v>
      </c>
      <c r="K112" s="8">
        <f>ROUND(INDEX([1]Calculation!O:O,ROW()),0)</f>
        <v>4</v>
      </c>
      <c r="L112" s="8">
        <f>ROUND(INDEX([1]Calculation!P:P,ROW()),0)</f>
        <v>21</v>
      </c>
      <c r="M112" s="8">
        <f>ROUND(INDEX([1]Calculation!Q:Q,ROW()),0)</f>
        <v>2</v>
      </c>
      <c r="N112" s="8">
        <f>ROUND(INDEX([1]Calculation!R:R,ROW()),0)</f>
        <v>13</v>
      </c>
      <c r="O112" s="8">
        <f>ROUND(INDEX([1]Calculation!S:S,ROW()),0)</f>
        <v>3</v>
      </c>
    </row>
    <row r="113" spans="1:15">
      <c r="A113" t="str">
        <f>INDEX([1]Calculation!$E:$E,ROW())</f>
        <v>Nevada</v>
      </c>
      <c r="B113" t="str">
        <f>INDEX([1]Calculation!$C:$C,ROW())</f>
        <v>Fox News/Beacon Research/Shaw &amp; Co. Research</v>
      </c>
      <c r="C113" t="str">
        <f>IF(INDEX([1]Calculation!$F:$F,ROW())=0,"-",INDEX([1]Calculation!$F:$F,ROW()))</f>
        <v>A-</v>
      </c>
      <c r="D113" t="str">
        <f>INDEX([1]Calculation!$I:$I,ROW())&amp;"  "&amp;INDEX([1]Calculation!$J:$J,ROW())</f>
        <v>635  lv</v>
      </c>
      <c r="E113" s="2" t="str">
        <f>MONTH(INDEX([1]Calculation!$H:$H,ROW()))&amp;"/"&amp;DAY(INDEX([1]Calculation!$H:$H,ROW()))</f>
        <v>1/8</v>
      </c>
      <c r="F113" s="12">
        <f>ROUND(INDEX([1]Calculation!AK:AK,ROW()),1)</f>
        <v>22.6</v>
      </c>
      <c r="G113" s="8">
        <f>ROUND(INDEX([1]Calculation!K:K,ROW()),0)</f>
        <v>23</v>
      </c>
      <c r="H113" s="8">
        <f>ROUND(INDEX([1]Calculation!L:L,ROW()),0)</f>
        <v>2</v>
      </c>
      <c r="I113" s="8">
        <f>ROUND(INDEX([1]Calculation!M:M,ROW()),0)</f>
        <v>3</v>
      </c>
      <c r="J113" s="8">
        <f>ROUND(INDEX([1]Calculation!N:N,ROW()),0)</f>
        <v>6</v>
      </c>
      <c r="K113" s="8">
        <f>ROUND(INDEX([1]Calculation!O:O,ROW()),0)</f>
        <v>2</v>
      </c>
      <c r="L113" s="8">
        <f>ROUND(INDEX([1]Calculation!P:P,ROW()),0)</f>
        <v>17</v>
      </c>
      <c r="M113" s="8">
        <f>ROUND(INDEX([1]Calculation!Q:Q,ROW()),0)</f>
        <v>12</v>
      </c>
      <c r="N113" s="8">
        <f>ROUND(INDEX([1]Calculation!R:R,ROW()),0)</f>
        <v>12</v>
      </c>
      <c r="O113" s="8">
        <f>ROUND(INDEX([1]Calculation!S:S,ROW()),0)</f>
        <v>4</v>
      </c>
    </row>
    <row r="114" spans="1:15">
      <c r="A114" t="str">
        <f>INDEX([1]Calculation!$E:$E,ROW())</f>
        <v>South Carolina</v>
      </c>
      <c r="B114" t="str">
        <f>INDEX([1]Calculation!$C:$C,ROW())</f>
        <v>Fox News/Beacon Research/Shaw &amp; Co. Research</v>
      </c>
      <c r="C114" t="str">
        <f>IF(INDEX([1]Calculation!$F:$F,ROW())=0,"-",INDEX([1]Calculation!$F:$F,ROW()))</f>
        <v>A-</v>
      </c>
      <c r="D114" t="str">
        <f>INDEX([1]Calculation!$I:$I,ROW())&amp;"  "&amp;INDEX([1]Calculation!$J:$J,ROW())</f>
        <v>808  lv</v>
      </c>
      <c r="E114" s="2" t="str">
        <f>MONTH(INDEX([1]Calculation!$H:$H,ROW()))&amp;"/"&amp;DAY(INDEX([1]Calculation!$H:$H,ROW()))</f>
        <v>1/8</v>
      </c>
      <c r="F114" s="12">
        <f>ROUND(INDEX([1]Calculation!AK:AK,ROW()),1)</f>
        <v>25.7</v>
      </c>
      <c r="G114" s="8">
        <f>ROUND(INDEX([1]Calculation!K:K,ROW()),0)</f>
        <v>36</v>
      </c>
      <c r="H114" s="8">
        <f>ROUND(INDEX([1]Calculation!L:L,ROW()),0)</f>
        <v>2</v>
      </c>
      <c r="I114" s="8">
        <f>ROUND(INDEX([1]Calculation!M:M,ROW()),0)</f>
        <v>2</v>
      </c>
      <c r="J114" s="8">
        <f>ROUND(INDEX([1]Calculation!N:N,ROW()),0)</f>
        <v>4</v>
      </c>
      <c r="K114" s="8">
        <f>ROUND(INDEX([1]Calculation!O:O,ROW()),0)</f>
        <v>1</v>
      </c>
      <c r="L114" s="8">
        <f>ROUND(INDEX([1]Calculation!P:P,ROW()),0)</f>
        <v>14</v>
      </c>
      <c r="M114" s="8">
        <f>ROUND(INDEX([1]Calculation!Q:Q,ROW()),0)</f>
        <v>15</v>
      </c>
      <c r="N114" s="8">
        <f>ROUND(INDEX([1]Calculation!R:R,ROW()),0)</f>
        <v>10</v>
      </c>
      <c r="O114" s="8">
        <f>ROUND(INDEX([1]Calculation!S:S,ROW()),0)</f>
        <v>2</v>
      </c>
    </row>
    <row r="115" spans="1:15">
      <c r="A115" t="str">
        <f>INDEX([1]Calculation!$E:$E,ROW())</f>
        <v>New Hampshire</v>
      </c>
      <c r="B115" t="str">
        <f>INDEX([1]Calculation!$C:$C,ROW())</f>
        <v>Patinkin Research Strategies</v>
      </c>
      <c r="C115" t="str">
        <f>IF(INDEX([1]Calculation!$F:$F,ROW())=0,"-",INDEX([1]Calculation!$F:$F,ROW()))</f>
        <v>-</v>
      </c>
      <c r="D115" t="str">
        <f>INDEX([1]Calculation!$I:$I,ROW())&amp;"  "&amp;INDEX([1]Calculation!$J:$J,ROW())</f>
        <v>600  lv</v>
      </c>
      <c r="E115" s="2" t="str">
        <f>MONTH(INDEX([1]Calculation!$H:$H,ROW()))&amp;"/"&amp;DAY(INDEX([1]Calculation!$H:$H,ROW()))</f>
        <v>1/7</v>
      </c>
      <c r="F115" s="12">
        <f>ROUND(INDEX([1]Calculation!AK:AK,ROW()),1)</f>
        <v>7.1</v>
      </c>
      <c r="G115" s="8">
        <f>ROUND(INDEX([1]Calculation!K:K,ROW()),0)</f>
        <v>21</v>
      </c>
      <c r="H115" s="8">
        <f>ROUND(INDEX([1]Calculation!L:L,ROW()),0)</f>
        <v>0</v>
      </c>
      <c r="I115" s="8">
        <f>ROUND(INDEX([1]Calculation!M:M,ROW()),0)</f>
        <v>2</v>
      </c>
      <c r="J115" s="8">
        <f>ROUND(INDEX([1]Calculation!N:N,ROW()),0)</f>
        <v>17</v>
      </c>
      <c r="K115" s="8">
        <f>ROUND(INDEX([1]Calculation!O:O,ROW()),0)</f>
        <v>6</v>
      </c>
      <c r="L115" s="8">
        <f>ROUND(INDEX([1]Calculation!P:P,ROW()),0)</f>
        <v>19</v>
      </c>
      <c r="M115" s="8">
        <f>ROUND(INDEX([1]Calculation!Q:Q,ROW()),0)</f>
        <v>6</v>
      </c>
      <c r="N115" s="8">
        <f>ROUND(INDEX([1]Calculation!R:R,ROW()),0)</f>
        <v>10</v>
      </c>
      <c r="O115" s="8">
        <f>ROUND(INDEX([1]Calculation!S:S,ROW()),0)</f>
        <v>5</v>
      </c>
    </row>
    <row r="116" spans="1:15">
      <c r="A116" t="str">
        <f>INDEX([1]Calculation!$E:$E,ROW())</f>
        <v>New Hampshire</v>
      </c>
      <c r="B116" t="str">
        <f>INDEX([1]Calculation!$C:$C,ROW())</f>
        <v>Monmouth University</v>
      </c>
      <c r="C116" t="str">
        <f>IF(INDEX([1]Calculation!$F:$F,ROW())=0,"-",INDEX([1]Calculation!$F:$F,ROW()))</f>
        <v>A+</v>
      </c>
      <c r="D116" t="str">
        <f>INDEX([1]Calculation!$I:$I,ROW())&amp;"  "&amp;INDEX([1]Calculation!$J:$J,ROW())</f>
        <v>404  lv</v>
      </c>
      <c r="E116" s="2" t="str">
        <f>MONTH(INDEX([1]Calculation!$H:$H,ROW()))&amp;"/"&amp;DAY(INDEX([1]Calculation!$H:$H,ROW()))</f>
        <v>1/7</v>
      </c>
      <c r="F116" s="12">
        <f>ROUND(INDEX([1]Calculation!AK:AK,ROW()),1)</f>
        <v>0</v>
      </c>
      <c r="G116" s="8">
        <f>ROUND(INDEX([1]Calculation!K:K,ROW()),0)</f>
        <v>24</v>
      </c>
      <c r="H116" s="8">
        <f>ROUND(INDEX([1]Calculation!L:L,ROW()),0)</f>
        <v>0</v>
      </c>
      <c r="I116" s="8">
        <f>ROUND(INDEX([1]Calculation!M:M,ROW()),0)</f>
        <v>0</v>
      </c>
      <c r="J116" s="8">
        <f>ROUND(INDEX([1]Calculation!N:N,ROW()),0)</f>
        <v>23</v>
      </c>
      <c r="K116" s="8">
        <f>ROUND(INDEX([1]Calculation!O:O,ROW()),0)</f>
        <v>0</v>
      </c>
      <c r="L116" s="8">
        <f>ROUND(INDEX([1]Calculation!P:P,ROW()),0)</f>
        <v>21</v>
      </c>
      <c r="M116" s="8">
        <f>ROUND(INDEX([1]Calculation!Q:Q,ROW()),0)</f>
        <v>0</v>
      </c>
      <c r="N116" s="8">
        <f>ROUND(INDEX([1]Calculation!R:R,ROW()),0)</f>
        <v>18</v>
      </c>
      <c r="O116" s="8">
        <f>ROUND(INDEX([1]Calculation!S:S,ROW()),0)</f>
        <v>0</v>
      </c>
    </row>
    <row r="117" spans="1:15">
      <c r="A117" t="str">
        <f>INDEX([1]Calculation!$E:$E,ROW())</f>
        <v>New Hampshire</v>
      </c>
      <c r="B117" t="str">
        <f>INDEX([1]Calculation!$C:$C,ROW())</f>
        <v>Monmouth University</v>
      </c>
      <c r="C117" t="str">
        <f>IF(INDEX([1]Calculation!$F:$F,ROW())=0,"-",INDEX([1]Calculation!$F:$F,ROW()))</f>
        <v>A+</v>
      </c>
      <c r="D117" t="str">
        <f>INDEX([1]Calculation!$I:$I,ROW())&amp;"  "&amp;INDEX([1]Calculation!$J:$J,ROW())</f>
        <v>404  lv</v>
      </c>
      <c r="E117" s="2" t="str">
        <f>MONTH(INDEX([1]Calculation!$H:$H,ROW()))&amp;"/"&amp;DAY(INDEX([1]Calculation!$H:$H,ROW()))</f>
        <v>1/7</v>
      </c>
      <c r="F117" s="12">
        <f>ROUND(INDEX([1]Calculation!AK:AK,ROW()),1)</f>
        <v>0</v>
      </c>
      <c r="G117" s="8">
        <f>ROUND(INDEX([1]Calculation!K:K,ROW()),0)</f>
        <v>21</v>
      </c>
      <c r="H117" s="8">
        <f>ROUND(INDEX([1]Calculation!L:L,ROW()),0)</f>
        <v>0</v>
      </c>
      <c r="I117" s="8">
        <f>ROUND(INDEX([1]Calculation!M:M,ROW()),0)</f>
        <v>2</v>
      </c>
      <c r="J117" s="8">
        <f>ROUND(INDEX([1]Calculation!N:N,ROW()),0)</f>
        <v>20</v>
      </c>
      <c r="K117" s="8">
        <f>ROUND(INDEX([1]Calculation!O:O,ROW()),0)</f>
        <v>7</v>
      </c>
      <c r="L117" s="8">
        <f>ROUND(INDEX([1]Calculation!P:P,ROW()),0)</f>
        <v>21</v>
      </c>
      <c r="M117" s="8">
        <f>ROUND(INDEX([1]Calculation!Q:Q,ROW()),0)</f>
        <v>0</v>
      </c>
      <c r="N117" s="8">
        <f>ROUND(INDEX([1]Calculation!R:R,ROW()),0)</f>
        <v>15</v>
      </c>
      <c r="O117" s="8">
        <f>ROUND(INDEX([1]Calculation!S:S,ROW()),0)</f>
        <v>5</v>
      </c>
    </row>
    <row r="118" spans="1:15">
      <c r="A118" t="str">
        <f>INDEX([1]Calculation!$E:$E,ROW())</f>
        <v>New Hampshire</v>
      </c>
      <c r="B118" t="str">
        <f>INDEX([1]Calculation!$C:$C,ROW())</f>
        <v>Monmouth University</v>
      </c>
      <c r="C118" t="str">
        <f>IF(INDEX([1]Calculation!$F:$F,ROW())=0,"-",INDEX([1]Calculation!$F:$F,ROW()))</f>
        <v>A+</v>
      </c>
      <c r="D118" t="str">
        <f>INDEX([1]Calculation!$I:$I,ROW())&amp;"  "&amp;INDEX([1]Calculation!$J:$J,ROW())</f>
        <v>404  lv</v>
      </c>
      <c r="E118" s="2" t="str">
        <f>MONTH(INDEX([1]Calculation!$H:$H,ROW()))&amp;"/"&amp;DAY(INDEX([1]Calculation!$H:$H,ROW()))</f>
        <v>1/7</v>
      </c>
      <c r="F118" s="12">
        <f>ROUND(INDEX([1]Calculation!AK:AK,ROW()),1)</f>
        <v>24.4</v>
      </c>
      <c r="G118" s="8">
        <f>ROUND(INDEX([1]Calculation!K:K,ROW()),0)</f>
        <v>19</v>
      </c>
      <c r="H118" s="8">
        <f>ROUND(INDEX([1]Calculation!L:L,ROW()),0)</f>
        <v>0</v>
      </c>
      <c r="I118" s="8">
        <f>ROUND(INDEX([1]Calculation!M:M,ROW()),0)</f>
        <v>1</v>
      </c>
      <c r="J118" s="8">
        <f>ROUND(INDEX([1]Calculation!N:N,ROW()),0)</f>
        <v>20</v>
      </c>
      <c r="K118" s="8">
        <f>ROUND(INDEX([1]Calculation!O:O,ROW()),0)</f>
        <v>6</v>
      </c>
      <c r="L118" s="8">
        <f>ROUND(INDEX([1]Calculation!P:P,ROW()),0)</f>
        <v>18</v>
      </c>
      <c r="M118" s="8">
        <f>ROUND(INDEX([1]Calculation!Q:Q,ROW()),0)</f>
        <v>4</v>
      </c>
      <c r="N118" s="8">
        <f>ROUND(INDEX([1]Calculation!R:R,ROW()),0)</f>
        <v>15</v>
      </c>
      <c r="O118" s="8">
        <f>ROUND(INDEX([1]Calculation!S:S,ROW()),0)</f>
        <v>3</v>
      </c>
    </row>
    <row r="119" spans="1:15">
      <c r="A119" t="str">
        <f>INDEX([1]Calculation!$E:$E,ROW())</f>
        <v>US</v>
      </c>
      <c r="B119" t="str">
        <f>INDEX([1]Calculation!$C:$C,ROW())</f>
        <v>YouGov</v>
      </c>
      <c r="C119" t="str">
        <f>IF(INDEX([1]Calculation!$F:$F,ROW())=0,"-",INDEX([1]Calculation!$F:$F,ROW()))</f>
        <v>B-</v>
      </c>
      <c r="D119" t="str">
        <f>INDEX([1]Calculation!$I:$I,ROW())&amp;"  "&amp;INDEX([1]Calculation!$J:$J,ROW())</f>
        <v>574  lv</v>
      </c>
      <c r="E119" s="2" t="str">
        <f>MONTH(INDEX([1]Calculation!$H:$H,ROW()))&amp;"/"&amp;DAY(INDEX([1]Calculation!$H:$H,ROW()))</f>
        <v>1/7</v>
      </c>
      <c r="F119" s="12">
        <f>ROUND(INDEX([1]Calculation!AK:AK,ROW()),1)</f>
        <v>0.2</v>
      </c>
      <c r="G119" s="8">
        <f>ROUND(INDEX([1]Calculation!K:K,ROW()),0)</f>
        <v>27</v>
      </c>
      <c r="H119" s="8">
        <f>ROUND(INDEX([1]Calculation!L:L,ROW()),0)</f>
        <v>3</v>
      </c>
      <c r="I119" s="8">
        <f>ROUND(INDEX([1]Calculation!M:M,ROW()),0)</f>
        <v>1</v>
      </c>
      <c r="J119" s="8">
        <f>ROUND(INDEX([1]Calculation!N:N,ROW()),0)</f>
        <v>7</v>
      </c>
      <c r="K119" s="8">
        <f>ROUND(INDEX([1]Calculation!O:O,ROW()),0)</f>
        <v>3</v>
      </c>
      <c r="L119" s="8">
        <f>ROUND(INDEX([1]Calculation!P:P,ROW()),0)</f>
        <v>20</v>
      </c>
      <c r="M119" s="8">
        <f>ROUND(INDEX([1]Calculation!Q:Q,ROW()),0)</f>
        <v>2</v>
      </c>
      <c r="N119" s="8">
        <f>ROUND(INDEX([1]Calculation!R:R,ROW()),0)</f>
        <v>22</v>
      </c>
      <c r="O119" s="8">
        <f>ROUND(INDEX([1]Calculation!S:S,ROW()),0)</f>
        <v>3</v>
      </c>
    </row>
    <row r="120" spans="1:15">
      <c r="A120" t="str">
        <f>INDEX([1]Calculation!$E:$E,ROW())</f>
        <v>New Mexico</v>
      </c>
      <c r="B120" t="str">
        <f>INDEX([1]Calculation!$C:$C,ROW())</f>
        <v>Emerson College</v>
      </c>
      <c r="C120" t="str">
        <f>IF(INDEX([1]Calculation!$F:$F,ROW())=0,"-",INDEX([1]Calculation!$F:$F,ROW()))</f>
        <v>A-</v>
      </c>
      <c r="D120" t="str">
        <f>INDEX([1]Calculation!$I:$I,ROW())&amp;"  "&amp;INDEX([1]Calculation!$J:$J,ROW())</f>
        <v>447  lv</v>
      </c>
      <c r="E120" s="2" t="str">
        <f>MONTH(INDEX([1]Calculation!$H:$H,ROW()))&amp;"/"&amp;DAY(INDEX([1]Calculation!$H:$H,ROW()))</f>
        <v>1/6</v>
      </c>
      <c r="F120" s="12">
        <f>ROUND(INDEX([1]Calculation!AK:AK,ROW()),1)</f>
        <v>18</v>
      </c>
      <c r="G120" s="8">
        <f>ROUND(INDEX([1]Calculation!K:K,ROW()),0)</f>
        <v>27</v>
      </c>
      <c r="H120" s="8">
        <f>ROUND(INDEX([1]Calculation!L:L,ROW()),0)</f>
        <v>3</v>
      </c>
      <c r="I120" s="8">
        <f>ROUND(INDEX([1]Calculation!M:M,ROW()),0)</f>
        <v>2</v>
      </c>
      <c r="J120" s="8">
        <f>ROUND(INDEX([1]Calculation!N:N,ROW()),0)</f>
        <v>7</v>
      </c>
      <c r="K120" s="8">
        <f>ROUND(INDEX([1]Calculation!O:O,ROW()),0)</f>
        <v>2</v>
      </c>
      <c r="L120" s="8">
        <f>ROUND(INDEX([1]Calculation!P:P,ROW()),0)</f>
        <v>28</v>
      </c>
      <c r="M120" s="8">
        <f>ROUND(INDEX([1]Calculation!Q:Q,ROW()),0)</f>
        <v>1</v>
      </c>
      <c r="N120" s="8">
        <f>ROUND(INDEX([1]Calculation!R:R,ROW()),0)</f>
        <v>8</v>
      </c>
      <c r="O120" s="8">
        <f>ROUND(INDEX([1]Calculation!S:S,ROW()),0)</f>
        <v>10</v>
      </c>
    </row>
    <row r="121" spans="1:15">
      <c r="A121" t="str">
        <f>INDEX([1]Calculation!$E:$E,ROW())</f>
        <v>US</v>
      </c>
      <c r="B121" t="str">
        <f>INDEX([1]Calculation!$C:$C,ROW())</f>
        <v>Morning Consult</v>
      </c>
      <c r="C121" t="str">
        <f>IF(INDEX([1]Calculation!$F:$F,ROW())=0,"-",INDEX([1]Calculation!$F:$F,ROW()))</f>
        <v>B/C</v>
      </c>
      <c r="D121" t="str">
        <f>INDEX([1]Calculation!$I:$I,ROW())&amp;"  "&amp;INDEX([1]Calculation!$J:$J,ROW())</f>
        <v>17213  lv</v>
      </c>
      <c r="E121" s="2" t="str">
        <f>MONTH(INDEX([1]Calculation!$H:$H,ROW()))&amp;"/"&amp;DAY(INDEX([1]Calculation!$H:$H,ROW()))</f>
        <v>1/5</v>
      </c>
      <c r="F121" s="12">
        <f>ROUND(INDEX([1]Calculation!AK:AK,ROW()),1)</f>
        <v>0.3</v>
      </c>
      <c r="G121" s="8">
        <f>ROUND(INDEX([1]Calculation!K:K,ROW()),0)</f>
        <v>31</v>
      </c>
      <c r="H121" s="8">
        <f>ROUND(INDEX([1]Calculation!L:L,ROW()),0)</f>
        <v>7</v>
      </c>
      <c r="I121" s="8">
        <f>ROUND(INDEX([1]Calculation!M:M,ROW()),0)</f>
        <v>2</v>
      </c>
      <c r="J121" s="8">
        <f>ROUND(INDEX([1]Calculation!N:N,ROW()),0)</f>
        <v>8</v>
      </c>
      <c r="K121" s="8">
        <f>ROUND(INDEX([1]Calculation!O:O,ROW()),0)</f>
        <v>3</v>
      </c>
      <c r="L121" s="8">
        <f>ROUND(INDEX([1]Calculation!P:P,ROW()),0)</f>
        <v>23</v>
      </c>
      <c r="M121" s="8">
        <f>ROUND(INDEX([1]Calculation!Q:Q,ROW()),0)</f>
        <v>4</v>
      </c>
      <c r="N121" s="8">
        <f>ROUND(INDEX([1]Calculation!R:R,ROW()),0)</f>
        <v>14</v>
      </c>
      <c r="O121" s="8">
        <f>ROUND(INDEX([1]Calculation!S:S,ROW()),0)</f>
        <v>4</v>
      </c>
    </row>
    <row r="122" spans="1:15">
      <c r="A122" t="str">
        <f>INDEX([1]Calculation!$E:$E,ROW())</f>
        <v>New Hampshire</v>
      </c>
      <c r="B122" t="str">
        <f>INDEX([1]Calculation!$C:$C,ROW())</f>
        <v>YouGov</v>
      </c>
      <c r="C122" t="str">
        <f>IF(INDEX([1]Calculation!$F:$F,ROW())=0,"-",INDEX([1]Calculation!$F:$F,ROW()))</f>
        <v>B-</v>
      </c>
      <c r="D122" t="str">
        <f>INDEX([1]Calculation!$I:$I,ROW())&amp;"  "&amp;INDEX([1]Calculation!$J:$J,ROW())</f>
        <v>487  lv</v>
      </c>
      <c r="E122" s="2" t="str">
        <f>MONTH(INDEX([1]Calculation!$H:$H,ROW()))&amp;"/"&amp;DAY(INDEX([1]Calculation!$H:$H,ROW()))</f>
        <v>1/3</v>
      </c>
      <c r="F122" s="12">
        <f>ROUND(INDEX([1]Calculation!AK:AK,ROW()),1)</f>
        <v>8.8000000000000007</v>
      </c>
      <c r="G122" s="8">
        <f>ROUND(INDEX([1]Calculation!K:K,ROW()),0)</f>
        <v>25</v>
      </c>
      <c r="H122" s="8">
        <f>ROUND(INDEX([1]Calculation!L:L,ROW()),0)</f>
        <v>0</v>
      </c>
      <c r="I122" s="8">
        <f>ROUND(INDEX([1]Calculation!M:M,ROW()),0)</f>
        <v>3</v>
      </c>
      <c r="J122" s="8">
        <f>ROUND(INDEX([1]Calculation!N:N,ROW()),0)</f>
        <v>13</v>
      </c>
      <c r="K122" s="8">
        <f>ROUND(INDEX([1]Calculation!O:O,ROW()),0)</f>
        <v>7</v>
      </c>
      <c r="L122" s="8">
        <f>ROUND(INDEX([1]Calculation!P:P,ROW()),0)</f>
        <v>27</v>
      </c>
      <c r="M122" s="8">
        <f>ROUND(INDEX([1]Calculation!Q:Q,ROW()),0)</f>
        <v>3</v>
      </c>
      <c r="N122" s="8">
        <f>ROUND(INDEX([1]Calculation!R:R,ROW()),0)</f>
        <v>18</v>
      </c>
      <c r="O122" s="8">
        <f>ROUND(INDEX([1]Calculation!S:S,ROW()),0)</f>
        <v>2</v>
      </c>
    </row>
    <row r="123" spans="1:15">
      <c r="A123" t="str">
        <f>INDEX([1]Calculation!$E:$E,ROW())</f>
        <v>Iowa</v>
      </c>
      <c r="B123" t="str">
        <f>INDEX([1]Calculation!$C:$C,ROW())</f>
        <v>YouGov</v>
      </c>
      <c r="C123" t="str">
        <f>IF(INDEX([1]Calculation!$F:$F,ROW())=0,"-",INDEX([1]Calculation!$F:$F,ROW()))</f>
        <v>B-</v>
      </c>
      <c r="D123" t="str">
        <f>INDEX([1]Calculation!$I:$I,ROW())&amp;"  "&amp;INDEX([1]Calculation!$J:$J,ROW())</f>
        <v>747  lv</v>
      </c>
      <c r="E123" s="2" t="str">
        <f>MONTH(INDEX([1]Calculation!$H:$H,ROW()))&amp;"/"&amp;DAY(INDEX([1]Calculation!$H:$H,ROW()))</f>
        <v>1/3</v>
      </c>
      <c r="F123" s="12">
        <f>ROUND(INDEX([1]Calculation!AK:AK,ROW()),1)</f>
        <v>1.3</v>
      </c>
      <c r="G123" s="8">
        <f>ROUND(INDEX([1]Calculation!K:K,ROW()),0)</f>
        <v>23</v>
      </c>
      <c r="H123" s="8">
        <f>ROUND(INDEX([1]Calculation!L:L,ROW()),0)</f>
        <v>0</v>
      </c>
      <c r="I123" s="8">
        <f>ROUND(INDEX([1]Calculation!M:M,ROW()),0)</f>
        <v>2</v>
      </c>
      <c r="J123" s="8">
        <f>ROUND(INDEX([1]Calculation!N:N,ROW()),0)</f>
        <v>23</v>
      </c>
      <c r="K123" s="8">
        <f>ROUND(INDEX([1]Calculation!O:O,ROW()),0)</f>
        <v>7</v>
      </c>
      <c r="L123" s="8">
        <f>ROUND(INDEX([1]Calculation!P:P,ROW()),0)</f>
        <v>23</v>
      </c>
      <c r="M123" s="8">
        <f>ROUND(INDEX([1]Calculation!Q:Q,ROW()),0)</f>
        <v>2</v>
      </c>
      <c r="N123" s="8">
        <f>ROUND(INDEX([1]Calculation!R:R,ROW()),0)</f>
        <v>16</v>
      </c>
      <c r="O123" s="8">
        <f>ROUND(INDEX([1]Calculation!S:S,ROW()),0)</f>
        <v>2</v>
      </c>
    </row>
    <row r="124" spans="1:15">
      <c r="A124" t="str">
        <f>INDEX([1]Calculation!$E:$E,ROW())</f>
        <v>Connecticut</v>
      </c>
      <c r="B124" t="str">
        <f>INDEX([1]Calculation!$C:$C,ROW())</f>
        <v>Sacred Heart University</v>
      </c>
      <c r="C124" t="str">
        <f>IF(INDEX([1]Calculation!$F:$F,ROW())=0,"-",INDEX([1]Calculation!$F:$F,ROW()))</f>
        <v>B/C</v>
      </c>
      <c r="D124" t="str">
        <f>INDEX([1]Calculation!$I:$I,ROW())&amp;"  "&amp;INDEX([1]Calculation!$J:$J,ROW())</f>
        <v>348  rv</v>
      </c>
      <c r="E124" s="2" t="str">
        <f>MONTH(INDEX([1]Calculation!$H:$H,ROW()))&amp;"/"&amp;DAY(INDEX([1]Calculation!$H:$H,ROW()))</f>
        <v>1/2</v>
      </c>
      <c r="F124" s="12">
        <f>ROUND(INDEX([1]Calculation!AK:AK,ROW()),1)</f>
        <v>4.5</v>
      </c>
      <c r="G124" s="8">
        <f>ROUND(INDEX([1]Calculation!K:K,ROW()),0)</f>
        <v>33</v>
      </c>
      <c r="H124" s="8">
        <f>ROUND(INDEX([1]Calculation!L:L,ROW()),0)</f>
        <v>0</v>
      </c>
      <c r="I124" s="8">
        <f>ROUND(INDEX([1]Calculation!M:M,ROW()),0)</f>
        <v>0</v>
      </c>
      <c r="J124" s="8">
        <f>ROUND(INDEX([1]Calculation!N:N,ROW()),0)</f>
        <v>11</v>
      </c>
      <c r="K124" s="8">
        <f>ROUND(INDEX([1]Calculation!O:O,ROW()),0)</f>
        <v>0</v>
      </c>
      <c r="L124" s="8">
        <f>ROUND(INDEX([1]Calculation!P:P,ROW()),0)</f>
        <v>19</v>
      </c>
      <c r="M124" s="8">
        <f>ROUND(INDEX([1]Calculation!Q:Q,ROW()),0)</f>
        <v>0</v>
      </c>
      <c r="N124" s="8">
        <f>ROUND(INDEX([1]Calculation!R:R,ROW()),0)</f>
        <v>18</v>
      </c>
      <c r="O124" s="8">
        <f>ROUND(INDEX([1]Calculation!S:S,ROW()),0)</f>
        <v>0</v>
      </c>
    </row>
    <row r="125" spans="1:15">
      <c r="A125" t="str">
        <f>INDEX([1]Calculation!$E:$E,ROW())</f>
        <v>US</v>
      </c>
      <c r="B125" t="str">
        <f>INDEX([1]Calculation!$C:$C,ROW())</f>
        <v>YouGov</v>
      </c>
      <c r="C125" t="str">
        <f>IF(INDEX([1]Calculation!$F:$F,ROW())=0,"-",INDEX([1]Calculation!$F:$F,ROW()))</f>
        <v>B-</v>
      </c>
      <c r="D125" t="str">
        <f>INDEX([1]Calculation!$I:$I,ROW())&amp;"  "&amp;INDEX([1]Calculation!$J:$J,ROW())</f>
        <v>548  lv</v>
      </c>
      <c r="E125" s="2" t="str">
        <f>MONTH(INDEX([1]Calculation!$H:$H,ROW()))&amp;"/"&amp;DAY(INDEX([1]Calculation!$H:$H,ROW()))</f>
        <v>12/31</v>
      </c>
      <c r="F125" s="12">
        <f>ROUND(INDEX([1]Calculation!AK:AK,ROW()),1)</f>
        <v>0.1</v>
      </c>
      <c r="G125" s="8">
        <f>ROUND(INDEX([1]Calculation!K:K,ROW()),0)</f>
        <v>29</v>
      </c>
      <c r="H125" s="8">
        <f>ROUND(INDEX([1]Calculation!L:L,ROW()),0)</f>
        <v>3</v>
      </c>
      <c r="I125" s="8">
        <f>ROUND(INDEX([1]Calculation!M:M,ROW()),0)</f>
        <v>2</v>
      </c>
      <c r="J125" s="8">
        <f>ROUND(INDEX([1]Calculation!N:N,ROW()),0)</f>
        <v>8</v>
      </c>
      <c r="K125" s="8">
        <f>ROUND(INDEX([1]Calculation!O:O,ROW()),0)</f>
        <v>4</v>
      </c>
      <c r="L125" s="8">
        <f>ROUND(INDEX([1]Calculation!P:P,ROW()),0)</f>
        <v>19</v>
      </c>
      <c r="M125" s="8">
        <f>ROUND(INDEX([1]Calculation!Q:Q,ROW()),0)</f>
        <v>2</v>
      </c>
      <c r="N125" s="8">
        <f>ROUND(INDEX([1]Calculation!R:R,ROW()),0)</f>
        <v>18</v>
      </c>
      <c r="O125" s="8">
        <f>ROUND(INDEX([1]Calculation!S:S,ROW()),0)</f>
        <v>3</v>
      </c>
    </row>
    <row r="126" spans="1:15">
      <c r="A126" t="str">
        <f>INDEX([1]Calculation!$E:$E,ROW())</f>
        <v>US</v>
      </c>
      <c r="B126" t="str">
        <f>INDEX([1]Calculation!$C:$C,ROW())</f>
        <v>Harris Insights &amp; Analytics</v>
      </c>
      <c r="C126" t="str">
        <f>IF(INDEX([1]Calculation!$F:$F,ROW())=0,"-",INDEX([1]Calculation!$F:$F,ROW()))</f>
        <v>C+</v>
      </c>
      <c r="D126" t="str">
        <f>INDEX([1]Calculation!$I:$I,ROW())&amp;"  "&amp;INDEX([1]Calculation!$J:$J,ROW())</f>
        <v>780  rv</v>
      </c>
      <c r="E126" s="2" t="str">
        <f>MONTH(INDEX([1]Calculation!$H:$H,ROW()))&amp;"/"&amp;DAY(INDEX([1]Calculation!$H:$H,ROW()))</f>
        <v>12/29</v>
      </c>
      <c r="F126" s="12">
        <f>ROUND(INDEX([1]Calculation!AK:AK,ROW()),1)</f>
        <v>0.1</v>
      </c>
      <c r="G126" s="8">
        <f>ROUND(INDEX([1]Calculation!K:K,ROW()),0)</f>
        <v>30</v>
      </c>
      <c r="H126" s="8">
        <f>ROUND(INDEX([1]Calculation!L:L,ROW()),0)</f>
        <v>7</v>
      </c>
      <c r="I126" s="8">
        <f>ROUND(INDEX([1]Calculation!M:M,ROW()),0)</f>
        <v>2</v>
      </c>
      <c r="J126" s="8">
        <f>ROUND(INDEX([1]Calculation!N:N,ROW()),0)</f>
        <v>7</v>
      </c>
      <c r="K126" s="8">
        <f>ROUND(INDEX([1]Calculation!O:O,ROW()),0)</f>
        <v>2</v>
      </c>
      <c r="L126" s="8">
        <f>ROUND(INDEX([1]Calculation!P:P,ROW()),0)</f>
        <v>17</v>
      </c>
      <c r="M126" s="8">
        <f>ROUND(INDEX([1]Calculation!Q:Q,ROW()),0)</f>
        <v>2</v>
      </c>
      <c r="N126" s="8">
        <f>ROUND(INDEX([1]Calculation!R:R,ROW()),0)</f>
        <v>12</v>
      </c>
      <c r="O126" s="8">
        <f>ROUND(INDEX([1]Calculation!S:S,ROW()),0)</f>
        <v>3</v>
      </c>
    </row>
    <row r="127" spans="1:15">
      <c r="A127" t="str">
        <f>INDEX([1]Calculation!$E:$E,ROW())</f>
        <v>US</v>
      </c>
      <c r="B127" t="str">
        <f>INDEX([1]Calculation!$C:$C,ROW())</f>
        <v>Morning Consult</v>
      </c>
      <c r="C127" t="str">
        <f>IF(INDEX([1]Calculation!$F:$F,ROW())=0,"-",INDEX([1]Calculation!$F:$F,ROW()))</f>
        <v>B/C</v>
      </c>
      <c r="D127" t="str">
        <f>INDEX([1]Calculation!$I:$I,ROW())&amp;"  "&amp;INDEX([1]Calculation!$J:$J,ROW())</f>
        <v>17787  lv</v>
      </c>
      <c r="E127" s="2" t="str">
        <f>MONTH(INDEX([1]Calculation!$H:$H,ROW()))&amp;"/"&amp;DAY(INDEX([1]Calculation!$H:$H,ROW()))</f>
        <v>12/29</v>
      </c>
      <c r="F127" s="12">
        <f>ROUND(INDEX([1]Calculation!AK:AK,ROW()),1)</f>
        <v>0.2</v>
      </c>
      <c r="G127" s="8">
        <f>ROUND(INDEX([1]Calculation!K:K,ROW()),0)</f>
        <v>32</v>
      </c>
      <c r="H127" s="8">
        <f>ROUND(INDEX([1]Calculation!L:L,ROW()),0)</f>
        <v>6</v>
      </c>
      <c r="I127" s="8">
        <f>ROUND(INDEX([1]Calculation!M:M,ROW()),0)</f>
        <v>3</v>
      </c>
      <c r="J127" s="8">
        <f>ROUND(INDEX([1]Calculation!N:N,ROW()),0)</f>
        <v>8</v>
      </c>
      <c r="K127" s="8">
        <f>ROUND(INDEX([1]Calculation!O:O,ROW()),0)</f>
        <v>3</v>
      </c>
      <c r="L127" s="8">
        <f>ROUND(INDEX([1]Calculation!P:P,ROW()),0)</f>
        <v>21</v>
      </c>
      <c r="M127" s="8">
        <f>ROUND(INDEX([1]Calculation!Q:Q,ROW()),0)</f>
        <v>3</v>
      </c>
      <c r="N127" s="8">
        <f>ROUND(INDEX([1]Calculation!R:R,ROW()),0)</f>
        <v>14</v>
      </c>
      <c r="O127" s="8">
        <f>ROUND(INDEX([1]Calculation!S:S,ROW()),0)</f>
        <v>4</v>
      </c>
    </row>
    <row r="128" spans="1:15">
      <c r="A128" t="str">
        <f>INDEX([1]Calculation!$E:$E,ROW())</f>
        <v>US</v>
      </c>
      <c r="B128" t="str">
        <f>INDEX([1]Calculation!$C:$C,ROW())</f>
        <v>Harris Insights &amp; Analytics</v>
      </c>
      <c r="C128" t="str">
        <f>IF(INDEX([1]Calculation!$F:$F,ROW())=0,"-",INDEX([1]Calculation!$F:$F,ROW()))</f>
        <v>C+</v>
      </c>
      <c r="D128" t="str">
        <f>INDEX([1]Calculation!$I:$I,ROW())&amp;"  "&amp;INDEX([1]Calculation!$J:$J,ROW())</f>
        <v>431  rv</v>
      </c>
      <c r="E128" s="2" t="str">
        <f>MONTH(INDEX([1]Calculation!$H:$H,ROW()))&amp;"/"&amp;DAY(INDEX([1]Calculation!$H:$H,ROW()))</f>
        <v>12/28</v>
      </c>
      <c r="F128" s="12">
        <f>ROUND(INDEX([1]Calculation!AK:AK,ROW()),1)</f>
        <v>0.1</v>
      </c>
      <c r="G128" s="8">
        <f>ROUND(INDEX([1]Calculation!K:K,ROW()),0)</f>
        <v>28</v>
      </c>
      <c r="H128" s="8">
        <f>ROUND(INDEX([1]Calculation!L:L,ROW()),0)</f>
        <v>11</v>
      </c>
      <c r="I128" s="8">
        <f>ROUND(INDEX([1]Calculation!M:M,ROW()),0)</f>
        <v>2</v>
      </c>
      <c r="J128" s="8">
        <f>ROUND(INDEX([1]Calculation!N:N,ROW()),0)</f>
        <v>6</v>
      </c>
      <c r="K128" s="8">
        <f>ROUND(INDEX([1]Calculation!O:O,ROW()),0)</f>
        <v>2</v>
      </c>
      <c r="L128" s="8">
        <f>ROUND(INDEX([1]Calculation!P:P,ROW()),0)</f>
        <v>16</v>
      </c>
      <c r="M128" s="8">
        <f>ROUND(INDEX([1]Calculation!Q:Q,ROW()),0)</f>
        <v>2</v>
      </c>
      <c r="N128" s="8">
        <f>ROUND(INDEX([1]Calculation!R:R,ROW()),0)</f>
        <v>11</v>
      </c>
      <c r="O128" s="8">
        <f>ROUND(INDEX([1]Calculation!S:S,ROW()),0)</f>
        <v>2</v>
      </c>
    </row>
    <row r="129" spans="1:15">
      <c r="A129" t="str">
        <f>INDEX([1]Calculation!$E:$E,ROW())</f>
        <v>US</v>
      </c>
      <c r="B129" t="str">
        <f>INDEX([1]Calculation!$C:$C,ROW())</f>
        <v>YouGov</v>
      </c>
      <c r="C129" t="str">
        <f>IF(INDEX([1]Calculation!$F:$F,ROW())=0,"-",INDEX([1]Calculation!$F:$F,ROW()))</f>
        <v>B-</v>
      </c>
      <c r="D129" t="str">
        <f>INDEX([1]Calculation!$I:$I,ROW())&amp;"  "&amp;INDEX([1]Calculation!$J:$J,ROW())</f>
        <v>586  lv</v>
      </c>
      <c r="E129" s="2" t="str">
        <f>MONTH(INDEX([1]Calculation!$H:$H,ROW()))&amp;"/"&amp;DAY(INDEX([1]Calculation!$H:$H,ROW()))</f>
        <v>12/24</v>
      </c>
      <c r="F129" s="12">
        <f>ROUND(INDEX([1]Calculation!AK:AK,ROW()),1)</f>
        <v>0</v>
      </c>
      <c r="G129" s="8">
        <f>ROUND(INDEX([1]Calculation!K:K,ROW()),0)</f>
        <v>30</v>
      </c>
      <c r="H129" s="8">
        <f>ROUND(INDEX([1]Calculation!L:L,ROW()),0)</f>
        <v>4</v>
      </c>
      <c r="I129" s="8">
        <f>ROUND(INDEX([1]Calculation!M:M,ROW()),0)</f>
        <v>2</v>
      </c>
      <c r="J129" s="8">
        <f>ROUND(INDEX([1]Calculation!N:N,ROW()),0)</f>
        <v>7</v>
      </c>
      <c r="K129" s="8">
        <f>ROUND(INDEX([1]Calculation!O:O,ROW()),0)</f>
        <v>5</v>
      </c>
      <c r="L129" s="8">
        <f>ROUND(INDEX([1]Calculation!P:P,ROW()),0)</f>
        <v>17</v>
      </c>
      <c r="M129" s="8">
        <f>ROUND(INDEX([1]Calculation!Q:Q,ROW()),0)</f>
        <v>1</v>
      </c>
      <c r="N129" s="8">
        <f>ROUND(INDEX([1]Calculation!R:R,ROW()),0)</f>
        <v>19</v>
      </c>
      <c r="O129" s="8">
        <f>ROUND(INDEX([1]Calculation!S:S,ROW()),0)</f>
        <v>3</v>
      </c>
    </row>
    <row r="130" spans="1:15">
      <c r="A130" t="str">
        <f>INDEX([1]Calculation!$E:$E,ROW())</f>
        <v>US</v>
      </c>
      <c r="B130" t="str">
        <f>INDEX([1]Calculation!$C:$C,ROW())</f>
        <v>YouGov</v>
      </c>
      <c r="C130" t="str">
        <f>IF(INDEX([1]Calculation!$F:$F,ROW())=0,"-",INDEX([1]Calculation!$F:$F,ROW()))</f>
        <v>B-</v>
      </c>
      <c r="D130" t="str">
        <f>INDEX([1]Calculation!$I:$I,ROW())&amp;"  "&amp;INDEX([1]Calculation!$J:$J,ROW())</f>
        <v>412  lv</v>
      </c>
      <c r="E130" s="2" t="str">
        <f>MONTH(INDEX([1]Calculation!$H:$H,ROW()))&amp;"/"&amp;DAY(INDEX([1]Calculation!$H:$H,ROW()))</f>
        <v>12/23</v>
      </c>
      <c r="F130" s="12">
        <f>ROUND(INDEX([1]Calculation!AK:AK,ROW()),1)</f>
        <v>0</v>
      </c>
      <c r="G130" s="8">
        <f>ROUND(INDEX([1]Calculation!K:K,ROW()),0)</f>
        <v>34</v>
      </c>
      <c r="H130" s="8">
        <f>ROUND(INDEX([1]Calculation!L:L,ROW()),0)</f>
        <v>4</v>
      </c>
      <c r="I130" s="8">
        <f>ROUND(INDEX([1]Calculation!M:M,ROW()),0)</f>
        <v>3</v>
      </c>
      <c r="J130" s="8">
        <f>ROUND(INDEX([1]Calculation!N:N,ROW()),0)</f>
        <v>7</v>
      </c>
      <c r="K130" s="8">
        <f>ROUND(INDEX([1]Calculation!O:O,ROW()),0)</f>
        <v>2</v>
      </c>
      <c r="L130" s="8">
        <f>ROUND(INDEX([1]Calculation!P:P,ROW()),0)</f>
        <v>19</v>
      </c>
      <c r="M130" s="8">
        <f>ROUND(INDEX([1]Calculation!Q:Q,ROW()),0)</f>
        <v>0</v>
      </c>
      <c r="N130" s="8">
        <f>ROUND(INDEX([1]Calculation!R:R,ROW()),0)</f>
        <v>20</v>
      </c>
      <c r="O130" s="8">
        <f>ROUND(INDEX([1]Calculation!S:S,ROW()),0)</f>
        <v>4</v>
      </c>
    </row>
    <row r="131" spans="1:15">
      <c r="A131" t="str">
        <f>INDEX([1]Calculation!$E:$E,ROW())</f>
        <v>US</v>
      </c>
      <c r="B131" t="str">
        <f>INDEX([1]Calculation!$C:$C,ROW())</f>
        <v>Morning Consult</v>
      </c>
      <c r="C131" t="str">
        <f>IF(INDEX([1]Calculation!$F:$F,ROW())=0,"-",INDEX([1]Calculation!$F:$F,ROW()))</f>
        <v>B/C</v>
      </c>
      <c r="D131" t="str">
        <f>INDEX([1]Calculation!$I:$I,ROW())&amp;"  "&amp;INDEX([1]Calculation!$J:$J,ROW())</f>
        <v>7178  lv</v>
      </c>
      <c r="E131" s="2" t="str">
        <f>MONTH(INDEX([1]Calculation!$H:$H,ROW()))&amp;"/"&amp;DAY(INDEX([1]Calculation!$H:$H,ROW()))</f>
        <v>12/22</v>
      </c>
      <c r="F131" s="12">
        <f>ROUND(INDEX([1]Calculation!AK:AK,ROW()),1)</f>
        <v>0.1</v>
      </c>
      <c r="G131" s="8">
        <f>ROUND(INDEX([1]Calculation!K:K,ROW()),0)</f>
        <v>31</v>
      </c>
      <c r="H131" s="8">
        <f>ROUND(INDEX([1]Calculation!L:L,ROW()),0)</f>
        <v>6</v>
      </c>
      <c r="I131" s="8">
        <f>ROUND(INDEX([1]Calculation!M:M,ROW()),0)</f>
        <v>3</v>
      </c>
      <c r="J131" s="8">
        <f>ROUND(INDEX([1]Calculation!N:N,ROW()),0)</f>
        <v>9</v>
      </c>
      <c r="K131" s="8">
        <f>ROUND(INDEX([1]Calculation!O:O,ROW()),0)</f>
        <v>3</v>
      </c>
      <c r="L131" s="8">
        <f>ROUND(INDEX([1]Calculation!P:P,ROW()),0)</f>
        <v>21</v>
      </c>
      <c r="M131" s="8">
        <f>ROUND(INDEX([1]Calculation!Q:Q,ROW()),0)</f>
        <v>3</v>
      </c>
      <c r="N131" s="8">
        <f>ROUND(INDEX([1]Calculation!R:R,ROW()),0)</f>
        <v>15</v>
      </c>
      <c r="O131" s="8">
        <f>ROUND(INDEX([1]Calculation!S:S,ROW()),0)</f>
        <v>5</v>
      </c>
    </row>
    <row r="132" spans="1:15">
      <c r="A132" t="str">
        <f>INDEX([1]Calculation!$E:$E,ROW())</f>
        <v>US</v>
      </c>
      <c r="B132" t="str">
        <f>INDEX([1]Calculation!$C:$C,ROW())</f>
        <v>Ipsos</v>
      </c>
      <c r="C132" t="str">
        <f>IF(INDEX([1]Calculation!$F:$F,ROW())=0,"-",INDEX([1]Calculation!$F:$F,ROW()))</f>
        <v>B-</v>
      </c>
      <c r="D132" t="str">
        <f>INDEX([1]Calculation!$I:$I,ROW())&amp;"  "&amp;INDEX([1]Calculation!$J:$J,ROW())</f>
        <v>571  rv</v>
      </c>
      <c r="E132" s="2" t="str">
        <f>MONTH(INDEX([1]Calculation!$H:$H,ROW()))&amp;"/"&amp;DAY(INDEX([1]Calculation!$H:$H,ROW()))</f>
        <v>12/19</v>
      </c>
      <c r="F132" s="12">
        <f>ROUND(INDEX([1]Calculation!AK:AK,ROW()),1)</f>
        <v>0</v>
      </c>
      <c r="G132" s="8">
        <f>ROUND(INDEX([1]Calculation!K:K,ROW()),0)</f>
        <v>20</v>
      </c>
      <c r="H132" s="8">
        <f>ROUND(INDEX([1]Calculation!L:L,ROW()),0)</f>
        <v>6</v>
      </c>
      <c r="I132" s="8">
        <f>ROUND(INDEX([1]Calculation!M:M,ROW()),0)</f>
        <v>0</v>
      </c>
      <c r="J132" s="8">
        <f>ROUND(INDEX([1]Calculation!N:N,ROW()),0)</f>
        <v>5</v>
      </c>
      <c r="K132" s="8">
        <f>ROUND(INDEX([1]Calculation!O:O,ROW()),0)</f>
        <v>2</v>
      </c>
      <c r="L132" s="8">
        <f>ROUND(INDEX([1]Calculation!P:P,ROW()),0)</f>
        <v>16</v>
      </c>
      <c r="M132" s="8">
        <f>ROUND(INDEX([1]Calculation!Q:Q,ROW()),0)</f>
        <v>3</v>
      </c>
      <c r="N132" s="8">
        <f>ROUND(INDEX([1]Calculation!R:R,ROW()),0)</f>
        <v>13</v>
      </c>
      <c r="O132" s="8">
        <f>ROUND(INDEX([1]Calculation!S:S,ROW()),0)</f>
        <v>3</v>
      </c>
    </row>
    <row r="133" spans="1:15">
      <c r="A133" t="str">
        <f>INDEX([1]Calculation!$E:$E,ROW())</f>
        <v>US</v>
      </c>
      <c r="B133" t="str">
        <f>INDEX([1]Calculation!$C:$C,ROW())</f>
        <v>Ipsos</v>
      </c>
      <c r="C133" t="str">
        <f>IF(INDEX([1]Calculation!$F:$F,ROW())=0,"-",INDEX([1]Calculation!$F:$F,ROW()))</f>
        <v>B-</v>
      </c>
      <c r="D133" t="str">
        <f>INDEX([1]Calculation!$I:$I,ROW())&amp;"  "&amp;INDEX([1]Calculation!$J:$J,ROW())</f>
        <v>709  a</v>
      </c>
      <c r="E133" s="2" t="str">
        <f>MONTH(INDEX([1]Calculation!$H:$H,ROW()))&amp;"/"&amp;DAY(INDEX([1]Calculation!$H:$H,ROW()))</f>
        <v>12/19</v>
      </c>
      <c r="F133" s="12">
        <f>ROUND(INDEX([1]Calculation!AK:AK,ROW()),1)</f>
        <v>0</v>
      </c>
      <c r="G133" s="8">
        <f>ROUND(INDEX([1]Calculation!K:K,ROW()),0)</f>
        <v>18</v>
      </c>
      <c r="H133" s="8">
        <f>ROUND(INDEX([1]Calculation!L:L,ROW()),0)</f>
        <v>5</v>
      </c>
      <c r="I133" s="8">
        <f>ROUND(INDEX([1]Calculation!M:M,ROW()),0)</f>
        <v>1</v>
      </c>
      <c r="J133" s="8">
        <f>ROUND(INDEX([1]Calculation!N:N,ROW()),0)</f>
        <v>4</v>
      </c>
      <c r="K133" s="8">
        <f>ROUND(INDEX([1]Calculation!O:O,ROW()),0)</f>
        <v>1</v>
      </c>
      <c r="L133" s="8">
        <f>ROUND(INDEX([1]Calculation!P:P,ROW()),0)</f>
        <v>15</v>
      </c>
      <c r="M133" s="8">
        <f>ROUND(INDEX([1]Calculation!Q:Q,ROW()),0)</f>
        <v>2</v>
      </c>
      <c r="N133" s="8">
        <f>ROUND(INDEX([1]Calculation!R:R,ROW()),0)</f>
        <v>10</v>
      </c>
      <c r="O133" s="8">
        <f>ROUND(INDEX([1]Calculation!S:S,ROW()),0)</f>
        <v>2</v>
      </c>
    </row>
    <row r="134" spans="1:15">
      <c r="A134" t="str">
        <f>INDEX([1]Calculation!$E:$E,ROW())</f>
        <v>US</v>
      </c>
      <c r="B134" t="str">
        <f>INDEX([1]Calculation!$C:$C,ROW())</f>
        <v>McLaughlin &amp; Associates</v>
      </c>
      <c r="C134" t="str">
        <f>IF(INDEX([1]Calculation!$F:$F,ROW())=0,"-",INDEX([1]Calculation!$F:$F,ROW()))</f>
        <v>C/D</v>
      </c>
      <c r="D134" t="str">
        <f>INDEX([1]Calculation!$I:$I,ROW())&amp;"  "&amp;INDEX([1]Calculation!$J:$J,ROW())</f>
        <v>480  lv</v>
      </c>
      <c r="E134" s="2" t="str">
        <f>MONTH(INDEX([1]Calculation!$H:$H,ROW()))&amp;"/"&amp;DAY(INDEX([1]Calculation!$H:$H,ROW()))</f>
        <v>12/18</v>
      </c>
      <c r="F134" s="12">
        <f>ROUND(INDEX([1]Calculation!AK:AK,ROW()),1)</f>
        <v>0</v>
      </c>
      <c r="G134" s="8">
        <f>ROUND(INDEX([1]Calculation!K:K,ROW()),0)</f>
        <v>23</v>
      </c>
      <c r="H134" s="8">
        <f>ROUND(INDEX([1]Calculation!L:L,ROW()),0)</f>
        <v>5</v>
      </c>
      <c r="I134" s="8">
        <f>ROUND(INDEX([1]Calculation!M:M,ROW()),0)</f>
        <v>4</v>
      </c>
      <c r="J134" s="8">
        <f>ROUND(INDEX([1]Calculation!N:N,ROW()),0)</f>
        <v>5</v>
      </c>
      <c r="K134" s="8">
        <f>ROUND(INDEX([1]Calculation!O:O,ROW()),0)</f>
        <v>2</v>
      </c>
      <c r="L134" s="8">
        <f>ROUND(INDEX([1]Calculation!P:P,ROW()),0)</f>
        <v>17</v>
      </c>
      <c r="M134" s="8">
        <f>ROUND(INDEX([1]Calculation!Q:Q,ROW()),0)</f>
        <v>3</v>
      </c>
      <c r="N134" s="8">
        <f>ROUND(INDEX([1]Calculation!R:R,ROW()),0)</f>
        <v>15</v>
      </c>
      <c r="O134" s="8">
        <f>ROUND(INDEX([1]Calculation!S:S,ROW()),0)</f>
        <v>4</v>
      </c>
    </row>
    <row r="135" spans="1:15">
      <c r="A135" t="str">
        <f>INDEX([1]Calculation!$E:$E,ROW())</f>
        <v>US</v>
      </c>
      <c r="B135" t="str">
        <f>INDEX([1]Calculation!$C:$C,ROW())</f>
        <v>McLaughlin &amp; Associates</v>
      </c>
      <c r="C135" t="str">
        <f>IF(INDEX([1]Calculation!$F:$F,ROW())=0,"-",INDEX([1]Calculation!$F:$F,ROW()))</f>
        <v>C/D</v>
      </c>
      <c r="D135" t="str">
        <f>INDEX([1]Calculation!$I:$I,ROW())&amp;"  "&amp;INDEX([1]Calculation!$J:$J,ROW())</f>
        <v>480  lv</v>
      </c>
      <c r="E135" s="2" t="str">
        <f>MONTH(INDEX([1]Calculation!$H:$H,ROW()))&amp;"/"&amp;DAY(INDEX([1]Calculation!$H:$H,ROW()))</f>
        <v>12/18</v>
      </c>
      <c r="F135" s="12">
        <f>ROUND(INDEX([1]Calculation!AK:AK,ROW()),1)</f>
        <v>3.5</v>
      </c>
      <c r="G135" s="8">
        <f>ROUND(INDEX([1]Calculation!K:K,ROW()),0)</f>
        <v>27</v>
      </c>
      <c r="H135" s="8">
        <f>ROUND(INDEX([1]Calculation!L:L,ROW()),0)</f>
        <v>5</v>
      </c>
      <c r="I135" s="8">
        <f>ROUND(INDEX([1]Calculation!M:M,ROW()),0)</f>
        <v>3</v>
      </c>
      <c r="J135" s="8">
        <f>ROUND(INDEX([1]Calculation!N:N,ROW()),0)</f>
        <v>5</v>
      </c>
      <c r="K135" s="8">
        <f>ROUND(INDEX([1]Calculation!O:O,ROW()),0)</f>
        <v>2</v>
      </c>
      <c r="L135" s="8">
        <f>ROUND(INDEX([1]Calculation!P:P,ROW()),0)</f>
        <v>17</v>
      </c>
      <c r="M135" s="8">
        <f>ROUND(INDEX([1]Calculation!Q:Q,ROW()),0)</f>
        <v>4</v>
      </c>
      <c r="N135" s="8">
        <f>ROUND(INDEX([1]Calculation!R:R,ROW()),0)</f>
        <v>15</v>
      </c>
      <c r="O135" s="8">
        <f>ROUND(INDEX([1]Calculation!S:S,ROW()),0)</f>
        <v>5</v>
      </c>
    </row>
    <row r="136" spans="1:15">
      <c r="A136" t="str">
        <f>INDEX([1]Calculation!$E:$E,ROW())</f>
        <v>US</v>
      </c>
      <c r="B136" t="str">
        <f>INDEX([1]Calculation!$C:$C,ROW())</f>
        <v>NBC News/Wall Street Journal</v>
      </c>
      <c r="C136" t="str">
        <f>IF(INDEX([1]Calculation!$F:$F,ROW())=0,"-",INDEX([1]Calculation!$F:$F,ROW()))</f>
        <v>A/B</v>
      </c>
      <c r="D136" t="str">
        <f>INDEX([1]Calculation!$I:$I,ROW())&amp;"  "&amp;INDEX([1]Calculation!$J:$J,ROW())</f>
        <v>410  lv</v>
      </c>
      <c r="E136" s="2" t="str">
        <f>MONTH(INDEX([1]Calculation!$H:$H,ROW()))&amp;"/"&amp;DAY(INDEX([1]Calculation!$H:$H,ROW()))</f>
        <v>12/17</v>
      </c>
      <c r="F136" s="12">
        <f>ROUND(INDEX([1]Calculation!AK:AK,ROW()),1)</f>
        <v>1.4</v>
      </c>
      <c r="G136" s="8">
        <f>ROUND(INDEX([1]Calculation!K:K,ROW()),0)</f>
        <v>28</v>
      </c>
      <c r="H136" s="8">
        <f>ROUND(INDEX([1]Calculation!L:L,ROW()),0)</f>
        <v>4</v>
      </c>
      <c r="I136" s="8">
        <f>ROUND(INDEX([1]Calculation!M:M,ROW()),0)</f>
        <v>2</v>
      </c>
      <c r="J136" s="8">
        <f>ROUND(INDEX([1]Calculation!N:N,ROW()),0)</f>
        <v>9</v>
      </c>
      <c r="K136" s="8">
        <f>ROUND(INDEX([1]Calculation!O:O,ROW()),0)</f>
        <v>5</v>
      </c>
      <c r="L136" s="8">
        <f>ROUND(INDEX([1]Calculation!P:P,ROW()),0)</f>
        <v>21</v>
      </c>
      <c r="M136" s="8">
        <f>ROUND(INDEX([1]Calculation!Q:Q,ROW()),0)</f>
        <v>1</v>
      </c>
      <c r="N136" s="8">
        <f>ROUND(INDEX([1]Calculation!R:R,ROW()),0)</f>
        <v>18</v>
      </c>
      <c r="O136" s="8">
        <f>ROUND(INDEX([1]Calculation!S:S,ROW()),0)</f>
        <v>3</v>
      </c>
    </row>
    <row r="137" spans="1:15">
      <c r="A137" t="str">
        <f>INDEX([1]Calculation!$E:$E,ROW())</f>
        <v>US</v>
      </c>
      <c r="B137" t="str">
        <f>INDEX([1]Calculation!$C:$C,ROW())</f>
        <v>YouGov</v>
      </c>
      <c r="C137" t="str">
        <f>IF(INDEX([1]Calculation!$F:$F,ROW())=0,"-",INDEX([1]Calculation!$F:$F,ROW()))</f>
        <v>B-</v>
      </c>
      <c r="D137" t="str">
        <f>INDEX([1]Calculation!$I:$I,ROW())&amp;"  "&amp;INDEX([1]Calculation!$J:$J,ROW())</f>
        <v>555  lv</v>
      </c>
      <c r="E137" s="2" t="str">
        <f>MONTH(INDEX([1]Calculation!$H:$H,ROW()))&amp;"/"&amp;DAY(INDEX([1]Calculation!$H:$H,ROW()))</f>
        <v>12/17</v>
      </c>
      <c r="F137" s="12">
        <f>ROUND(INDEX([1]Calculation!AK:AK,ROW()),1)</f>
        <v>0</v>
      </c>
      <c r="G137" s="8">
        <f>ROUND(INDEX([1]Calculation!K:K,ROW()),0)</f>
        <v>29</v>
      </c>
      <c r="H137" s="8">
        <f>ROUND(INDEX([1]Calculation!L:L,ROW()),0)</f>
        <v>4</v>
      </c>
      <c r="I137" s="8">
        <f>ROUND(INDEX([1]Calculation!M:M,ROW()),0)</f>
        <v>2</v>
      </c>
      <c r="J137" s="8">
        <f>ROUND(INDEX([1]Calculation!N:N,ROW()),0)</f>
        <v>7</v>
      </c>
      <c r="K137" s="8">
        <f>ROUND(INDEX([1]Calculation!O:O,ROW()),0)</f>
        <v>4</v>
      </c>
      <c r="L137" s="8">
        <f>ROUND(INDEX([1]Calculation!P:P,ROW()),0)</f>
        <v>19</v>
      </c>
      <c r="M137" s="8">
        <f>ROUND(INDEX([1]Calculation!Q:Q,ROW()),0)</f>
        <v>2</v>
      </c>
      <c r="N137" s="8">
        <f>ROUND(INDEX([1]Calculation!R:R,ROW()),0)</f>
        <v>17</v>
      </c>
      <c r="O137" s="8">
        <f>ROUND(INDEX([1]Calculation!S:S,ROW()),0)</f>
        <v>3</v>
      </c>
    </row>
    <row r="138" spans="1:15">
      <c r="A138" t="str">
        <f>INDEX([1]Calculation!$E:$E,ROW())</f>
        <v>US</v>
      </c>
      <c r="B138" t="str">
        <f>INDEX([1]Calculation!$C:$C,ROW())</f>
        <v>Emerson College</v>
      </c>
      <c r="C138" t="str">
        <f>IF(INDEX([1]Calculation!$F:$F,ROW())=0,"-",INDEX([1]Calculation!$F:$F,ROW()))</f>
        <v>A-</v>
      </c>
      <c r="D138" t="str">
        <f>INDEX([1]Calculation!$I:$I,ROW())&amp;"  "&amp;INDEX([1]Calculation!$J:$J,ROW())</f>
        <v>525  lv</v>
      </c>
      <c r="E138" s="2" t="str">
        <f>MONTH(INDEX([1]Calculation!$H:$H,ROW()))&amp;"/"&amp;DAY(INDEX([1]Calculation!$H:$H,ROW()))</f>
        <v>12/17</v>
      </c>
      <c r="F138" s="12">
        <f>ROUND(INDEX([1]Calculation!AK:AK,ROW()),1)</f>
        <v>1.7</v>
      </c>
      <c r="G138" s="8">
        <f>ROUND(INDEX([1]Calculation!K:K,ROW()),0)</f>
        <v>32</v>
      </c>
      <c r="H138" s="8">
        <f>ROUND(INDEX([1]Calculation!L:L,ROW()),0)</f>
        <v>3</v>
      </c>
      <c r="I138" s="8">
        <f>ROUND(INDEX([1]Calculation!M:M,ROW()),0)</f>
        <v>2</v>
      </c>
      <c r="J138" s="8">
        <f>ROUND(INDEX([1]Calculation!N:N,ROW()),0)</f>
        <v>8</v>
      </c>
      <c r="K138" s="8">
        <f>ROUND(INDEX([1]Calculation!O:O,ROW()),0)</f>
        <v>2</v>
      </c>
      <c r="L138" s="8">
        <f>ROUND(INDEX([1]Calculation!P:P,ROW()),0)</f>
        <v>25</v>
      </c>
      <c r="M138" s="8">
        <f>ROUND(INDEX([1]Calculation!Q:Q,ROW()),0)</f>
        <v>2</v>
      </c>
      <c r="N138" s="8">
        <f>ROUND(INDEX([1]Calculation!R:R,ROW()),0)</f>
        <v>12</v>
      </c>
      <c r="O138" s="8">
        <f>ROUND(INDEX([1]Calculation!S:S,ROW()),0)</f>
        <v>6</v>
      </c>
    </row>
    <row r="139" spans="1:15">
      <c r="A139" t="str">
        <f>INDEX([1]Calculation!$E:$E,ROW())</f>
        <v>Iowa</v>
      </c>
      <c r="B139" t="str">
        <f>INDEX([1]Calculation!$C:$C,ROW())</f>
        <v>Civiqs</v>
      </c>
      <c r="C139" t="str">
        <f>IF(INDEX([1]Calculation!$F:$F,ROW())=0,"-",INDEX([1]Calculation!$F:$F,ROW()))</f>
        <v>-</v>
      </c>
      <c r="D139" t="str">
        <f>INDEX([1]Calculation!$I:$I,ROW())&amp;"  "&amp;INDEX([1]Calculation!$J:$J,ROW())</f>
        <v>632  lv</v>
      </c>
      <c r="E139" s="2" t="str">
        <f>MONTH(INDEX([1]Calculation!$H:$H,ROW()))&amp;"/"&amp;DAY(INDEX([1]Calculation!$H:$H,ROW()))</f>
        <v>12/16</v>
      </c>
      <c r="F139" s="12">
        <f>ROUND(INDEX([1]Calculation!AK:AK,ROW()),1)</f>
        <v>0.1</v>
      </c>
      <c r="G139" s="8">
        <f>ROUND(INDEX([1]Calculation!K:K,ROW()),0)</f>
        <v>15</v>
      </c>
      <c r="H139" s="8">
        <f>ROUND(INDEX([1]Calculation!L:L,ROW()),0)</f>
        <v>0</v>
      </c>
      <c r="I139" s="8">
        <f>ROUND(INDEX([1]Calculation!M:M,ROW()),0)</f>
        <v>3</v>
      </c>
      <c r="J139" s="8">
        <f>ROUND(INDEX([1]Calculation!N:N,ROW()),0)</f>
        <v>24</v>
      </c>
      <c r="K139" s="8">
        <f>ROUND(INDEX([1]Calculation!O:O,ROW()),0)</f>
        <v>4</v>
      </c>
      <c r="L139" s="8">
        <f>ROUND(INDEX([1]Calculation!P:P,ROW()),0)</f>
        <v>21</v>
      </c>
      <c r="M139" s="8">
        <f>ROUND(INDEX([1]Calculation!Q:Q,ROW()),0)</f>
        <v>2</v>
      </c>
      <c r="N139" s="8">
        <f>ROUND(INDEX([1]Calculation!R:R,ROW()),0)</f>
        <v>18</v>
      </c>
      <c r="O139" s="8">
        <f>ROUND(INDEX([1]Calculation!S:S,ROW()),0)</f>
        <v>3</v>
      </c>
    </row>
    <row r="140" spans="1:15">
      <c r="A140" t="str">
        <f>INDEX([1]Calculation!$E:$E,ROW())</f>
        <v>US</v>
      </c>
      <c r="B140" t="str">
        <f>INDEX([1]Calculation!$C:$C,ROW())</f>
        <v>SSRS</v>
      </c>
      <c r="C140" t="str">
        <f>IF(INDEX([1]Calculation!$F:$F,ROW())=0,"-",INDEX([1]Calculation!$F:$F,ROW()))</f>
        <v>A/B</v>
      </c>
      <c r="D140" t="str">
        <f>INDEX([1]Calculation!$I:$I,ROW())&amp;"  "&amp;INDEX([1]Calculation!$J:$J,ROW())</f>
        <v>408  rv</v>
      </c>
      <c r="E140" s="2" t="str">
        <f>MONTH(INDEX([1]Calculation!$H:$H,ROW()))&amp;"/"&amp;DAY(INDEX([1]Calculation!$H:$H,ROW()))</f>
        <v>12/15</v>
      </c>
      <c r="F140" s="12">
        <f>ROUND(INDEX([1]Calculation!AK:AK,ROW()),1)</f>
        <v>1.2</v>
      </c>
      <c r="G140" s="8">
        <f>ROUND(INDEX([1]Calculation!K:K,ROW()),0)</f>
        <v>26</v>
      </c>
      <c r="H140" s="8">
        <f>ROUND(INDEX([1]Calculation!L:L,ROW()),0)</f>
        <v>5</v>
      </c>
      <c r="I140" s="8">
        <f>ROUND(INDEX([1]Calculation!M:M,ROW()),0)</f>
        <v>3</v>
      </c>
      <c r="J140" s="8">
        <f>ROUND(INDEX([1]Calculation!N:N,ROW()),0)</f>
        <v>8</v>
      </c>
      <c r="K140" s="8">
        <f>ROUND(INDEX([1]Calculation!O:O,ROW()),0)</f>
        <v>3</v>
      </c>
      <c r="L140" s="8">
        <f>ROUND(INDEX([1]Calculation!P:P,ROW()),0)</f>
        <v>20</v>
      </c>
      <c r="M140" s="8">
        <f>ROUND(INDEX([1]Calculation!Q:Q,ROW()),0)</f>
        <v>1</v>
      </c>
      <c r="N140" s="8">
        <f>ROUND(INDEX([1]Calculation!R:R,ROW()),0)</f>
        <v>16</v>
      </c>
      <c r="O140" s="8">
        <f>ROUND(INDEX([1]Calculation!S:S,ROW()),0)</f>
        <v>3</v>
      </c>
    </row>
    <row r="141" spans="1:15">
      <c r="A141" t="str">
        <f>INDEX([1]Calculation!$E:$E,ROW())</f>
        <v>US</v>
      </c>
      <c r="B141" t="str">
        <f>INDEX([1]Calculation!$C:$C,ROW())</f>
        <v>Morning Consult</v>
      </c>
      <c r="C141" t="str">
        <f>IF(INDEX([1]Calculation!$F:$F,ROW())=0,"-",INDEX([1]Calculation!$F:$F,ROW()))</f>
        <v>B/C</v>
      </c>
      <c r="D141" t="str">
        <f>INDEX([1]Calculation!$I:$I,ROW())&amp;"  "&amp;INDEX([1]Calculation!$J:$J,ROW())</f>
        <v>13384  lv</v>
      </c>
      <c r="E141" s="2" t="str">
        <f>MONTH(INDEX([1]Calculation!$H:$H,ROW()))&amp;"/"&amp;DAY(INDEX([1]Calculation!$H:$H,ROW()))</f>
        <v>12/15</v>
      </c>
      <c r="F141" s="12">
        <f>ROUND(INDEX([1]Calculation!AK:AK,ROW()),1)</f>
        <v>0</v>
      </c>
      <c r="G141" s="8">
        <f>ROUND(INDEX([1]Calculation!K:K,ROW()),0)</f>
        <v>31</v>
      </c>
      <c r="H141" s="8">
        <f>ROUND(INDEX([1]Calculation!L:L,ROW()),0)</f>
        <v>7</v>
      </c>
      <c r="I141" s="8">
        <f>ROUND(INDEX([1]Calculation!M:M,ROW()),0)</f>
        <v>3</v>
      </c>
      <c r="J141" s="8">
        <f>ROUND(INDEX([1]Calculation!N:N,ROW()),0)</f>
        <v>8</v>
      </c>
      <c r="K141" s="8">
        <f>ROUND(INDEX([1]Calculation!O:O,ROW()),0)</f>
        <v>2</v>
      </c>
      <c r="L141" s="8">
        <f>ROUND(INDEX([1]Calculation!P:P,ROW()),0)</f>
        <v>22</v>
      </c>
      <c r="M141" s="8">
        <f>ROUND(INDEX([1]Calculation!Q:Q,ROW()),0)</f>
        <v>3</v>
      </c>
      <c r="N141" s="8">
        <f>ROUND(INDEX([1]Calculation!R:R,ROW()),0)</f>
        <v>15</v>
      </c>
      <c r="O141" s="8">
        <f>ROUND(INDEX([1]Calculation!S:S,ROW()),0)</f>
        <v>4</v>
      </c>
    </row>
    <row r="142" spans="1:15">
      <c r="A142" t="str">
        <f>INDEX([1]Calculation!$E:$E,ROW())</f>
        <v>US</v>
      </c>
      <c r="B142" t="str">
        <f>INDEX([1]Calculation!$C:$C,ROW())</f>
        <v>Quinnipiac University</v>
      </c>
      <c r="C142" t="str">
        <f>IF(INDEX([1]Calculation!$F:$F,ROW())=0,"-",INDEX([1]Calculation!$F:$F,ROW()))</f>
        <v>B+</v>
      </c>
      <c r="D142" t="str">
        <f>INDEX([1]Calculation!$I:$I,ROW())&amp;"  "&amp;INDEX([1]Calculation!$J:$J,ROW())</f>
        <v>567  rv</v>
      </c>
      <c r="E142" s="2" t="str">
        <f>MONTH(INDEX([1]Calculation!$H:$H,ROW()))&amp;"/"&amp;DAY(INDEX([1]Calculation!$H:$H,ROW()))</f>
        <v>12/15</v>
      </c>
      <c r="F142" s="12">
        <f>ROUND(INDEX([1]Calculation!AK:AK,ROW()),1)</f>
        <v>0.4</v>
      </c>
      <c r="G142" s="8">
        <f>ROUND(INDEX([1]Calculation!K:K,ROW()),0)</f>
        <v>30</v>
      </c>
      <c r="H142" s="8">
        <f>ROUND(INDEX([1]Calculation!L:L,ROW()),0)</f>
        <v>7</v>
      </c>
      <c r="I142" s="8">
        <f>ROUND(INDEX([1]Calculation!M:M,ROW()),0)</f>
        <v>2</v>
      </c>
      <c r="J142" s="8">
        <f>ROUND(INDEX([1]Calculation!N:N,ROW()),0)</f>
        <v>9</v>
      </c>
      <c r="K142" s="8">
        <f>ROUND(INDEX([1]Calculation!O:O,ROW()),0)</f>
        <v>3</v>
      </c>
      <c r="L142" s="8">
        <f>ROUND(INDEX([1]Calculation!P:P,ROW()),0)</f>
        <v>16</v>
      </c>
      <c r="M142" s="8">
        <f>ROUND(INDEX([1]Calculation!Q:Q,ROW()),0)</f>
        <v>1</v>
      </c>
      <c r="N142" s="8">
        <f>ROUND(INDEX([1]Calculation!R:R,ROW()),0)</f>
        <v>17</v>
      </c>
      <c r="O142" s="8">
        <f>ROUND(INDEX([1]Calculation!S:S,ROW()),0)</f>
        <v>3</v>
      </c>
    </row>
    <row r="143" spans="1:15">
      <c r="A143" t="str">
        <f>INDEX([1]Calculation!$E:$E,ROW())</f>
        <v>US</v>
      </c>
      <c r="B143" t="str">
        <f>INDEX([1]Calculation!$C:$C,ROW())</f>
        <v>Echelon Insights</v>
      </c>
      <c r="C143" t="str">
        <f>IF(INDEX([1]Calculation!$F:$F,ROW())=0,"-",INDEX([1]Calculation!$F:$F,ROW()))</f>
        <v>-</v>
      </c>
      <c r="D143" t="str">
        <f>INDEX([1]Calculation!$I:$I,ROW())&amp;"  "&amp;INDEX([1]Calculation!$J:$J,ROW())</f>
        <v>447  lv</v>
      </c>
      <c r="E143" s="2" t="str">
        <f>MONTH(INDEX([1]Calculation!$H:$H,ROW()))&amp;"/"&amp;DAY(INDEX([1]Calculation!$H:$H,ROW()))</f>
        <v>12/14</v>
      </c>
      <c r="F143" s="12">
        <f>ROUND(INDEX([1]Calculation!AK:AK,ROW()),1)</f>
        <v>0</v>
      </c>
      <c r="G143" s="8">
        <f>ROUND(INDEX([1]Calculation!K:K,ROW()),0)</f>
        <v>65</v>
      </c>
      <c r="H143" s="8">
        <f>ROUND(INDEX([1]Calculation!L:L,ROW()),0)</f>
        <v>0</v>
      </c>
      <c r="I143" s="8">
        <f>ROUND(INDEX([1]Calculation!M:M,ROW()),0)</f>
        <v>0</v>
      </c>
      <c r="J143" s="8">
        <f>ROUND(INDEX([1]Calculation!N:N,ROW()),0)</f>
        <v>20</v>
      </c>
      <c r="K143" s="8">
        <f>ROUND(INDEX([1]Calculation!O:O,ROW()),0)</f>
        <v>0</v>
      </c>
      <c r="L143" s="8">
        <f>ROUND(INDEX([1]Calculation!P:P,ROW()),0)</f>
        <v>0</v>
      </c>
      <c r="M143" s="8">
        <f>ROUND(INDEX([1]Calculation!Q:Q,ROW()),0)</f>
        <v>0</v>
      </c>
      <c r="N143" s="8">
        <f>ROUND(INDEX([1]Calculation!R:R,ROW()),0)</f>
        <v>0</v>
      </c>
      <c r="O143" s="8">
        <f>ROUND(INDEX([1]Calculation!S:S,ROW()),0)</f>
        <v>0</v>
      </c>
    </row>
    <row r="144" spans="1:15">
      <c r="A144" t="str">
        <f>INDEX([1]Calculation!$E:$E,ROW())</f>
        <v>US</v>
      </c>
      <c r="B144" t="str">
        <f>INDEX([1]Calculation!$C:$C,ROW())</f>
        <v>Echelon Insights</v>
      </c>
      <c r="C144" t="str">
        <f>IF(INDEX([1]Calculation!$F:$F,ROW())=0,"-",INDEX([1]Calculation!$F:$F,ROW()))</f>
        <v>-</v>
      </c>
      <c r="D144" t="str">
        <f>INDEX([1]Calculation!$I:$I,ROW())&amp;"  "&amp;INDEX([1]Calculation!$J:$J,ROW())</f>
        <v>447  lv</v>
      </c>
      <c r="E144" s="2" t="str">
        <f>MONTH(INDEX([1]Calculation!$H:$H,ROW()))&amp;"/"&amp;DAY(INDEX([1]Calculation!$H:$H,ROW()))</f>
        <v>12/14</v>
      </c>
      <c r="F144" s="12">
        <f>ROUND(INDEX([1]Calculation!AK:AK,ROW()),1)</f>
        <v>0</v>
      </c>
      <c r="G144" s="8">
        <f>ROUND(INDEX([1]Calculation!K:K,ROW()),0)</f>
        <v>59</v>
      </c>
      <c r="H144" s="8">
        <f>ROUND(INDEX([1]Calculation!L:L,ROW()),0)</f>
        <v>0</v>
      </c>
      <c r="I144" s="8">
        <f>ROUND(INDEX([1]Calculation!M:M,ROW()),0)</f>
        <v>0</v>
      </c>
      <c r="J144" s="8">
        <f>ROUND(INDEX([1]Calculation!N:N,ROW()),0)</f>
        <v>0</v>
      </c>
      <c r="K144" s="8">
        <f>ROUND(INDEX([1]Calculation!O:O,ROW()),0)</f>
        <v>0</v>
      </c>
      <c r="L144" s="8">
        <f>ROUND(INDEX([1]Calculation!P:P,ROW()),0)</f>
        <v>0</v>
      </c>
      <c r="M144" s="8">
        <f>ROUND(INDEX([1]Calculation!Q:Q,ROW()),0)</f>
        <v>0</v>
      </c>
      <c r="N144" s="8">
        <f>ROUND(INDEX([1]Calculation!R:R,ROW()),0)</f>
        <v>29</v>
      </c>
      <c r="O144" s="8">
        <f>ROUND(INDEX([1]Calculation!S:S,ROW()),0)</f>
        <v>0</v>
      </c>
    </row>
    <row r="145" spans="1:15">
      <c r="A145" t="str">
        <f>INDEX([1]Calculation!$E:$E,ROW())</f>
        <v>US</v>
      </c>
      <c r="B145" t="str">
        <f>INDEX([1]Calculation!$C:$C,ROW())</f>
        <v>Echelon Insights</v>
      </c>
      <c r="C145" t="str">
        <f>IF(INDEX([1]Calculation!$F:$F,ROW())=0,"-",INDEX([1]Calculation!$F:$F,ROW()))</f>
        <v>-</v>
      </c>
      <c r="D145" t="str">
        <f>INDEX([1]Calculation!$I:$I,ROW())&amp;"  "&amp;INDEX([1]Calculation!$J:$J,ROW())</f>
        <v>447  lv</v>
      </c>
      <c r="E145" s="2" t="str">
        <f>MONTH(INDEX([1]Calculation!$H:$H,ROW()))&amp;"/"&amp;DAY(INDEX([1]Calculation!$H:$H,ROW()))</f>
        <v>12/14</v>
      </c>
      <c r="F145" s="12">
        <f>ROUND(INDEX([1]Calculation!AK:AK,ROW()),1)</f>
        <v>0</v>
      </c>
      <c r="G145" s="8">
        <f>ROUND(INDEX([1]Calculation!K:K,ROW()),0)</f>
        <v>58</v>
      </c>
      <c r="H145" s="8">
        <f>ROUND(INDEX([1]Calculation!L:L,ROW()),0)</f>
        <v>0</v>
      </c>
      <c r="I145" s="8">
        <f>ROUND(INDEX([1]Calculation!M:M,ROW()),0)</f>
        <v>0</v>
      </c>
      <c r="J145" s="8">
        <f>ROUND(INDEX([1]Calculation!N:N,ROW()),0)</f>
        <v>0</v>
      </c>
      <c r="K145" s="8">
        <f>ROUND(INDEX([1]Calculation!O:O,ROW()),0)</f>
        <v>0</v>
      </c>
      <c r="L145" s="8">
        <f>ROUND(INDEX([1]Calculation!P:P,ROW()),0)</f>
        <v>32</v>
      </c>
      <c r="M145" s="8">
        <f>ROUND(INDEX([1]Calculation!Q:Q,ROW()),0)</f>
        <v>0</v>
      </c>
      <c r="N145" s="8">
        <f>ROUND(INDEX([1]Calculation!R:R,ROW()),0)</f>
        <v>0</v>
      </c>
      <c r="O145" s="8">
        <f>ROUND(INDEX([1]Calculation!S:S,ROW()),0)</f>
        <v>0</v>
      </c>
    </row>
    <row r="146" spans="1:15">
      <c r="A146" t="str">
        <f>INDEX([1]Calculation!$E:$E,ROW())</f>
        <v>US</v>
      </c>
      <c r="B146" t="str">
        <f>INDEX([1]Calculation!$C:$C,ROW())</f>
        <v>Echelon Insights</v>
      </c>
      <c r="C146" t="str">
        <f>IF(INDEX([1]Calculation!$F:$F,ROW())=0,"-",INDEX([1]Calculation!$F:$F,ROW()))</f>
        <v>-</v>
      </c>
      <c r="D146" t="str">
        <f>INDEX([1]Calculation!$I:$I,ROW())&amp;"  "&amp;INDEX([1]Calculation!$J:$J,ROW())</f>
        <v>447  lv</v>
      </c>
      <c r="E146" s="2" t="str">
        <f>MONTH(INDEX([1]Calculation!$H:$H,ROW()))&amp;"/"&amp;DAY(INDEX([1]Calculation!$H:$H,ROW()))</f>
        <v>12/14</v>
      </c>
      <c r="F146" s="12">
        <f>ROUND(INDEX([1]Calculation!AK:AK,ROW()),1)</f>
        <v>0</v>
      </c>
      <c r="G146" s="8">
        <f>ROUND(INDEX([1]Calculation!K:K,ROW()),0)</f>
        <v>37</v>
      </c>
      <c r="H146" s="8">
        <f>ROUND(INDEX([1]Calculation!L:L,ROW()),0)</f>
        <v>6</v>
      </c>
      <c r="I146" s="8">
        <f>ROUND(INDEX([1]Calculation!M:M,ROW()),0)</f>
        <v>1</v>
      </c>
      <c r="J146" s="8">
        <f>ROUND(INDEX([1]Calculation!N:N,ROW()),0)</f>
        <v>6</v>
      </c>
      <c r="K146" s="8">
        <f>ROUND(INDEX([1]Calculation!O:O,ROW()),0)</f>
        <v>2</v>
      </c>
      <c r="L146" s="8">
        <f>ROUND(INDEX([1]Calculation!P:P,ROW()),0)</f>
        <v>14</v>
      </c>
      <c r="M146" s="8">
        <f>ROUND(INDEX([1]Calculation!Q:Q,ROW()),0)</f>
        <v>1</v>
      </c>
      <c r="N146" s="8">
        <f>ROUND(INDEX([1]Calculation!R:R,ROW()),0)</f>
        <v>14</v>
      </c>
      <c r="O146" s="8">
        <f>ROUND(INDEX([1]Calculation!S:S,ROW()),0)</f>
        <v>2</v>
      </c>
    </row>
    <row r="147" spans="1:15">
      <c r="A147" t="str">
        <f>INDEX([1]Calculation!$E:$E,ROW())</f>
        <v>US</v>
      </c>
      <c r="B147" t="str">
        <f>INDEX([1]Calculation!$C:$C,ROW())</f>
        <v>Harris Insights &amp; Analytics</v>
      </c>
      <c r="C147" t="str">
        <f>IF(INDEX([1]Calculation!$F:$F,ROW())=0,"-",INDEX([1]Calculation!$F:$F,ROW()))</f>
        <v>C+</v>
      </c>
      <c r="D147" t="str">
        <f>INDEX([1]Calculation!$I:$I,ROW())&amp;"  "&amp;INDEX([1]Calculation!$J:$J,ROW())</f>
        <v>456  rv</v>
      </c>
      <c r="E147" s="2" t="str">
        <f>MONTH(INDEX([1]Calculation!$H:$H,ROW()))&amp;"/"&amp;DAY(INDEX([1]Calculation!$H:$H,ROW()))</f>
        <v>12/14</v>
      </c>
      <c r="F147" s="12">
        <f>ROUND(INDEX([1]Calculation!AK:AK,ROW()),1)</f>
        <v>0</v>
      </c>
      <c r="G147" s="8">
        <f>ROUND(INDEX([1]Calculation!K:K,ROW()),0)</f>
        <v>29</v>
      </c>
      <c r="H147" s="8">
        <f>ROUND(INDEX([1]Calculation!L:L,ROW()),0)</f>
        <v>5</v>
      </c>
      <c r="I147" s="8">
        <f>ROUND(INDEX([1]Calculation!M:M,ROW()),0)</f>
        <v>2</v>
      </c>
      <c r="J147" s="8">
        <f>ROUND(INDEX([1]Calculation!N:N,ROW()),0)</f>
        <v>5</v>
      </c>
      <c r="K147" s="8">
        <f>ROUND(INDEX([1]Calculation!O:O,ROW()),0)</f>
        <v>3</v>
      </c>
      <c r="L147" s="8">
        <f>ROUND(INDEX([1]Calculation!P:P,ROW()),0)</f>
        <v>13</v>
      </c>
      <c r="M147" s="8">
        <f>ROUND(INDEX([1]Calculation!Q:Q,ROW()),0)</f>
        <v>3</v>
      </c>
      <c r="N147" s="8">
        <f>ROUND(INDEX([1]Calculation!R:R,ROW()),0)</f>
        <v>13</v>
      </c>
      <c r="O147" s="8">
        <f>ROUND(INDEX([1]Calculation!S:S,ROW()),0)</f>
        <v>3</v>
      </c>
    </row>
    <row r="148" spans="1:15">
      <c r="A148" t="str">
        <f>INDEX([1]Calculation!$E:$E,ROW())</f>
        <v>US</v>
      </c>
      <c r="B148" t="str">
        <f>INDEX([1]Calculation!$C:$C,ROW())</f>
        <v>Suffolk University</v>
      </c>
      <c r="C148" t="str">
        <f>IF(INDEX([1]Calculation!$F:$F,ROW())=0,"-",INDEX([1]Calculation!$F:$F,ROW()))</f>
        <v>A-</v>
      </c>
      <c r="D148" t="str">
        <f>INDEX([1]Calculation!$I:$I,ROW())&amp;"  "&amp;INDEX([1]Calculation!$J:$J,ROW())</f>
        <v>384  lv</v>
      </c>
      <c r="E148" s="2" t="str">
        <f>MONTH(INDEX([1]Calculation!$H:$H,ROW()))&amp;"/"&amp;DAY(INDEX([1]Calculation!$H:$H,ROW()))</f>
        <v>12/14</v>
      </c>
      <c r="F148" s="12">
        <f>ROUND(INDEX([1]Calculation!AK:AK,ROW()),1)</f>
        <v>11.2</v>
      </c>
      <c r="G148" s="8">
        <f>ROUND(INDEX([1]Calculation!K:K,ROW()),0)</f>
        <v>23</v>
      </c>
      <c r="H148" s="8">
        <f>ROUND(INDEX([1]Calculation!L:L,ROW()),0)</f>
        <v>6</v>
      </c>
      <c r="I148" s="8">
        <f>ROUND(INDEX([1]Calculation!M:M,ROW()),0)</f>
        <v>3</v>
      </c>
      <c r="J148" s="8">
        <f>ROUND(INDEX([1]Calculation!N:N,ROW()),0)</f>
        <v>8</v>
      </c>
      <c r="K148" s="8">
        <f>ROUND(INDEX([1]Calculation!O:O,ROW()),0)</f>
        <v>3</v>
      </c>
      <c r="L148" s="8">
        <f>ROUND(INDEX([1]Calculation!P:P,ROW()),0)</f>
        <v>14</v>
      </c>
      <c r="M148" s="8">
        <f>ROUND(INDEX([1]Calculation!Q:Q,ROW()),0)</f>
        <v>1</v>
      </c>
      <c r="N148" s="8">
        <f>ROUND(INDEX([1]Calculation!R:R,ROW()),0)</f>
        <v>13</v>
      </c>
      <c r="O148" s="8">
        <f>ROUND(INDEX([1]Calculation!S:S,ROW()),0)</f>
        <v>2</v>
      </c>
    </row>
    <row r="149" spans="1:15">
      <c r="A149" t="str">
        <f>INDEX([1]Calculation!$E:$E,ROW())</f>
        <v>US</v>
      </c>
      <c r="B149" t="str">
        <f>INDEX([1]Calculation!$C:$C,ROW())</f>
        <v>IBD/TIPP</v>
      </c>
      <c r="C149" t="str">
        <f>IF(INDEX([1]Calculation!$F:$F,ROW())=0,"-",INDEX([1]Calculation!$F:$F,ROW()))</f>
        <v>A/B</v>
      </c>
      <c r="D149" t="str">
        <f>INDEX([1]Calculation!$I:$I,ROW())&amp;"  "&amp;INDEX([1]Calculation!$J:$J,ROW())</f>
        <v>312  rv</v>
      </c>
      <c r="E149" s="2" t="str">
        <f>MONTH(INDEX([1]Calculation!$H:$H,ROW()))&amp;"/"&amp;DAY(INDEX([1]Calculation!$H:$H,ROW()))</f>
        <v>12/14</v>
      </c>
      <c r="F149" s="12">
        <f>ROUND(INDEX([1]Calculation!AK:AK,ROW()),1)</f>
        <v>0.3</v>
      </c>
      <c r="G149" s="8">
        <f>ROUND(INDEX([1]Calculation!K:K,ROW()),0)</f>
        <v>26</v>
      </c>
      <c r="H149" s="8">
        <f>ROUND(INDEX([1]Calculation!L:L,ROW()),0)</f>
        <v>5</v>
      </c>
      <c r="I149" s="8">
        <f>ROUND(INDEX([1]Calculation!M:M,ROW()),0)</f>
        <v>3</v>
      </c>
      <c r="J149" s="8">
        <f>ROUND(INDEX([1]Calculation!N:N,ROW()),0)</f>
        <v>9</v>
      </c>
      <c r="K149" s="8">
        <f>ROUND(INDEX([1]Calculation!O:O,ROW()),0)</f>
        <v>2</v>
      </c>
      <c r="L149" s="8">
        <f>ROUND(INDEX([1]Calculation!P:P,ROW()),0)</f>
        <v>18</v>
      </c>
      <c r="M149" s="8">
        <f>ROUND(INDEX([1]Calculation!Q:Q,ROW()),0)</f>
        <v>2</v>
      </c>
      <c r="N149" s="8">
        <f>ROUND(INDEX([1]Calculation!R:R,ROW()),0)</f>
        <v>14</v>
      </c>
      <c r="O149" s="8">
        <f>ROUND(INDEX([1]Calculation!S:S,ROW()),0)</f>
        <v>2</v>
      </c>
    </row>
    <row r="150" spans="1:15">
      <c r="A150" t="str">
        <f>INDEX([1]Calculation!$E:$E,ROW())</f>
        <v>US</v>
      </c>
      <c r="B150" t="str">
        <f>INDEX([1]Calculation!$C:$C,ROW())</f>
        <v>Ipsos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593  rv</v>
      </c>
      <c r="E150" s="2" t="str">
        <f>MONTH(INDEX([1]Calculation!$H:$H,ROW()))&amp;"/"&amp;DAY(INDEX([1]Calculation!$H:$H,ROW()))</f>
        <v>12/12</v>
      </c>
      <c r="F150" s="12">
        <f>ROUND(INDEX([1]Calculation!AK:AK,ROW()),1)</f>
        <v>0</v>
      </c>
      <c r="G150" s="8">
        <f>ROUND(INDEX([1]Calculation!K:K,ROW()),0)</f>
        <v>21</v>
      </c>
      <c r="H150" s="8">
        <f>ROUND(INDEX([1]Calculation!L:L,ROW()),0)</f>
        <v>7</v>
      </c>
      <c r="I150" s="8">
        <f>ROUND(INDEX([1]Calculation!M:M,ROW()),0)</f>
        <v>0</v>
      </c>
      <c r="J150" s="8">
        <f>ROUND(INDEX([1]Calculation!N:N,ROW()),0)</f>
        <v>5</v>
      </c>
      <c r="K150" s="8">
        <f>ROUND(INDEX([1]Calculation!O:O,ROW()),0)</f>
        <v>2</v>
      </c>
      <c r="L150" s="8">
        <f>ROUND(INDEX([1]Calculation!P:P,ROW()),0)</f>
        <v>18</v>
      </c>
      <c r="M150" s="8">
        <f>ROUND(INDEX([1]Calculation!Q:Q,ROW()),0)</f>
        <v>3</v>
      </c>
      <c r="N150" s="8">
        <f>ROUND(INDEX([1]Calculation!R:R,ROW()),0)</f>
        <v>11</v>
      </c>
      <c r="O150" s="8">
        <f>ROUND(INDEX([1]Calculation!S:S,ROW()),0)</f>
        <v>3</v>
      </c>
    </row>
    <row r="151" spans="1:15">
      <c r="A151" t="str">
        <f>INDEX([1]Calculation!$E:$E,ROW())</f>
        <v>US</v>
      </c>
      <c r="B151" t="str">
        <f>INDEX([1]Calculation!$C:$C,ROW())</f>
        <v>Marist College</v>
      </c>
      <c r="C151" t="str">
        <f>IF(INDEX([1]Calculation!$F:$F,ROW())=0,"-",INDEX([1]Calculation!$F:$F,ROW()))</f>
        <v>A+</v>
      </c>
      <c r="D151" t="str">
        <f>INDEX([1]Calculation!$I:$I,ROW())&amp;"  "&amp;INDEX([1]Calculation!$J:$J,ROW())</f>
        <v>704  rv</v>
      </c>
      <c r="E151" s="2" t="str">
        <f>MONTH(INDEX([1]Calculation!$H:$H,ROW()))&amp;"/"&amp;DAY(INDEX([1]Calculation!$H:$H,ROW()))</f>
        <v>12/11</v>
      </c>
      <c r="F151" s="12">
        <f>ROUND(INDEX([1]Calculation!AK:AK,ROW()),1)</f>
        <v>20.9</v>
      </c>
      <c r="G151" s="8">
        <f>ROUND(INDEX([1]Calculation!K:K,ROW()),0)</f>
        <v>24</v>
      </c>
      <c r="H151" s="8">
        <f>ROUND(INDEX([1]Calculation!L:L,ROW()),0)</f>
        <v>4</v>
      </c>
      <c r="I151" s="8">
        <f>ROUND(INDEX([1]Calculation!M:M,ROW()),0)</f>
        <v>4</v>
      </c>
      <c r="J151" s="8">
        <f>ROUND(INDEX([1]Calculation!N:N,ROW()),0)</f>
        <v>13</v>
      </c>
      <c r="K151" s="8">
        <f>ROUND(INDEX([1]Calculation!O:O,ROW()),0)</f>
        <v>4</v>
      </c>
      <c r="L151" s="8">
        <f>ROUND(INDEX([1]Calculation!P:P,ROW()),0)</f>
        <v>22</v>
      </c>
      <c r="M151" s="8">
        <f>ROUND(INDEX([1]Calculation!Q:Q,ROW()),0)</f>
        <v>0</v>
      </c>
      <c r="N151" s="8">
        <f>ROUND(INDEX([1]Calculation!R:R,ROW()),0)</f>
        <v>17</v>
      </c>
      <c r="O151" s="8">
        <f>ROUND(INDEX([1]Calculation!S:S,ROW()),0)</f>
        <v>5</v>
      </c>
    </row>
    <row r="152" spans="1:15">
      <c r="A152" t="str">
        <f>INDEX([1]Calculation!$E:$E,ROW())</f>
        <v>US</v>
      </c>
      <c r="B152" t="str">
        <f>INDEX([1]Calculation!$C:$C,ROW())</f>
        <v>Fox News/Beacon Research/Shaw &amp; Co. Research</v>
      </c>
      <c r="C152" t="str">
        <f>IF(INDEX([1]Calculation!$F:$F,ROW())=0,"-",INDEX([1]Calculation!$F:$F,ROW()))</f>
        <v>A-</v>
      </c>
      <c r="D152" t="str">
        <f>INDEX([1]Calculation!$I:$I,ROW())&amp;"  "&amp;INDEX([1]Calculation!$J:$J,ROW())</f>
        <v>453  lv</v>
      </c>
      <c r="E152" s="2" t="str">
        <f>MONTH(INDEX([1]Calculation!$H:$H,ROW()))&amp;"/"&amp;DAY(INDEX([1]Calculation!$H:$H,ROW()))</f>
        <v>12/11</v>
      </c>
      <c r="F152" s="12">
        <f>ROUND(INDEX([1]Calculation!AK:AK,ROW()),1)</f>
        <v>1.5</v>
      </c>
      <c r="G152" s="8">
        <f>ROUND(INDEX([1]Calculation!K:K,ROW()),0)</f>
        <v>30</v>
      </c>
      <c r="H152" s="8">
        <f>ROUND(INDEX([1]Calculation!L:L,ROW()),0)</f>
        <v>5</v>
      </c>
      <c r="I152" s="8">
        <f>ROUND(INDEX([1]Calculation!M:M,ROW()),0)</f>
        <v>2</v>
      </c>
      <c r="J152" s="8">
        <f>ROUND(INDEX([1]Calculation!N:N,ROW()),0)</f>
        <v>7</v>
      </c>
      <c r="K152" s="8">
        <f>ROUND(INDEX([1]Calculation!O:O,ROW()),0)</f>
        <v>5</v>
      </c>
      <c r="L152" s="8">
        <f>ROUND(INDEX([1]Calculation!P:P,ROW()),0)</f>
        <v>20</v>
      </c>
      <c r="M152" s="8">
        <f>ROUND(INDEX([1]Calculation!Q:Q,ROW()),0)</f>
        <v>1</v>
      </c>
      <c r="N152" s="8">
        <f>ROUND(INDEX([1]Calculation!R:R,ROW()),0)</f>
        <v>13</v>
      </c>
      <c r="O152" s="8">
        <f>ROUND(INDEX([1]Calculation!S:S,ROW()),0)</f>
        <v>3</v>
      </c>
    </row>
    <row r="153" spans="1:15">
      <c r="A153" t="str">
        <f>INDEX([1]Calculation!$E:$E,ROW())</f>
        <v>South Carolina</v>
      </c>
      <c r="B153" t="str">
        <f>INDEX([1]Calculation!$C:$C,ROW())</f>
        <v>Change Research</v>
      </c>
      <c r="C153" t="str">
        <f>IF(INDEX([1]Calculation!$F:$F,ROW())=0,"-",INDEX([1]Calculation!$F:$F,ROW()))</f>
        <v>C</v>
      </c>
      <c r="D153" t="str">
        <f>INDEX([1]Calculation!$I:$I,ROW())&amp;"  "&amp;INDEX([1]Calculation!$J:$J,ROW())</f>
        <v>392  lv</v>
      </c>
      <c r="E153" s="2" t="str">
        <f>MONTH(INDEX([1]Calculation!$H:$H,ROW()))&amp;"/"&amp;DAY(INDEX([1]Calculation!$H:$H,ROW()))</f>
        <v>12/11</v>
      </c>
      <c r="F153" s="12">
        <f>ROUND(INDEX([1]Calculation!AK:AK,ROW()),1)</f>
        <v>0.5</v>
      </c>
      <c r="G153" s="8">
        <f>ROUND(INDEX([1]Calculation!K:K,ROW()),0)</f>
        <v>27</v>
      </c>
      <c r="H153" s="8">
        <f>ROUND(INDEX([1]Calculation!L:L,ROW()),0)</f>
        <v>3</v>
      </c>
      <c r="I153" s="8">
        <f>ROUND(INDEX([1]Calculation!M:M,ROW()),0)</f>
        <v>5</v>
      </c>
      <c r="J153" s="8">
        <f>ROUND(INDEX([1]Calculation!N:N,ROW()),0)</f>
        <v>9</v>
      </c>
      <c r="K153" s="8">
        <f>ROUND(INDEX([1]Calculation!O:O,ROW()),0)</f>
        <v>2</v>
      </c>
      <c r="L153" s="8">
        <f>ROUND(INDEX([1]Calculation!P:P,ROW()),0)</f>
        <v>20</v>
      </c>
      <c r="M153" s="8">
        <f>ROUND(INDEX([1]Calculation!Q:Q,ROW()),0)</f>
        <v>5</v>
      </c>
      <c r="N153" s="8">
        <f>ROUND(INDEX([1]Calculation!R:R,ROW()),0)</f>
        <v>19</v>
      </c>
      <c r="O153" s="8">
        <f>ROUND(INDEX([1]Calculation!S:S,ROW()),0)</f>
        <v>2</v>
      </c>
    </row>
    <row r="154" spans="1:15">
      <c r="A154" t="str">
        <f>INDEX([1]Calculation!$E:$E,ROW())</f>
        <v>California</v>
      </c>
      <c r="B154" t="str">
        <f>INDEX([1]Calculation!$C:$C,ROW())</f>
        <v>Change Research</v>
      </c>
      <c r="C154" t="str">
        <f>IF(INDEX([1]Calculation!$F:$F,ROW())=0,"-",INDEX([1]Calculation!$F:$F,ROW()))</f>
        <v>C</v>
      </c>
      <c r="D154" t="str">
        <f>INDEX([1]Calculation!$I:$I,ROW())&amp;"  "&amp;INDEX([1]Calculation!$J:$J,ROW())</f>
        <v>862  lv</v>
      </c>
      <c r="E154" s="2" t="str">
        <f>MONTH(INDEX([1]Calculation!$H:$H,ROW()))&amp;"/"&amp;DAY(INDEX([1]Calculation!$H:$H,ROW()))</f>
        <v>12/10</v>
      </c>
      <c r="F154" s="12">
        <f>ROUND(INDEX([1]Calculation!AK:AK,ROW()),1)</f>
        <v>0.7</v>
      </c>
      <c r="G154" s="8">
        <f>ROUND(INDEX([1]Calculation!K:K,ROW()),0)</f>
        <v>19</v>
      </c>
      <c r="H154" s="8">
        <f>ROUND(INDEX([1]Calculation!L:L,ROW()),0)</f>
        <v>3</v>
      </c>
      <c r="I154" s="8">
        <f>ROUND(INDEX([1]Calculation!M:M,ROW()),0)</f>
        <v>3</v>
      </c>
      <c r="J154" s="8">
        <f>ROUND(INDEX([1]Calculation!N:N,ROW()),0)</f>
        <v>12</v>
      </c>
      <c r="K154" s="8">
        <f>ROUND(INDEX([1]Calculation!O:O,ROW()),0)</f>
        <v>1</v>
      </c>
      <c r="L154" s="8">
        <f>ROUND(INDEX([1]Calculation!P:P,ROW()),0)</f>
        <v>26</v>
      </c>
      <c r="M154" s="8">
        <f>ROUND(INDEX([1]Calculation!Q:Q,ROW()),0)</f>
        <v>2</v>
      </c>
      <c r="N154" s="8">
        <f>ROUND(INDEX([1]Calculation!R:R,ROW()),0)</f>
        <v>23</v>
      </c>
      <c r="O154" s="8">
        <f>ROUND(INDEX([1]Calculation!S:S,ROW()),0)</f>
        <v>4</v>
      </c>
    </row>
    <row r="155" spans="1:15">
      <c r="A155" t="str">
        <f>INDEX([1]Calculation!$E:$E,ROW())</f>
        <v>US</v>
      </c>
      <c r="B155" t="str">
        <f>INDEX([1]Calculation!$C:$C,ROW())</f>
        <v>YouGov</v>
      </c>
      <c r="C155" t="str">
        <f>IF(INDEX([1]Calculation!$F:$F,ROW())=0,"-",INDEX([1]Calculation!$F:$F,ROW()))</f>
        <v>B-</v>
      </c>
      <c r="D155" t="str">
        <f>INDEX([1]Calculation!$I:$I,ROW())&amp;"  "&amp;INDEX([1]Calculation!$J:$J,ROW())</f>
        <v>497  lv</v>
      </c>
      <c r="E155" s="2" t="str">
        <f>MONTH(INDEX([1]Calculation!$H:$H,ROW()))&amp;"/"&amp;DAY(INDEX([1]Calculation!$H:$H,ROW()))</f>
        <v>12/10</v>
      </c>
      <c r="F155" s="12">
        <f>ROUND(INDEX([1]Calculation!AK:AK,ROW()),1)</f>
        <v>0</v>
      </c>
      <c r="G155" s="8">
        <f>ROUND(INDEX([1]Calculation!K:K,ROW()),0)</f>
        <v>26</v>
      </c>
      <c r="H155" s="8">
        <f>ROUND(INDEX([1]Calculation!L:L,ROW()),0)</f>
        <v>4</v>
      </c>
      <c r="I155" s="8">
        <f>ROUND(INDEX([1]Calculation!M:M,ROW()),0)</f>
        <v>3</v>
      </c>
      <c r="J155" s="8">
        <f>ROUND(INDEX([1]Calculation!N:N,ROW()),0)</f>
        <v>11</v>
      </c>
      <c r="K155" s="8">
        <f>ROUND(INDEX([1]Calculation!O:O,ROW()),0)</f>
        <v>2</v>
      </c>
      <c r="L155" s="8">
        <f>ROUND(INDEX([1]Calculation!P:P,ROW()),0)</f>
        <v>16</v>
      </c>
      <c r="M155" s="8">
        <f>ROUND(INDEX([1]Calculation!Q:Q,ROW()),0)</f>
        <v>1</v>
      </c>
      <c r="N155" s="8">
        <f>ROUND(INDEX([1]Calculation!R:R,ROW()),0)</f>
        <v>21</v>
      </c>
      <c r="O155" s="8">
        <f>ROUND(INDEX([1]Calculation!S:S,ROW()),0)</f>
        <v>3</v>
      </c>
    </row>
    <row r="156" spans="1:15">
      <c r="A156" t="str">
        <f>INDEX([1]Calculation!$E:$E,ROW())</f>
        <v>Iowa</v>
      </c>
      <c r="B156" t="str">
        <f>INDEX([1]Calculation!$C:$C,ROW())</f>
        <v>Emerson College</v>
      </c>
      <c r="C156" t="str">
        <f>IF(INDEX([1]Calculation!$F:$F,ROW())=0,"-",INDEX([1]Calculation!$F:$F,ROW()))</f>
        <v>A-</v>
      </c>
      <c r="D156" t="str">
        <f>INDEX([1]Calculation!$I:$I,ROW())&amp;"  "&amp;INDEX([1]Calculation!$J:$J,ROW())</f>
        <v>325  lv</v>
      </c>
      <c r="E156" s="2" t="str">
        <f>MONTH(INDEX([1]Calculation!$H:$H,ROW()))&amp;"/"&amp;DAY(INDEX([1]Calculation!$H:$H,ROW()))</f>
        <v>12/10</v>
      </c>
      <c r="F156" s="12">
        <f>ROUND(INDEX([1]Calculation!AK:AK,ROW()),1)</f>
        <v>0.4</v>
      </c>
      <c r="G156" s="8">
        <f>ROUND(INDEX([1]Calculation!K:K,ROW()),0)</f>
        <v>23</v>
      </c>
      <c r="H156" s="8">
        <f>ROUND(INDEX([1]Calculation!L:L,ROW()),0)</f>
        <v>2</v>
      </c>
      <c r="I156" s="8">
        <f>ROUND(INDEX([1]Calculation!M:M,ROW()),0)</f>
        <v>4</v>
      </c>
      <c r="J156" s="8">
        <f>ROUND(INDEX([1]Calculation!N:N,ROW()),0)</f>
        <v>18</v>
      </c>
      <c r="K156" s="8">
        <f>ROUND(INDEX([1]Calculation!O:O,ROW()),0)</f>
        <v>10</v>
      </c>
      <c r="L156" s="8">
        <f>ROUND(INDEX([1]Calculation!P:P,ROW()),0)</f>
        <v>22</v>
      </c>
      <c r="M156" s="8">
        <f>ROUND(INDEX([1]Calculation!Q:Q,ROW()),0)</f>
        <v>3</v>
      </c>
      <c r="N156" s="8">
        <f>ROUND(INDEX([1]Calculation!R:R,ROW()),0)</f>
        <v>12</v>
      </c>
      <c r="O156" s="8">
        <f>ROUND(INDEX([1]Calculation!S:S,ROW()),0)</f>
        <v>2</v>
      </c>
    </row>
    <row r="157" spans="1:15">
      <c r="A157" t="str">
        <f>INDEX([1]Calculation!$E:$E,ROW())</f>
        <v>Texas</v>
      </c>
      <c r="B157" t="str">
        <f>INDEX([1]Calculation!$C:$C,ROW())</f>
        <v>SSRS</v>
      </c>
      <c r="C157" t="str">
        <f>IF(INDEX([1]Calculation!$F:$F,ROW())=0,"-",INDEX([1]Calculation!$F:$F,ROW()))</f>
        <v>A/B</v>
      </c>
      <c r="D157" t="str">
        <f>INDEX([1]Calculation!$I:$I,ROW())&amp;"  "&amp;INDEX([1]Calculation!$J:$J,ROW())</f>
        <v>327  lv</v>
      </c>
      <c r="E157" s="2" t="str">
        <f>MONTH(INDEX([1]Calculation!$H:$H,ROW()))&amp;"/"&amp;DAY(INDEX([1]Calculation!$H:$H,ROW()))</f>
        <v>12/9</v>
      </c>
      <c r="F157" s="12">
        <f>ROUND(INDEX([1]Calculation!AK:AK,ROW()),1)</f>
        <v>8.6</v>
      </c>
      <c r="G157" s="8">
        <f>ROUND(INDEX([1]Calculation!K:K,ROW()),0)</f>
        <v>35</v>
      </c>
      <c r="H157" s="8">
        <f>ROUND(INDEX([1]Calculation!L:L,ROW()),0)</f>
        <v>5</v>
      </c>
      <c r="I157" s="8">
        <f>ROUND(INDEX([1]Calculation!M:M,ROW()),0)</f>
        <v>2</v>
      </c>
      <c r="J157" s="8">
        <f>ROUND(INDEX([1]Calculation!N:N,ROW()),0)</f>
        <v>9</v>
      </c>
      <c r="K157" s="8">
        <f>ROUND(INDEX([1]Calculation!O:O,ROW()),0)</f>
        <v>1</v>
      </c>
      <c r="L157" s="8">
        <f>ROUND(INDEX([1]Calculation!P:P,ROW()),0)</f>
        <v>15</v>
      </c>
      <c r="M157" s="8">
        <f>ROUND(INDEX([1]Calculation!Q:Q,ROW()),0)</f>
        <v>2</v>
      </c>
      <c r="N157" s="8">
        <f>ROUND(INDEX([1]Calculation!R:R,ROW()),0)</f>
        <v>13</v>
      </c>
      <c r="O157" s="8">
        <f>ROUND(INDEX([1]Calculation!S:S,ROW()),0)</f>
        <v>3</v>
      </c>
    </row>
    <row r="158" spans="1:15">
      <c r="A158" t="str">
        <f>INDEX([1]Calculation!$E:$E,ROW())</f>
        <v>US</v>
      </c>
      <c r="B158" t="str">
        <f>INDEX([1]Calculation!$C:$C,ROW())</f>
        <v>Quinnipiac University</v>
      </c>
      <c r="C158" t="str">
        <f>IF(INDEX([1]Calculation!$F:$F,ROW())=0,"-",INDEX([1]Calculation!$F:$F,ROW()))</f>
        <v>B+</v>
      </c>
      <c r="D158" t="str">
        <f>INDEX([1]Calculation!$I:$I,ROW())&amp;"  "&amp;INDEX([1]Calculation!$J:$J,ROW())</f>
        <v>665  rv</v>
      </c>
      <c r="E158" s="2" t="str">
        <f>MONTH(INDEX([1]Calculation!$H:$H,ROW()))&amp;"/"&amp;DAY(INDEX([1]Calculation!$H:$H,ROW()))</f>
        <v>12/9</v>
      </c>
      <c r="F158" s="12">
        <f>ROUND(INDEX([1]Calculation!AK:AK,ROW()),1)</f>
        <v>0.2</v>
      </c>
      <c r="G158" s="8">
        <f>ROUND(INDEX([1]Calculation!K:K,ROW()),0)</f>
        <v>29</v>
      </c>
      <c r="H158" s="8">
        <f>ROUND(INDEX([1]Calculation!L:L,ROW()),0)</f>
        <v>5</v>
      </c>
      <c r="I158" s="8">
        <f>ROUND(INDEX([1]Calculation!M:M,ROW()),0)</f>
        <v>1</v>
      </c>
      <c r="J158" s="8">
        <f>ROUND(INDEX([1]Calculation!N:N,ROW()),0)</f>
        <v>9</v>
      </c>
      <c r="K158" s="8">
        <f>ROUND(INDEX([1]Calculation!O:O,ROW()),0)</f>
        <v>3</v>
      </c>
      <c r="L158" s="8">
        <f>ROUND(INDEX([1]Calculation!P:P,ROW()),0)</f>
        <v>17</v>
      </c>
      <c r="M158" s="8">
        <f>ROUND(INDEX([1]Calculation!Q:Q,ROW()),0)</f>
        <v>1</v>
      </c>
      <c r="N158" s="8">
        <f>ROUND(INDEX([1]Calculation!R:R,ROW()),0)</f>
        <v>15</v>
      </c>
      <c r="O158" s="8">
        <f>ROUND(INDEX([1]Calculation!S:S,ROW()),0)</f>
        <v>4</v>
      </c>
    </row>
    <row r="159" spans="1:15">
      <c r="A159" t="str">
        <f>INDEX([1]Calculation!$E:$E,ROW())</f>
        <v>US</v>
      </c>
      <c r="B159" t="str">
        <f>INDEX([1]Calculation!$C:$C,ROW())</f>
        <v>Zogby Interactive/JZ Analytics</v>
      </c>
      <c r="C159" t="str">
        <f>IF(INDEX([1]Calculation!$F:$F,ROW())=0,"-",INDEX([1]Calculation!$F:$F,ROW()))</f>
        <v>C</v>
      </c>
      <c r="D159" t="str">
        <f>INDEX([1]Calculation!$I:$I,ROW())&amp;"  "&amp;INDEX([1]Calculation!$J:$J,ROW())</f>
        <v>443  lv</v>
      </c>
      <c r="E159" s="2" t="str">
        <f>MONTH(INDEX([1]Calculation!$H:$H,ROW()))&amp;"/"&amp;DAY(INDEX([1]Calculation!$H:$H,ROW()))</f>
        <v>12/8</v>
      </c>
      <c r="F159" s="12">
        <f>ROUND(INDEX([1]Calculation!AK:AK,ROW()),1)</f>
        <v>0</v>
      </c>
      <c r="G159" s="8">
        <f>ROUND(INDEX([1]Calculation!K:K,ROW()),0)</f>
        <v>28</v>
      </c>
      <c r="H159" s="8">
        <f>ROUND(INDEX([1]Calculation!L:L,ROW()),0)</f>
        <v>9</v>
      </c>
      <c r="I159" s="8">
        <f>ROUND(INDEX([1]Calculation!M:M,ROW()),0)</f>
        <v>0</v>
      </c>
      <c r="J159" s="8">
        <f>ROUND(INDEX([1]Calculation!N:N,ROW()),0)</f>
        <v>8</v>
      </c>
      <c r="K159" s="8">
        <f>ROUND(INDEX([1]Calculation!O:O,ROW()),0)</f>
        <v>2</v>
      </c>
      <c r="L159" s="8">
        <f>ROUND(INDEX([1]Calculation!P:P,ROW()),0)</f>
        <v>20</v>
      </c>
      <c r="M159" s="8">
        <f>ROUND(INDEX([1]Calculation!Q:Q,ROW()),0)</f>
        <v>3</v>
      </c>
      <c r="N159" s="8">
        <f>ROUND(INDEX([1]Calculation!R:R,ROW()),0)</f>
        <v>12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Zogby Interactive/JZ Analytics</v>
      </c>
      <c r="C160" t="str">
        <f>IF(INDEX([1]Calculation!$F:$F,ROW())=0,"-",INDEX([1]Calculation!$F:$F,ROW()))</f>
        <v>C</v>
      </c>
      <c r="D160" t="str">
        <f>INDEX([1]Calculation!$I:$I,ROW())&amp;"  "&amp;INDEX([1]Calculation!$J:$J,ROW())</f>
        <v>443  lv</v>
      </c>
      <c r="E160" s="2" t="str">
        <f>MONTH(INDEX([1]Calculation!$H:$H,ROW()))&amp;"/"&amp;DAY(INDEX([1]Calculation!$H:$H,ROW()))</f>
        <v>12/8</v>
      </c>
      <c r="F160" s="12">
        <f>ROUND(INDEX([1]Calculation!AK:AK,ROW()),1)</f>
        <v>0.5</v>
      </c>
      <c r="G160" s="8">
        <f>ROUND(INDEX([1]Calculation!K:K,ROW()),0)</f>
        <v>30</v>
      </c>
      <c r="H160" s="8">
        <f>ROUND(INDEX([1]Calculation!L:L,ROW()),0)</f>
        <v>8</v>
      </c>
      <c r="I160" s="8">
        <f>ROUND(INDEX([1]Calculation!M:M,ROW()),0)</f>
        <v>0</v>
      </c>
      <c r="J160" s="8">
        <f>ROUND(INDEX([1]Calculation!N:N,ROW()),0)</f>
        <v>7</v>
      </c>
      <c r="K160" s="8">
        <f>ROUND(INDEX([1]Calculation!O:O,ROW()),0)</f>
        <v>2</v>
      </c>
      <c r="L160" s="8">
        <f>ROUND(INDEX([1]Calculation!P:P,ROW()),0)</f>
        <v>20</v>
      </c>
      <c r="M160" s="8">
        <f>ROUND(INDEX([1]Calculation!Q:Q,ROW()),0)</f>
        <v>3</v>
      </c>
      <c r="N160" s="8">
        <f>ROUND(INDEX([1]Calculation!R:R,ROW()),0)</f>
        <v>16</v>
      </c>
      <c r="O160" s="8">
        <f>ROUND(INDEX([1]Calculation!S:S,ROW()),0)</f>
        <v>4</v>
      </c>
    </row>
    <row r="161" spans="1:15">
      <c r="A161" t="str">
        <f>INDEX([1]Calculation!$E:$E,ROW())</f>
        <v>Wisconsin</v>
      </c>
      <c r="B161" t="str">
        <f>INDEX([1]Calculation!$C:$C,ROW())</f>
        <v>Marquette University Law School</v>
      </c>
      <c r="C161" t="str">
        <f>IF(INDEX([1]Calculation!$F:$F,ROW())=0,"-",INDEX([1]Calculation!$F:$F,ROW()))</f>
        <v>A/B</v>
      </c>
      <c r="D161" t="str">
        <f>INDEX([1]Calculation!$I:$I,ROW())&amp;"  "&amp;INDEX([1]Calculation!$J:$J,ROW())</f>
        <v>358  lv</v>
      </c>
      <c r="E161" s="2" t="str">
        <f>MONTH(INDEX([1]Calculation!$H:$H,ROW()))&amp;"/"&amp;DAY(INDEX([1]Calculation!$H:$H,ROW()))</f>
        <v>12/8</v>
      </c>
      <c r="F161" s="12">
        <f>ROUND(INDEX([1]Calculation!AK:AK,ROW()),1)</f>
        <v>1.1000000000000001</v>
      </c>
      <c r="G161" s="8">
        <f>ROUND(INDEX([1]Calculation!K:K,ROW()),0)</f>
        <v>23</v>
      </c>
      <c r="H161" s="8">
        <f>ROUND(INDEX([1]Calculation!L:L,ROW()),0)</f>
        <v>3</v>
      </c>
      <c r="I161" s="8">
        <f>ROUND(INDEX([1]Calculation!M:M,ROW()),0)</f>
        <v>4</v>
      </c>
      <c r="J161" s="8">
        <f>ROUND(INDEX([1]Calculation!N:N,ROW()),0)</f>
        <v>15</v>
      </c>
      <c r="K161" s="8">
        <f>ROUND(INDEX([1]Calculation!O:O,ROW()),0)</f>
        <v>3</v>
      </c>
      <c r="L161" s="8">
        <f>ROUND(INDEX([1]Calculation!P:P,ROW()),0)</f>
        <v>19</v>
      </c>
      <c r="M161" s="8">
        <f>ROUND(INDEX([1]Calculation!Q:Q,ROW()),0)</f>
        <v>0</v>
      </c>
      <c r="N161" s="8">
        <f>ROUND(INDEX([1]Calculation!R:R,ROW()),0)</f>
        <v>16</v>
      </c>
      <c r="O161" s="8">
        <f>ROUND(INDEX([1]Calculation!S:S,ROW()),0)</f>
        <v>3</v>
      </c>
    </row>
    <row r="162" spans="1:15">
      <c r="A162" t="str">
        <f>INDEX([1]Calculation!$E:$E,ROW())</f>
        <v>California</v>
      </c>
      <c r="B162" t="str">
        <f>INDEX([1]Calculation!$C:$C,ROW())</f>
        <v>SSRS</v>
      </c>
      <c r="C162" t="str">
        <f>IF(INDEX([1]Calculation!$F:$F,ROW())=0,"-",INDEX([1]Calculation!$F:$F,ROW()))</f>
        <v>A/B</v>
      </c>
      <c r="D162" t="str">
        <f>INDEX([1]Calculation!$I:$I,ROW())&amp;"  "&amp;INDEX([1]Calculation!$J:$J,ROW())</f>
        <v>508  lv</v>
      </c>
      <c r="E162" s="2" t="str">
        <f>MONTH(INDEX([1]Calculation!$H:$H,ROW()))&amp;"/"&amp;DAY(INDEX([1]Calculation!$H:$H,ROW()))</f>
        <v>12/8</v>
      </c>
      <c r="F162" s="12">
        <f>ROUND(INDEX([1]Calculation!AK:AK,ROW()),1)</f>
        <v>10.7</v>
      </c>
      <c r="G162" s="8">
        <f>ROUND(INDEX([1]Calculation!K:K,ROW()),0)</f>
        <v>21</v>
      </c>
      <c r="H162" s="8">
        <f>ROUND(INDEX([1]Calculation!L:L,ROW()),0)</f>
        <v>5</v>
      </c>
      <c r="I162" s="8">
        <f>ROUND(INDEX([1]Calculation!M:M,ROW()),0)</f>
        <v>3</v>
      </c>
      <c r="J162" s="8">
        <f>ROUND(INDEX([1]Calculation!N:N,ROW()),0)</f>
        <v>9</v>
      </c>
      <c r="K162" s="8">
        <f>ROUND(INDEX([1]Calculation!O:O,ROW()),0)</f>
        <v>2</v>
      </c>
      <c r="L162" s="8">
        <f>ROUND(INDEX([1]Calculation!P:P,ROW()),0)</f>
        <v>20</v>
      </c>
      <c r="M162" s="8">
        <f>ROUND(INDEX([1]Calculation!Q:Q,ROW()),0)</f>
        <v>1</v>
      </c>
      <c r="N162" s="8">
        <f>ROUND(INDEX([1]Calculation!R:R,ROW()),0)</f>
        <v>17</v>
      </c>
      <c r="O162" s="8">
        <f>ROUND(INDEX([1]Calculation!S:S,ROW()),0)</f>
        <v>6</v>
      </c>
    </row>
    <row r="163" spans="1:15">
      <c r="A163" t="str">
        <f>INDEX([1]Calculation!$E:$E,ROW())</f>
        <v>New Hampshire</v>
      </c>
      <c r="B163" t="str">
        <f>INDEX([1]Calculation!$C:$C,ROW())</f>
        <v>MassINC Polling Group</v>
      </c>
      <c r="C163" t="str">
        <f>IF(INDEX([1]Calculation!$F:$F,ROW())=0,"-",INDEX([1]Calculation!$F:$F,ROW()))</f>
        <v>A/B</v>
      </c>
      <c r="D163" t="str">
        <f>INDEX([1]Calculation!$I:$I,ROW())&amp;"  "&amp;INDEX([1]Calculation!$J:$J,ROW())</f>
        <v>442  lv</v>
      </c>
      <c r="E163" s="2" t="str">
        <f>MONTH(INDEX([1]Calculation!$H:$H,ROW()))&amp;"/"&amp;DAY(INDEX([1]Calculation!$H:$H,ROW()))</f>
        <v>12/8</v>
      </c>
      <c r="F163" s="12">
        <f>ROUND(INDEX([1]Calculation!AK:AK,ROW()),1)</f>
        <v>1.2</v>
      </c>
      <c r="G163" s="8">
        <f>ROUND(INDEX([1]Calculation!K:K,ROW()),0)</f>
        <v>17</v>
      </c>
      <c r="H163" s="8">
        <f>ROUND(INDEX([1]Calculation!L:L,ROW()),0)</f>
        <v>2</v>
      </c>
      <c r="I163" s="8">
        <f>ROUND(INDEX([1]Calculation!M:M,ROW()),0)</f>
        <v>1</v>
      </c>
      <c r="J163" s="8">
        <f>ROUND(INDEX([1]Calculation!N:N,ROW()),0)</f>
        <v>18</v>
      </c>
      <c r="K163" s="8">
        <f>ROUND(INDEX([1]Calculation!O:O,ROW()),0)</f>
        <v>3</v>
      </c>
      <c r="L163" s="8">
        <f>ROUND(INDEX([1]Calculation!P:P,ROW()),0)</f>
        <v>15</v>
      </c>
      <c r="M163" s="8">
        <f>ROUND(INDEX([1]Calculation!Q:Q,ROW()),0)</f>
        <v>3</v>
      </c>
      <c r="N163" s="8">
        <f>ROUND(INDEX([1]Calculation!R:R,ROW()),0)</f>
        <v>12</v>
      </c>
      <c r="O163" s="8">
        <f>ROUND(INDEX([1]Calculation!S:S,ROW()),0)</f>
        <v>5</v>
      </c>
    </row>
    <row r="164" spans="1:15">
      <c r="A164" t="str">
        <f>INDEX([1]Calculation!$E:$E,ROW())</f>
        <v>US</v>
      </c>
      <c r="B164" t="str">
        <f>INDEX([1]Calculation!$C:$C,ROW())</f>
        <v>Monmouth University</v>
      </c>
      <c r="C164" t="str">
        <f>IF(INDEX([1]Calculation!$F:$F,ROW())=0,"-",INDEX([1]Calculation!$F:$F,ROW()))</f>
        <v>A+</v>
      </c>
      <c r="D164" t="str">
        <f>INDEX([1]Calculation!$I:$I,ROW())&amp;"  "&amp;INDEX([1]Calculation!$J:$J,ROW())</f>
        <v>384  rv</v>
      </c>
      <c r="E164" s="2" t="str">
        <f>MONTH(INDEX([1]Calculation!$H:$H,ROW()))&amp;"/"&amp;DAY(INDEX([1]Calculation!$H:$H,ROW()))</f>
        <v>12/8</v>
      </c>
      <c r="F164" s="12">
        <f>ROUND(INDEX([1]Calculation!AK:AK,ROW()),1)</f>
        <v>1.7</v>
      </c>
      <c r="G164" s="8">
        <f>ROUND(INDEX([1]Calculation!K:K,ROW()),0)</f>
        <v>26</v>
      </c>
      <c r="H164" s="8">
        <f>ROUND(INDEX([1]Calculation!L:L,ROW()),0)</f>
        <v>5</v>
      </c>
      <c r="I164" s="8">
        <f>ROUND(INDEX([1]Calculation!M:M,ROW()),0)</f>
        <v>2</v>
      </c>
      <c r="J164" s="8">
        <f>ROUND(INDEX([1]Calculation!N:N,ROW()),0)</f>
        <v>8</v>
      </c>
      <c r="K164" s="8">
        <f>ROUND(INDEX([1]Calculation!O:O,ROW()),0)</f>
        <v>4</v>
      </c>
      <c r="L164" s="8">
        <f>ROUND(INDEX([1]Calculation!P:P,ROW()),0)</f>
        <v>21</v>
      </c>
      <c r="M164" s="8">
        <f>ROUND(INDEX([1]Calculation!Q:Q,ROW()),0)</f>
        <v>1</v>
      </c>
      <c r="N164" s="8">
        <f>ROUND(INDEX([1]Calculation!R:R,ROW()),0)</f>
        <v>17</v>
      </c>
      <c r="O164" s="8">
        <f>ROUND(INDEX([1]Calculation!S:S,ROW()),0)</f>
        <v>3</v>
      </c>
    </row>
    <row r="165" spans="1:15">
      <c r="A165" t="str">
        <f>INDEX([1]Calculation!$E:$E,ROW())</f>
        <v>US</v>
      </c>
      <c r="B165" t="str">
        <f>INDEX([1]Calculation!$C:$C,ROW())</f>
        <v>Morning Consult</v>
      </c>
      <c r="C165" t="str">
        <f>IF(INDEX([1]Calculation!$F:$F,ROW())=0,"-",INDEX([1]Calculation!$F:$F,ROW()))</f>
        <v>B/C</v>
      </c>
      <c r="D165" t="str">
        <f>INDEX([1]Calculation!$I:$I,ROW())&amp;"  "&amp;INDEX([1]Calculation!$J:$J,ROW())</f>
        <v>15442  lv</v>
      </c>
      <c r="E165" s="2" t="str">
        <f>MONTH(INDEX([1]Calculation!$H:$H,ROW()))&amp;"/"&amp;DAY(INDEX([1]Calculation!$H:$H,ROW()))</f>
        <v>12/8</v>
      </c>
      <c r="F165" s="12">
        <f>ROUND(INDEX([1]Calculation!AK:AK,ROW()),1)</f>
        <v>0</v>
      </c>
      <c r="G165" s="8">
        <f>ROUND(INDEX([1]Calculation!K:K,ROW()),0)</f>
        <v>30</v>
      </c>
      <c r="H165" s="8">
        <f>ROUND(INDEX([1]Calculation!L:L,ROW()),0)</f>
        <v>6</v>
      </c>
      <c r="I165" s="8">
        <f>ROUND(INDEX([1]Calculation!M:M,ROW()),0)</f>
        <v>3</v>
      </c>
      <c r="J165" s="8">
        <f>ROUND(INDEX([1]Calculation!N:N,ROW()),0)</f>
        <v>9</v>
      </c>
      <c r="K165" s="8">
        <f>ROUND(INDEX([1]Calculation!O:O,ROW()),0)</f>
        <v>2</v>
      </c>
      <c r="L165" s="8">
        <f>ROUND(INDEX([1]Calculation!P:P,ROW()),0)</f>
        <v>22</v>
      </c>
      <c r="M165" s="8">
        <f>ROUND(INDEX([1]Calculation!Q:Q,ROW()),0)</f>
        <v>3</v>
      </c>
      <c r="N165" s="8">
        <f>ROUND(INDEX([1]Calculation!R:R,ROW()),0)</f>
        <v>16</v>
      </c>
      <c r="O165" s="8">
        <f>ROUND(INDEX([1]Calculation!S:S,ROW()),0)</f>
        <v>4</v>
      </c>
    </row>
    <row r="166" spans="1:15">
      <c r="A166" t="str">
        <f>INDEX([1]Calculation!$E:$E,ROW())</f>
        <v>California</v>
      </c>
      <c r="B166" t="str">
        <f>INDEX([1]Calculation!$C:$C,ROW())</f>
        <v>Capitol Weekly</v>
      </c>
      <c r="C166" t="str">
        <f>IF(INDEX([1]Calculation!$F:$F,ROW())=0,"-",INDEX([1]Calculation!$F:$F,ROW()))</f>
        <v>-</v>
      </c>
      <c r="D166" t="str">
        <f>INDEX([1]Calculation!$I:$I,ROW())&amp;"  "&amp;INDEX([1]Calculation!$J:$J,ROW())</f>
        <v>581  lv</v>
      </c>
      <c r="E166" s="2" t="str">
        <f>MONTH(INDEX([1]Calculation!$H:$H,ROW()))&amp;"/"&amp;DAY(INDEX([1]Calculation!$H:$H,ROW()))</f>
        <v>12/7</v>
      </c>
      <c r="F166" s="12">
        <f>ROUND(INDEX([1]Calculation!AK:AK,ROW()),1)</f>
        <v>0</v>
      </c>
      <c r="G166" s="8">
        <f>ROUND(INDEX([1]Calculation!K:K,ROW()),0)</f>
        <v>19</v>
      </c>
      <c r="H166" s="8">
        <f>ROUND(INDEX([1]Calculation!L:L,ROW()),0)</f>
        <v>5</v>
      </c>
      <c r="I166" s="8">
        <f>ROUND(INDEX([1]Calculation!M:M,ROW()),0)</f>
        <v>2</v>
      </c>
      <c r="J166" s="8">
        <f>ROUND(INDEX([1]Calculation!N:N,ROW()),0)</f>
        <v>13</v>
      </c>
      <c r="K166" s="8">
        <f>ROUND(INDEX([1]Calculation!O:O,ROW()),0)</f>
        <v>4</v>
      </c>
      <c r="L166" s="8">
        <f>ROUND(INDEX([1]Calculation!P:P,ROW()),0)</f>
        <v>19</v>
      </c>
      <c r="M166" s="8">
        <f>ROUND(INDEX([1]Calculation!Q:Q,ROW()),0)</f>
        <v>1</v>
      </c>
      <c r="N166" s="8">
        <f>ROUND(INDEX([1]Calculation!R:R,ROW()),0)</f>
        <v>21</v>
      </c>
      <c r="O166" s="8">
        <f>ROUND(INDEX([1]Calculation!S:S,ROW()),0)</f>
        <v>5</v>
      </c>
    </row>
    <row r="167" spans="1:15">
      <c r="A167" t="str">
        <f>INDEX([1]Calculation!$E:$E,ROW())</f>
        <v>California</v>
      </c>
      <c r="B167" t="str">
        <f>INDEX([1]Calculation!$C:$C,ROW())</f>
        <v>Capitol Weekly</v>
      </c>
      <c r="C167" t="str">
        <f>IF(INDEX([1]Calculation!$F:$F,ROW())=0,"-",INDEX([1]Calculation!$F:$F,ROW()))</f>
        <v>-</v>
      </c>
      <c r="D167" t="str">
        <f>INDEX([1]Calculation!$I:$I,ROW())&amp;"  "&amp;INDEX([1]Calculation!$J:$J,ROW())</f>
        <v>581  lv</v>
      </c>
      <c r="E167" s="2" t="str">
        <f>MONTH(INDEX([1]Calculation!$H:$H,ROW()))&amp;"/"&amp;DAY(INDEX([1]Calculation!$H:$H,ROW()))</f>
        <v>12/7</v>
      </c>
      <c r="F167" s="12">
        <f>ROUND(INDEX([1]Calculation!AK:AK,ROW()),1)</f>
        <v>0.5</v>
      </c>
      <c r="G167" s="8">
        <f>ROUND(INDEX([1]Calculation!K:K,ROW()),0)</f>
        <v>19</v>
      </c>
      <c r="H167" s="8">
        <f>ROUND(INDEX([1]Calculation!L:L,ROW()),0)</f>
        <v>5</v>
      </c>
      <c r="I167" s="8">
        <f>ROUND(INDEX([1]Calculation!M:M,ROW()),0)</f>
        <v>2</v>
      </c>
      <c r="J167" s="8">
        <f>ROUND(INDEX([1]Calculation!N:N,ROW()),0)</f>
        <v>14</v>
      </c>
      <c r="K167" s="8">
        <f>ROUND(INDEX([1]Calculation!O:O,ROW()),0)</f>
        <v>4</v>
      </c>
      <c r="L167" s="8">
        <f>ROUND(INDEX([1]Calculation!P:P,ROW()),0)</f>
        <v>19</v>
      </c>
      <c r="M167" s="8">
        <f>ROUND(INDEX([1]Calculation!Q:Q,ROW()),0)</f>
        <v>1</v>
      </c>
      <c r="N167" s="8">
        <f>ROUND(INDEX([1]Calculation!R:R,ROW()),0)</f>
        <v>23</v>
      </c>
      <c r="O167" s="8">
        <f>ROUND(INDEX([1]Calculation!S:S,ROW()),0)</f>
        <v>5</v>
      </c>
    </row>
    <row r="168" spans="1:15">
      <c r="A168" t="str">
        <f>INDEX([1]Calculation!$E:$E,ROW())</f>
        <v>US</v>
      </c>
      <c r="B168" t="str">
        <f>INDEX([1]Calculation!$C:$C,ROW())</f>
        <v>Ipsos</v>
      </c>
      <c r="C168" t="str">
        <f>IF(INDEX([1]Calculation!$F:$F,ROW())=0,"-",INDEX([1]Calculation!$F:$F,ROW()))</f>
        <v>B-</v>
      </c>
      <c r="D168" t="str">
        <f>INDEX([1]Calculation!$I:$I,ROW())&amp;"  "&amp;INDEX([1]Calculation!$J:$J,ROW())</f>
        <v>574  rv</v>
      </c>
      <c r="E168" s="2" t="str">
        <f>MONTH(INDEX([1]Calculation!$H:$H,ROW()))&amp;"/"&amp;DAY(INDEX([1]Calculation!$H:$H,ROW()))</f>
        <v>12/5</v>
      </c>
      <c r="F168" s="12">
        <f>ROUND(INDEX([1]Calculation!AK:AK,ROW()),1)</f>
        <v>0</v>
      </c>
      <c r="G168" s="8">
        <f>ROUND(INDEX([1]Calculation!K:K,ROW()),0)</f>
        <v>23</v>
      </c>
      <c r="H168" s="8">
        <f>ROUND(INDEX([1]Calculation!L:L,ROW()),0)</f>
        <v>5</v>
      </c>
      <c r="I168" s="8">
        <f>ROUND(INDEX([1]Calculation!M:M,ROW()),0)</f>
        <v>0</v>
      </c>
      <c r="J168" s="8">
        <f>ROUND(INDEX([1]Calculation!N:N,ROW()),0)</f>
        <v>8</v>
      </c>
      <c r="K168" s="8">
        <f>ROUND(INDEX([1]Calculation!O:O,ROW()),0)</f>
        <v>2</v>
      </c>
      <c r="L168" s="8">
        <f>ROUND(INDEX([1]Calculation!P:P,ROW()),0)</f>
        <v>15</v>
      </c>
      <c r="M168" s="8">
        <f>ROUND(INDEX([1]Calculation!Q:Q,ROW()),0)</f>
        <v>1</v>
      </c>
      <c r="N168" s="8">
        <f>ROUND(INDEX([1]Calculation!R:R,ROW()),0)</f>
        <v>12</v>
      </c>
      <c r="O168" s="8">
        <f>ROUND(INDEX([1]Calculation!S:S,ROW()),0)</f>
        <v>4</v>
      </c>
    </row>
    <row r="169" spans="1:15">
      <c r="A169" t="str">
        <f>INDEX([1]Calculation!$E:$E,ROW())</f>
        <v>US</v>
      </c>
      <c r="B169" t="str">
        <f>INDEX([1]Calculation!$C:$C,ROW())</f>
        <v>Ipsos</v>
      </c>
      <c r="C169" t="str">
        <f>IF(INDEX([1]Calculation!$F:$F,ROW())=0,"-",INDEX([1]Calculation!$F:$F,ROW()))</f>
        <v>B-</v>
      </c>
      <c r="D169" t="str">
        <f>INDEX([1]Calculation!$I:$I,ROW())&amp;"  "&amp;INDEX([1]Calculation!$J:$J,ROW())</f>
        <v>719  a</v>
      </c>
      <c r="E169" s="2" t="str">
        <f>MONTH(INDEX([1]Calculation!$H:$H,ROW()))&amp;"/"&amp;DAY(INDEX([1]Calculation!$H:$H,ROW()))</f>
        <v>12/5</v>
      </c>
      <c r="F169" s="12">
        <f>ROUND(INDEX([1]Calculation!AK:AK,ROW()),1)</f>
        <v>0</v>
      </c>
      <c r="G169" s="8">
        <f>ROUND(INDEX([1]Calculation!K:K,ROW()),0)</f>
        <v>19</v>
      </c>
      <c r="H169" s="8">
        <f>ROUND(INDEX([1]Calculation!L:L,ROW()),0)</f>
        <v>4</v>
      </c>
      <c r="I169" s="8">
        <f>ROUND(INDEX([1]Calculation!M:M,ROW()),0)</f>
        <v>1</v>
      </c>
      <c r="J169" s="8">
        <f>ROUND(INDEX([1]Calculation!N:N,ROW()),0)</f>
        <v>6</v>
      </c>
      <c r="K169" s="8">
        <f>ROUND(INDEX([1]Calculation!O:O,ROW()),0)</f>
        <v>1</v>
      </c>
      <c r="L169" s="8">
        <f>ROUND(INDEX([1]Calculation!P:P,ROW()),0)</f>
        <v>14</v>
      </c>
      <c r="M169" s="8">
        <f>ROUND(INDEX([1]Calculation!Q:Q,ROW()),0)</f>
        <v>1</v>
      </c>
      <c r="N169" s="8">
        <f>ROUND(INDEX([1]Calculation!R:R,ROW()),0)</f>
        <v>9</v>
      </c>
      <c r="O169" s="8">
        <f>ROUND(INDEX([1]Calculation!S:S,ROW()),0)</f>
        <v>3</v>
      </c>
    </row>
    <row r="170" spans="1:15">
      <c r="A170" t="str">
        <f>INDEX([1]Calculation!$E:$E,ROW())</f>
        <v>US</v>
      </c>
      <c r="B170" t="str">
        <f>INDEX([1]Calculation!$C:$C,ROW())</f>
        <v>YouGov</v>
      </c>
      <c r="C170" t="str">
        <f>IF(INDEX([1]Calculation!$F:$F,ROW())=0,"-",INDEX([1]Calculation!$F:$F,ROW()))</f>
        <v>B-</v>
      </c>
      <c r="D170" t="str">
        <f>INDEX([1]Calculation!$I:$I,ROW())&amp;"  "&amp;INDEX([1]Calculation!$J:$J,ROW())</f>
        <v>541  lv</v>
      </c>
      <c r="E170" s="2" t="str">
        <f>MONTH(INDEX([1]Calculation!$H:$H,ROW()))&amp;"/"&amp;DAY(INDEX([1]Calculation!$H:$H,ROW()))</f>
        <v>12/3</v>
      </c>
      <c r="F170" s="12">
        <f>ROUND(INDEX([1]Calculation!AK:AK,ROW()),1)</f>
        <v>0</v>
      </c>
      <c r="G170" s="8">
        <f>ROUND(INDEX([1]Calculation!K:K,ROW()),0)</f>
        <v>27</v>
      </c>
      <c r="H170" s="8">
        <f>ROUND(INDEX([1]Calculation!L:L,ROW()),0)</f>
        <v>3</v>
      </c>
      <c r="I170" s="8">
        <f>ROUND(INDEX([1]Calculation!M:M,ROW()),0)</f>
        <v>3</v>
      </c>
      <c r="J170" s="8">
        <f>ROUND(INDEX([1]Calculation!N:N,ROW()),0)</f>
        <v>12</v>
      </c>
      <c r="K170" s="8">
        <f>ROUND(INDEX([1]Calculation!O:O,ROW()),0)</f>
        <v>3</v>
      </c>
      <c r="L170" s="8">
        <f>ROUND(INDEX([1]Calculation!P:P,ROW()),0)</f>
        <v>13</v>
      </c>
      <c r="M170" s="8">
        <f>ROUND(INDEX([1]Calculation!Q:Q,ROW()),0)</f>
        <v>0</v>
      </c>
      <c r="N170" s="8">
        <f>ROUND(INDEX([1]Calculation!R:R,ROW()),0)</f>
        <v>18</v>
      </c>
      <c r="O170" s="8">
        <f>ROUND(INDEX([1]Calculation!S:S,ROW()),0)</f>
        <v>2</v>
      </c>
    </row>
    <row r="171" spans="1:15">
      <c r="A171" t="str">
        <f>INDEX([1]Calculation!$E:$E,ROW())</f>
        <v>South Carolina</v>
      </c>
      <c r="B171" t="str">
        <f>INDEX([1]Calculation!$C:$C,ROW())</f>
        <v>YouGov</v>
      </c>
      <c r="C171" t="str">
        <f>IF(INDEX([1]Calculation!$F:$F,ROW())=0,"-",INDEX([1]Calculation!$F:$F,ROW()))</f>
        <v>B-</v>
      </c>
      <c r="D171" t="str">
        <f>INDEX([1]Calculation!$I:$I,ROW())&amp;"  "&amp;INDEX([1]Calculation!$J:$J,ROW())</f>
        <v>400  lv</v>
      </c>
      <c r="E171" s="2" t="str">
        <f>MONTH(INDEX([1]Calculation!$H:$H,ROW()))&amp;"/"&amp;DAY(INDEX([1]Calculation!$H:$H,ROW()))</f>
        <v>12/2</v>
      </c>
      <c r="F171" s="12">
        <f>ROUND(INDEX([1]Calculation!AK:AK,ROW()),1)</f>
        <v>0</v>
      </c>
      <c r="G171" s="8">
        <f>ROUND(INDEX([1]Calculation!K:K,ROW()),0)</f>
        <v>61</v>
      </c>
      <c r="H171" s="8">
        <f>ROUND(INDEX([1]Calculation!L:L,ROW()),0)</f>
        <v>0</v>
      </c>
      <c r="I171" s="8">
        <f>ROUND(INDEX([1]Calculation!M:M,ROW()),0)</f>
        <v>0</v>
      </c>
      <c r="J171" s="8">
        <f>ROUND(INDEX([1]Calculation!N:N,ROW()),0)</f>
        <v>0</v>
      </c>
      <c r="K171" s="8">
        <f>ROUND(INDEX([1]Calculation!O:O,ROW()),0)</f>
        <v>0</v>
      </c>
      <c r="L171" s="8">
        <f>ROUND(INDEX([1]Calculation!P:P,ROW()),0)</f>
        <v>0</v>
      </c>
      <c r="M171" s="8">
        <f>ROUND(INDEX([1]Calculation!Q:Q,ROW()),0)</f>
        <v>0</v>
      </c>
      <c r="N171" s="8">
        <f>ROUND(INDEX([1]Calculation!R:R,ROW()),0)</f>
        <v>29</v>
      </c>
      <c r="O171" s="8">
        <f>ROUND(INDEX([1]Calculation!S:S,ROW()),0)</f>
        <v>0</v>
      </c>
    </row>
    <row r="172" spans="1:15">
      <c r="A172" t="str">
        <f>INDEX([1]Calculation!$E:$E,ROW())</f>
        <v>South Carolina</v>
      </c>
      <c r="B172" t="str">
        <f>INDEX([1]Calculation!$C:$C,ROW())</f>
        <v>YouGov</v>
      </c>
      <c r="C172" t="str">
        <f>IF(INDEX([1]Calculation!$F:$F,ROW())=0,"-",INDEX([1]Calculation!$F:$F,ROW()))</f>
        <v>B-</v>
      </c>
      <c r="D172" t="str">
        <f>INDEX([1]Calculation!$I:$I,ROW())&amp;"  "&amp;INDEX([1]Calculation!$J:$J,ROW())</f>
        <v>400  lv</v>
      </c>
      <c r="E172" s="2" t="str">
        <f>MONTH(INDEX([1]Calculation!$H:$H,ROW()))&amp;"/"&amp;DAY(INDEX([1]Calculation!$H:$H,ROW()))</f>
        <v>12/2</v>
      </c>
      <c r="F172" s="12">
        <f>ROUND(INDEX([1]Calculation!AK:AK,ROW()),1)</f>
        <v>5.2</v>
      </c>
      <c r="G172" s="8">
        <f>ROUND(INDEX([1]Calculation!K:K,ROW()),0)</f>
        <v>39</v>
      </c>
      <c r="H172" s="8">
        <f>ROUND(INDEX([1]Calculation!L:L,ROW()),0)</f>
        <v>2</v>
      </c>
      <c r="I172" s="8">
        <f>ROUND(INDEX([1]Calculation!M:M,ROW()),0)</f>
        <v>2</v>
      </c>
      <c r="J172" s="8">
        <f>ROUND(INDEX([1]Calculation!N:N,ROW()),0)</f>
        <v>10</v>
      </c>
      <c r="K172" s="8">
        <f>ROUND(INDEX([1]Calculation!O:O,ROW()),0)</f>
        <v>2</v>
      </c>
      <c r="L172" s="8">
        <f>ROUND(INDEX([1]Calculation!P:P,ROW()),0)</f>
        <v>13</v>
      </c>
      <c r="M172" s="8">
        <f>ROUND(INDEX([1]Calculation!Q:Q,ROW()),0)</f>
        <v>7</v>
      </c>
      <c r="N172" s="8">
        <f>ROUND(INDEX([1]Calculation!R:R,ROW()),0)</f>
        <v>10</v>
      </c>
      <c r="O172" s="8">
        <f>ROUND(INDEX([1]Calculation!S:S,ROW()),0)</f>
        <v>3</v>
      </c>
    </row>
    <row r="173" spans="1:15">
      <c r="A173" t="str">
        <f>INDEX([1]Calculation!$E:$E,ROW())</f>
        <v>US</v>
      </c>
      <c r="B173" t="str">
        <f>INDEX([1]Calculation!$C:$C,ROW())</f>
        <v>David Binder Research</v>
      </c>
      <c r="C173" t="str">
        <f>IF(INDEX([1]Calculation!$F:$F,ROW())=0,"-",INDEX([1]Calculation!$F:$F,ROW()))</f>
        <v>-</v>
      </c>
      <c r="D173" t="str">
        <f>INDEX([1]Calculation!$I:$I,ROW())&amp;"  "&amp;INDEX([1]Calculation!$J:$J,ROW())</f>
        <v>1200  lv</v>
      </c>
      <c r="E173" s="2" t="str">
        <f>MONTH(INDEX([1]Calculation!$H:$H,ROW()))&amp;"/"&amp;DAY(INDEX([1]Calculation!$H:$H,ROW()))</f>
        <v>12/1</v>
      </c>
      <c r="F173" s="12">
        <f>ROUND(INDEX([1]Calculation!AK:AK,ROW()),1)</f>
        <v>5.2</v>
      </c>
      <c r="G173" s="8">
        <f>ROUND(INDEX([1]Calculation!K:K,ROW()),0)</f>
        <v>29</v>
      </c>
      <c r="H173" s="8">
        <f>ROUND(INDEX([1]Calculation!L:L,ROW()),0)</f>
        <v>8</v>
      </c>
      <c r="I173" s="8">
        <f>ROUND(INDEX([1]Calculation!M:M,ROW()),0)</f>
        <v>2</v>
      </c>
      <c r="J173" s="8">
        <f>ROUND(INDEX([1]Calculation!N:N,ROW()),0)</f>
        <v>10</v>
      </c>
      <c r="K173" s="8">
        <f>ROUND(INDEX([1]Calculation!O:O,ROW()),0)</f>
        <v>2</v>
      </c>
      <c r="L173" s="8">
        <f>ROUND(INDEX([1]Calculation!P:P,ROW()),0)</f>
        <v>15</v>
      </c>
      <c r="M173" s="8">
        <f>ROUND(INDEX([1]Calculation!Q:Q,ROW()),0)</f>
        <v>2</v>
      </c>
      <c r="N173" s="8">
        <f>ROUND(INDEX([1]Calculation!R:R,ROW()),0)</f>
        <v>14</v>
      </c>
      <c r="O173" s="8">
        <f>ROUND(INDEX([1]Calculation!S:S,ROW()),0)</f>
        <v>2</v>
      </c>
    </row>
    <row r="174" spans="1:15">
      <c r="A174" t="str">
        <f>INDEX([1]Calculation!$E:$E,ROW())</f>
        <v>US</v>
      </c>
      <c r="B174" t="str">
        <f>INDEX([1]Calculation!$C:$C,ROW())</f>
        <v>Morning Consult</v>
      </c>
      <c r="C174" t="str">
        <f>IF(INDEX([1]Calculation!$F:$F,ROW())=0,"-",INDEX([1]Calculation!$F:$F,ROW()))</f>
        <v>B/C</v>
      </c>
      <c r="D174" t="str">
        <f>INDEX([1]Calculation!$I:$I,ROW())&amp;"  "&amp;INDEX([1]Calculation!$J:$J,ROW())</f>
        <v>15773  lv</v>
      </c>
      <c r="E174" s="2" t="str">
        <f>MONTH(INDEX([1]Calculation!$H:$H,ROW()))&amp;"/"&amp;DAY(INDEX([1]Calculation!$H:$H,ROW()))</f>
        <v>12/1</v>
      </c>
      <c r="F174" s="12">
        <f>ROUND(INDEX([1]Calculation!AK:AK,ROW()),1)</f>
        <v>0</v>
      </c>
      <c r="G174" s="8">
        <f>ROUND(INDEX([1]Calculation!K:K,ROW()),0)</f>
        <v>29</v>
      </c>
      <c r="H174" s="8">
        <f>ROUND(INDEX([1]Calculation!L:L,ROW()),0)</f>
        <v>5</v>
      </c>
      <c r="I174" s="8">
        <f>ROUND(INDEX([1]Calculation!M:M,ROW()),0)</f>
        <v>2</v>
      </c>
      <c r="J174" s="8">
        <f>ROUND(INDEX([1]Calculation!N:N,ROW()),0)</f>
        <v>9</v>
      </c>
      <c r="K174" s="8">
        <f>ROUND(INDEX([1]Calculation!O:O,ROW()),0)</f>
        <v>2</v>
      </c>
      <c r="L174" s="8">
        <f>ROUND(INDEX([1]Calculation!P:P,ROW()),0)</f>
        <v>20</v>
      </c>
      <c r="M174" s="8">
        <f>ROUND(INDEX([1]Calculation!Q:Q,ROW()),0)</f>
        <v>2</v>
      </c>
      <c r="N174" s="8">
        <f>ROUND(INDEX([1]Calculation!R:R,ROW()),0)</f>
        <v>15</v>
      </c>
      <c r="O174" s="8">
        <f>ROUND(INDEX([1]Calculation!S:S,ROW()),0)</f>
        <v>4</v>
      </c>
    </row>
    <row r="175" spans="1:15">
      <c r="A175" t="str">
        <f>INDEX([1]Calculation!$E:$E,ROW())</f>
        <v>US</v>
      </c>
      <c r="B175" t="str">
        <f>INDEX([1]Calculation!$C:$C,ROW())</f>
        <v>Harris Insights &amp; Analytics</v>
      </c>
      <c r="C175" t="str">
        <f>IF(INDEX([1]Calculation!$F:$F,ROW())=0,"-",INDEX([1]Calculation!$F:$F,ROW()))</f>
        <v>C+</v>
      </c>
      <c r="D175" t="str">
        <f>INDEX([1]Calculation!$I:$I,ROW())&amp;"  "&amp;INDEX([1]Calculation!$J:$J,ROW())</f>
        <v>437  rv</v>
      </c>
      <c r="E175" s="2" t="str">
        <f>MONTH(INDEX([1]Calculation!$H:$H,ROW()))&amp;"/"&amp;DAY(INDEX([1]Calculation!$H:$H,ROW()))</f>
        <v>12/1</v>
      </c>
      <c r="F175" s="12">
        <f>ROUND(INDEX([1]Calculation!AK:AK,ROW()),1)</f>
        <v>0</v>
      </c>
      <c r="G175" s="8">
        <f>ROUND(INDEX([1]Calculation!K:K,ROW()),0)</f>
        <v>31</v>
      </c>
      <c r="H175" s="8">
        <f>ROUND(INDEX([1]Calculation!L:L,ROW()),0)</f>
        <v>6</v>
      </c>
      <c r="I175" s="8">
        <f>ROUND(INDEX([1]Calculation!M:M,ROW()),0)</f>
        <v>1</v>
      </c>
      <c r="J175" s="8">
        <f>ROUND(INDEX([1]Calculation!N:N,ROW()),0)</f>
        <v>9</v>
      </c>
      <c r="K175" s="8">
        <f>ROUND(INDEX([1]Calculation!O:O,ROW()),0)</f>
        <v>2</v>
      </c>
      <c r="L175" s="8">
        <f>ROUND(INDEX([1]Calculation!P:P,ROW()),0)</f>
        <v>15</v>
      </c>
      <c r="M175" s="8">
        <f>ROUND(INDEX([1]Calculation!Q:Q,ROW()),0)</f>
        <v>2</v>
      </c>
      <c r="N175" s="8">
        <f>ROUND(INDEX([1]Calculation!R:R,ROW()),0)</f>
        <v>10</v>
      </c>
      <c r="O175" s="8">
        <f>ROUND(INDEX([1]Calculation!S:S,ROW()),0)</f>
        <v>2</v>
      </c>
    </row>
    <row r="176" spans="1:15">
      <c r="A176" t="str">
        <f>INDEX([1]Calculation!$E:$E,ROW())</f>
        <v>US</v>
      </c>
      <c r="B176" t="str">
        <f>INDEX([1]Calculation!$C:$C,ROW())</f>
        <v>Harris Insights &amp; Analytics</v>
      </c>
      <c r="C176" t="str">
        <f>IF(INDEX([1]Calculation!$F:$F,ROW())=0,"-",INDEX([1]Calculation!$F:$F,ROW()))</f>
        <v>C+</v>
      </c>
      <c r="D176" t="str">
        <f>INDEX([1]Calculation!$I:$I,ROW())&amp;"  "&amp;INDEX([1]Calculation!$J:$J,ROW())</f>
        <v>756  rv</v>
      </c>
      <c r="E176" s="2" t="str">
        <f>MONTH(INDEX([1]Calculation!$H:$H,ROW()))&amp;"/"&amp;DAY(INDEX([1]Calculation!$H:$H,ROW()))</f>
        <v>11/29</v>
      </c>
      <c r="F176" s="12">
        <f>ROUND(INDEX([1]Calculation!AK:AK,ROW()),1)</f>
        <v>0</v>
      </c>
      <c r="G176" s="8">
        <f>ROUND(INDEX([1]Calculation!K:K,ROW()),0)</f>
        <v>20</v>
      </c>
      <c r="H176" s="8">
        <f>ROUND(INDEX([1]Calculation!L:L,ROW()),0)</f>
        <v>4</v>
      </c>
      <c r="I176" s="8">
        <f>ROUND(INDEX([1]Calculation!M:M,ROW()),0)</f>
        <v>1</v>
      </c>
      <c r="J176" s="8">
        <f>ROUND(INDEX([1]Calculation!N:N,ROW()),0)</f>
        <v>5</v>
      </c>
      <c r="K176" s="8">
        <f>ROUND(INDEX([1]Calculation!O:O,ROW()),0)</f>
        <v>2</v>
      </c>
      <c r="L176" s="8">
        <f>ROUND(INDEX([1]Calculation!P:P,ROW()),0)</f>
        <v>12</v>
      </c>
      <c r="M176" s="8">
        <f>ROUND(INDEX([1]Calculation!Q:Q,ROW()),0)</f>
        <v>2</v>
      </c>
      <c r="N176" s="8">
        <f>ROUND(INDEX([1]Calculation!R:R,ROW()),0)</f>
        <v>9</v>
      </c>
      <c r="O176" s="8">
        <f>ROUND(INDEX([1]Calculation!S:S,ROW()),0)</f>
        <v>2</v>
      </c>
    </row>
    <row r="177" spans="1:15">
      <c r="A177" t="str">
        <f>INDEX([1]Calculation!$E:$E,ROW())</f>
        <v>US</v>
      </c>
      <c r="B177" t="str">
        <f>INDEX([1]Calculation!$C:$C,ROW())</f>
        <v>Harris Insights &amp; Analytics</v>
      </c>
      <c r="C177" t="str">
        <f>IF(INDEX([1]Calculation!$F:$F,ROW())=0,"-",INDEX([1]Calculation!$F:$F,ROW()))</f>
        <v>C+</v>
      </c>
      <c r="D177" t="str">
        <f>INDEX([1]Calculation!$I:$I,ROW())&amp;"  "&amp;INDEX([1]Calculation!$J:$J,ROW())</f>
        <v>756  rv</v>
      </c>
      <c r="E177" s="2" t="str">
        <f>MONTH(INDEX([1]Calculation!$H:$H,ROW()))&amp;"/"&amp;DAY(INDEX([1]Calculation!$H:$H,ROW()))</f>
        <v>11/29</v>
      </c>
      <c r="F177" s="12">
        <f>ROUND(INDEX([1]Calculation!AK:AK,ROW()),1)</f>
        <v>0</v>
      </c>
      <c r="G177" s="8">
        <f>ROUND(INDEX([1]Calculation!K:K,ROW()),0)</f>
        <v>29</v>
      </c>
      <c r="H177" s="8">
        <f>ROUND(INDEX([1]Calculation!L:L,ROW()),0)</f>
        <v>7</v>
      </c>
      <c r="I177" s="8">
        <f>ROUND(INDEX([1]Calculation!M:M,ROW()),0)</f>
        <v>1</v>
      </c>
      <c r="J177" s="8">
        <f>ROUND(INDEX([1]Calculation!N:N,ROW()),0)</f>
        <v>8</v>
      </c>
      <c r="K177" s="8">
        <f>ROUND(INDEX([1]Calculation!O:O,ROW()),0)</f>
        <v>2</v>
      </c>
      <c r="L177" s="8">
        <f>ROUND(INDEX([1]Calculation!P:P,ROW()),0)</f>
        <v>16</v>
      </c>
      <c r="M177" s="8">
        <f>ROUND(INDEX([1]Calculation!Q:Q,ROW()),0)</f>
        <v>2</v>
      </c>
      <c r="N177" s="8">
        <f>ROUND(INDEX([1]Calculation!R:R,ROW()),0)</f>
        <v>13</v>
      </c>
      <c r="O177" s="8">
        <f>ROUND(INDEX([1]Calculation!S:S,ROW()),0)</f>
        <v>3</v>
      </c>
    </row>
    <row r="178" spans="1:15">
      <c r="A178" t="str">
        <f>INDEX([1]Calculation!$E:$E,ROW())</f>
        <v>California</v>
      </c>
      <c r="B178" t="str">
        <f>INDEX([1]Calculation!$C:$C,ROW())</f>
        <v>University of California, Berkeley</v>
      </c>
      <c r="C178" t="str">
        <f>IF(INDEX([1]Calculation!$F:$F,ROW())=0,"-",INDEX([1]Calculation!$F:$F,ROW()))</f>
        <v>B/C</v>
      </c>
      <c r="D178" t="str">
        <f>INDEX([1]Calculation!$I:$I,ROW())&amp;"  "&amp;INDEX([1]Calculation!$J:$J,ROW())</f>
        <v>1694  lv</v>
      </c>
      <c r="E178" s="2" t="str">
        <f>MONTH(INDEX([1]Calculation!$H:$H,ROW()))&amp;"/"&amp;DAY(INDEX([1]Calculation!$H:$H,ROW()))</f>
        <v>11/27</v>
      </c>
      <c r="F178" s="12">
        <f>ROUND(INDEX([1]Calculation!AK:AK,ROW()),1)</f>
        <v>1</v>
      </c>
      <c r="G178" s="8">
        <f>ROUND(INDEX([1]Calculation!K:K,ROW()),0)</f>
        <v>14</v>
      </c>
      <c r="H178" s="8">
        <f>ROUND(INDEX([1]Calculation!L:L,ROW()),0)</f>
        <v>2</v>
      </c>
      <c r="I178" s="8">
        <f>ROUND(INDEX([1]Calculation!M:M,ROW()),0)</f>
        <v>1</v>
      </c>
      <c r="J178" s="8">
        <f>ROUND(INDEX([1]Calculation!N:N,ROW()),0)</f>
        <v>12</v>
      </c>
      <c r="K178" s="8">
        <f>ROUND(INDEX([1]Calculation!O:O,ROW()),0)</f>
        <v>3</v>
      </c>
      <c r="L178" s="8">
        <f>ROUND(INDEX([1]Calculation!P:P,ROW()),0)</f>
        <v>24</v>
      </c>
      <c r="M178" s="8">
        <f>ROUND(INDEX([1]Calculation!Q:Q,ROW()),0)</f>
        <v>1</v>
      </c>
      <c r="N178" s="8">
        <f>ROUND(INDEX([1]Calculation!R:R,ROW()),0)</f>
        <v>22</v>
      </c>
      <c r="O178" s="8">
        <f>ROUND(INDEX([1]Calculation!S:S,ROW()),0)</f>
        <v>3</v>
      </c>
    </row>
    <row r="179" spans="1:15">
      <c r="A179" t="str">
        <f>INDEX([1]Calculation!$E:$E,ROW())</f>
        <v>US</v>
      </c>
      <c r="B179" t="str">
        <f>INDEX([1]Calculation!$C:$C,ROW())</f>
        <v>YouGov</v>
      </c>
      <c r="C179" t="str">
        <f>IF(INDEX([1]Calculation!$F:$F,ROW())=0,"-",INDEX([1]Calculation!$F:$F,ROW()))</f>
        <v>B-</v>
      </c>
      <c r="D179" t="str">
        <f>INDEX([1]Calculation!$I:$I,ROW())&amp;"  "&amp;INDEX([1]Calculation!$J:$J,ROW())</f>
        <v>550  lv</v>
      </c>
      <c r="E179" s="2" t="str">
        <f>MONTH(INDEX([1]Calculation!$H:$H,ROW()))&amp;"/"&amp;DAY(INDEX([1]Calculation!$H:$H,ROW()))</f>
        <v>11/26</v>
      </c>
      <c r="F179" s="12">
        <f>ROUND(INDEX([1]Calculation!AK:AK,ROW()),1)</f>
        <v>0</v>
      </c>
      <c r="G179" s="8">
        <f>ROUND(INDEX([1]Calculation!K:K,ROW()),0)</f>
        <v>23</v>
      </c>
      <c r="H179" s="8">
        <f>ROUND(INDEX([1]Calculation!L:L,ROW()),0)</f>
        <v>3</v>
      </c>
      <c r="I179" s="8">
        <f>ROUND(INDEX([1]Calculation!M:M,ROW()),0)</f>
        <v>2</v>
      </c>
      <c r="J179" s="8">
        <f>ROUND(INDEX([1]Calculation!N:N,ROW()),0)</f>
        <v>12</v>
      </c>
      <c r="K179" s="8">
        <f>ROUND(INDEX([1]Calculation!O:O,ROW()),0)</f>
        <v>3</v>
      </c>
      <c r="L179" s="8">
        <f>ROUND(INDEX([1]Calculation!P:P,ROW()),0)</f>
        <v>15</v>
      </c>
      <c r="M179" s="8">
        <f>ROUND(INDEX([1]Calculation!Q:Q,ROW()),0)</f>
        <v>1</v>
      </c>
      <c r="N179" s="8">
        <f>ROUND(INDEX([1]Calculation!R:R,ROW()),0)</f>
        <v>17</v>
      </c>
      <c r="O179" s="8">
        <f>ROUND(INDEX([1]Calculation!S:S,ROW()),0)</f>
        <v>3</v>
      </c>
    </row>
    <row r="180" spans="1:15">
      <c r="A180" t="str">
        <f>INDEX([1]Calculation!$E:$E,ROW())</f>
        <v>New Hampshire</v>
      </c>
      <c r="B180" t="str">
        <f>INDEX([1]Calculation!$C:$C,ROW())</f>
        <v>Emerson College</v>
      </c>
      <c r="C180" t="str">
        <f>IF(INDEX([1]Calculation!$F:$F,ROW())=0,"-",INDEX([1]Calculation!$F:$F,ROW()))</f>
        <v>A-</v>
      </c>
      <c r="D180" t="str">
        <f>INDEX([1]Calculation!$I:$I,ROW())&amp;"  "&amp;INDEX([1]Calculation!$J:$J,ROW())</f>
        <v>549  lv</v>
      </c>
      <c r="E180" s="2" t="str">
        <f>MONTH(INDEX([1]Calculation!$H:$H,ROW()))&amp;"/"&amp;DAY(INDEX([1]Calculation!$H:$H,ROW()))</f>
        <v>11/26</v>
      </c>
      <c r="F180" s="12">
        <f>ROUND(INDEX([1]Calculation!AK:AK,ROW()),1)</f>
        <v>0.2</v>
      </c>
      <c r="G180" s="8">
        <f>ROUND(INDEX([1]Calculation!K:K,ROW()),0)</f>
        <v>14</v>
      </c>
      <c r="H180" s="8">
        <f>ROUND(INDEX([1]Calculation!L:L,ROW()),0)</f>
        <v>1</v>
      </c>
      <c r="I180" s="8">
        <f>ROUND(INDEX([1]Calculation!M:M,ROW()),0)</f>
        <v>2</v>
      </c>
      <c r="J180" s="8">
        <f>ROUND(INDEX([1]Calculation!N:N,ROW()),0)</f>
        <v>22</v>
      </c>
      <c r="K180" s="8">
        <f>ROUND(INDEX([1]Calculation!O:O,ROW()),0)</f>
        <v>2</v>
      </c>
      <c r="L180" s="8">
        <f>ROUND(INDEX([1]Calculation!P:P,ROW()),0)</f>
        <v>26</v>
      </c>
      <c r="M180" s="8">
        <f>ROUND(INDEX([1]Calculation!Q:Q,ROW()),0)</f>
        <v>3</v>
      </c>
      <c r="N180" s="8">
        <f>ROUND(INDEX([1]Calculation!R:R,ROW()),0)</f>
        <v>14</v>
      </c>
      <c r="O180" s="8">
        <f>ROUND(INDEX([1]Calculation!S:S,ROW()),0)</f>
        <v>5</v>
      </c>
    </row>
    <row r="181" spans="1:15">
      <c r="A181" t="str">
        <f>INDEX([1]Calculation!$E:$E,ROW())</f>
        <v>Delaware</v>
      </c>
      <c r="B181" t="str">
        <f>INDEX([1]Calculation!$C:$C,ROW())</f>
        <v>Data for Progress</v>
      </c>
      <c r="C181" t="str">
        <f>IF(INDEX([1]Calculation!$F:$F,ROW())=0,"-",INDEX([1]Calculation!$F:$F,ROW()))</f>
        <v>B/C</v>
      </c>
      <c r="D181" t="str">
        <f>INDEX([1]Calculation!$I:$I,ROW())&amp;"  "&amp;INDEX([1]Calculation!$J:$J,ROW())</f>
        <v>528  lv</v>
      </c>
      <c r="E181" s="2" t="str">
        <f>MONTH(INDEX([1]Calculation!$H:$H,ROW()))&amp;"/"&amp;DAY(INDEX([1]Calculation!$H:$H,ROW()))</f>
        <v>11/25</v>
      </c>
      <c r="F181" s="12">
        <f>ROUND(INDEX([1]Calculation!AK:AK,ROW()),1)</f>
        <v>4.8</v>
      </c>
      <c r="G181" s="8">
        <f>ROUND(INDEX([1]Calculation!K:K,ROW()),0)</f>
        <v>35</v>
      </c>
      <c r="H181" s="8">
        <f>ROUND(INDEX([1]Calculation!L:L,ROW()),0)</f>
        <v>1</v>
      </c>
      <c r="I181" s="8">
        <f>ROUND(INDEX([1]Calculation!M:M,ROW()),0)</f>
        <v>3</v>
      </c>
      <c r="J181" s="8">
        <f>ROUND(INDEX([1]Calculation!N:N,ROW()),0)</f>
        <v>8</v>
      </c>
      <c r="K181" s="8">
        <f>ROUND(INDEX([1]Calculation!O:O,ROW()),0)</f>
        <v>1</v>
      </c>
      <c r="L181" s="8">
        <f>ROUND(INDEX([1]Calculation!P:P,ROW()),0)</f>
        <v>13</v>
      </c>
      <c r="M181" s="8">
        <f>ROUND(INDEX([1]Calculation!Q:Q,ROW()),0)</f>
        <v>0</v>
      </c>
      <c r="N181" s="8">
        <f>ROUND(INDEX([1]Calculation!R:R,ROW()),0)</f>
        <v>11</v>
      </c>
      <c r="O181" s="8">
        <f>ROUND(INDEX([1]Calculation!S:S,ROW()),0)</f>
        <v>1</v>
      </c>
    </row>
    <row r="182" spans="1:15">
      <c r="A182" t="str">
        <f>INDEX([1]Calculation!$E:$E,ROW())</f>
        <v>Illinois</v>
      </c>
      <c r="B182" t="str">
        <f>INDEX([1]Calculation!$C:$C,ROW())</f>
        <v>Victory Research</v>
      </c>
      <c r="C182" t="str">
        <f>IF(INDEX([1]Calculation!$F:$F,ROW())=0,"-",INDEX([1]Calculation!$F:$F,ROW()))</f>
        <v>B/C</v>
      </c>
      <c r="D182" t="str">
        <f>INDEX([1]Calculation!$I:$I,ROW())&amp;"  "&amp;INDEX([1]Calculation!$J:$J,ROW())</f>
        <v>1200  lv</v>
      </c>
      <c r="E182" s="2" t="str">
        <f>MONTH(INDEX([1]Calculation!$H:$H,ROW()))&amp;"/"&amp;DAY(INDEX([1]Calculation!$H:$H,ROW()))</f>
        <v>11/25</v>
      </c>
      <c r="F182" s="12">
        <f>ROUND(INDEX([1]Calculation!AK:AK,ROW()),1)</f>
        <v>7</v>
      </c>
      <c r="G182" s="8">
        <f>ROUND(INDEX([1]Calculation!K:K,ROW()),0)</f>
        <v>23</v>
      </c>
      <c r="H182" s="8">
        <f>ROUND(INDEX([1]Calculation!L:L,ROW()),0)</f>
        <v>4</v>
      </c>
      <c r="I182" s="8">
        <f>ROUND(INDEX([1]Calculation!M:M,ROW()),0)</f>
        <v>2</v>
      </c>
      <c r="J182" s="8">
        <f>ROUND(INDEX([1]Calculation!N:N,ROW()),0)</f>
        <v>16</v>
      </c>
      <c r="K182" s="8">
        <f>ROUND(INDEX([1]Calculation!O:O,ROW()),0)</f>
        <v>3</v>
      </c>
      <c r="L182" s="8">
        <f>ROUND(INDEX([1]Calculation!P:P,ROW()),0)</f>
        <v>15</v>
      </c>
      <c r="M182" s="8">
        <f>ROUND(INDEX([1]Calculation!Q:Q,ROW()),0)</f>
        <v>2</v>
      </c>
      <c r="N182" s="8">
        <f>ROUND(INDEX([1]Calculation!R:R,ROW()),0)</f>
        <v>17</v>
      </c>
      <c r="O182" s="8">
        <f>ROUND(INDEX([1]Calculation!S:S,ROW()),0)</f>
        <v>1</v>
      </c>
    </row>
    <row r="183" spans="1:15">
      <c r="A183" t="str">
        <f>INDEX([1]Calculation!$E:$E,ROW())</f>
        <v>US</v>
      </c>
      <c r="B183" t="str">
        <f>INDEX([1]Calculation!$C:$C,ROW())</f>
        <v>Quinnipiac University</v>
      </c>
      <c r="C183" t="str">
        <f>IF(INDEX([1]Calculation!$F:$F,ROW())=0,"-",INDEX([1]Calculation!$F:$F,ROW()))</f>
        <v>B+</v>
      </c>
      <c r="D183" t="str">
        <f>INDEX([1]Calculation!$I:$I,ROW())&amp;"  "&amp;INDEX([1]Calculation!$J:$J,ROW())</f>
        <v>574  rv</v>
      </c>
      <c r="E183" s="2" t="str">
        <f>MONTH(INDEX([1]Calculation!$H:$H,ROW()))&amp;"/"&amp;DAY(INDEX([1]Calculation!$H:$H,ROW()))</f>
        <v>11/25</v>
      </c>
      <c r="F183" s="12">
        <f>ROUND(INDEX([1]Calculation!AK:AK,ROW()),1)</f>
        <v>0.1</v>
      </c>
      <c r="G183" s="8">
        <f>ROUND(INDEX([1]Calculation!K:K,ROW()),0)</f>
        <v>24</v>
      </c>
      <c r="H183" s="8">
        <f>ROUND(INDEX([1]Calculation!L:L,ROW()),0)</f>
        <v>3</v>
      </c>
      <c r="I183" s="8">
        <f>ROUND(INDEX([1]Calculation!M:M,ROW()),0)</f>
        <v>2</v>
      </c>
      <c r="J183" s="8">
        <f>ROUND(INDEX([1]Calculation!N:N,ROW()),0)</f>
        <v>16</v>
      </c>
      <c r="K183" s="8">
        <f>ROUND(INDEX([1]Calculation!O:O,ROW()),0)</f>
        <v>3</v>
      </c>
      <c r="L183" s="8">
        <f>ROUND(INDEX([1]Calculation!P:P,ROW()),0)</f>
        <v>13</v>
      </c>
      <c r="M183" s="8">
        <f>ROUND(INDEX([1]Calculation!Q:Q,ROW()),0)</f>
        <v>0</v>
      </c>
      <c r="N183" s="8">
        <f>ROUND(INDEX([1]Calculation!R:R,ROW()),0)</f>
        <v>14</v>
      </c>
      <c r="O183" s="8">
        <f>ROUND(INDEX([1]Calculation!S:S,ROW()),0)</f>
        <v>2</v>
      </c>
    </row>
    <row r="184" spans="1:15">
      <c r="A184" t="str">
        <f>INDEX([1]Calculation!$E:$E,ROW())</f>
        <v>US</v>
      </c>
      <c r="B184" t="str">
        <f>INDEX([1]Calculation!$C:$C,ROW())</f>
        <v>Ipsos</v>
      </c>
      <c r="C184" t="str">
        <f>IF(INDEX([1]Calculation!$F:$F,ROW())=0,"-",INDEX([1]Calculation!$F:$F,ROW()))</f>
        <v>B-</v>
      </c>
      <c r="D184" t="str">
        <f>INDEX([1]Calculation!$I:$I,ROW())&amp;"  "&amp;INDEX([1]Calculation!$J:$J,ROW())</f>
        <v>589  rv</v>
      </c>
      <c r="E184" s="2" t="str">
        <f>MONTH(INDEX([1]Calculation!$H:$H,ROW()))&amp;"/"&amp;DAY(INDEX([1]Calculation!$H:$H,ROW()))</f>
        <v>11/22</v>
      </c>
      <c r="F184" s="12">
        <f>ROUND(INDEX([1]Calculation!AK:AK,ROW()),1)</f>
        <v>0</v>
      </c>
      <c r="G184" s="8">
        <f>ROUND(INDEX([1]Calculation!K:K,ROW()),0)</f>
        <v>23</v>
      </c>
      <c r="H184" s="8">
        <f>ROUND(INDEX([1]Calculation!L:L,ROW()),0)</f>
        <v>0</v>
      </c>
      <c r="I184" s="8">
        <f>ROUND(INDEX([1]Calculation!M:M,ROW()),0)</f>
        <v>0</v>
      </c>
      <c r="J184" s="8">
        <f>ROUND(INDEX([1]Calculation!N:N,ROW()),0)</f>
        <v>9</v>
      </c>
      <c r="K184" s="8">
        <f>ROUND(INDEX([1]Calculation!O:O,ROW()),0)</f>
        <v>2</v>
      </c>
      <c r="L184" s="8">
        <f>ROUND(INDEX([1]Calculation!P:P,ROW()),0)</f>
        <v>16</v>
      </c>
      <c r="M184" s="8">
        <f>ROUND(INDEX([1]Calculation!Q:Q,ROW()),0)</f>
        <v>2</v>
      </c>
      <c r="N184" s="8">
        <f>ROUND(INDEX([1]Calculation!R:R,ROW()),0)</f>
        <v>13</v>
      </c>
      <c r="O184" s="8">
        <f>ROUND(INDEX([1]Calculation!S:S,ROW()),0)</f>
        <v>6</v>
      </c>
    </row>
    <row r="185" spans="1:15">
      <c r="A185" t="str">
        <f>INDEX([1]Calculation!$E:$E,ROW())</f>
        <v>US</v>
      </c>
      <c r="B185" t="str">
        <f>INDEX([1]Calculation!$C:$C,ROW())</f>
        <v>SSRS</v>
      </c>
      <c r="C185" t="str">
        <f>IF(INDEX([1]Calculation!$F:$F,ROW())=0,"-",INDEX([1]Calculation!$F:$F,ROW()))</f>
        <v>A/B</v>
      </c>
      <c r="D185" t="str">
        <f>INDEX([1]Calculation!$I:$I,ROW())&amp;"  "&amp;INDEX([1]Calculation!$J:$J,ROW())</f>
        <v>431  rv</v>
      </c>
      <c r="E185" s="2" t="str">
        <f>MONTH(INDEX([1]Calculation!$H:$H,ROW()))&amp;"/"&amp;DAY(INDEX([1]Calculation!$H:$H,ROW()))</f>
        <v>11/24</v>
      </c>
      <c r="F185" s="12">
        <f>ROUND(INDEX([1]Calculation!AK:AK,ROW()),1)</f>
        <v>0</v>
      </c>
      <c r="G185" s="8">
        <f>ROUND(INDEX([1]Calculation!K:K,ROW()),0)</f>
        <v>35</v>
      </c>
      <c r="H185" s="8">
        <f>ROUND(INDEX([1]Calculation!L:L,ROW()),0)</f>
        <v>0</v>
      </c>
      <c r="I185" s="8">
        <f>ROUND(INDEX([1]Calculation!M:M,ROW()),0)</f>
        <v>0</v>
      </c>
      <c r="J185" s="8">
        <f>ROUND(INDEX([1]Calculation!N:N,ROW()),0)</f>
        <v>17</v>
      </c>
      <c r="K185" s="8">
        <f>ROUND(INDEX([1]Calculation!O:O,ROW()),0)</f>
        <v>0</v>
      </c>
      <c r="L185" s="8">
        <f>ROUND(INDEX([1]Calculation!P:P,ROW()),0)</f>
        <v>23</v>
      </c>
      <c r="M185" s="8">
        <f>ROUND(INDEX([1]Calculation!Q:Q,ROW()),0)</f>
        <v>0</v>
      </c>
      <c r="N185" s="8">
        <f>ROUND(INDEX([1]Calculation!R:R,ROW()),0)</f>
        <v>20</v>
      </c>
      <c r="O185" s="8">
        <f>ROUND(INDEX([1]Calculation!S:S,ROW()),0)</f>
        <v>0</v>
      </c>
    </row>
    <row r="186" spans="1:15">
      <c r="A186" t="str">
        <f>INDEX([1]Calculation!$E:$E,ROW())</f>
        <v>US</v>
      </c>
      <c r="B186" t="str">
        <f>INDEX([1]Calculation!$C:$C,ROW())</f>
        <v>SSRS</v>
      </c>
      <c r="C186" t="str">
        <f>IF(INDEX([1]Calculation!$F:$F,ROW())=0,"-",INDEX([1]Calculation!$F:$F,ROW()))</f>
        <v>A/B</v>
      </c>
      <c r="D186" t="str">
        <f>INDEX([1]Calculation!$I:$I,ROW())&amp;"  "&amp;INDEX([1]Calculation!$J:$J,ROW())</f>
        <v>431  rv</v>
      </c>
      <c r="E186" s="2" t="str">
        <f>MONTH(INDEX([1]Calculation!$H:$H,ROW()))&amp;"/"&amp;DAY(INDEX([1]Calculation!$H:$H,ROW()))</f>
        <v>11/24</v>
      </c>
      <c r="F186" s="12">
        <f>ROUND(INDEX([1]Calculation!AK:AK,ROW()),1)</f>
        <v>0.3</v>
      </c>
      <c r="G186" s="8">
        <f>ROUND(INDEX([1]Calculation!K:K,ROW()),0)</f>
        <v>28</v>
      </c>
      <c r="H186" s="8">
        <f>ROUND(INDEX([1]Calculation!L:L,ROW()),0)</f>
        <v>3</v>
      </c>
      <c r="I186" s="8">
        <f>ROUND(INDEX([1]Calculation!M:M,ROW()),0)</f>
        <v>2</v>
      </c>
      <c r="J186" s="8">
        <f>ROUND(INDEX([1]Calculation!N:N,ROW()),0)</f>
        <v>11</v>
      </c>
      <c r="K186" s="8">
        <f>ROUND(INDEX([1]Calculation!O:O,ROW()),0)</f>
        <v>2</v>
      </c>
      <c r="L186" s="8">
        <f>ROUND(INDEX([1]Calculation!P:P,ROW()),0)</f>
        <v>17</v>
      </c>
      <c r="M186" s="8">
        <f>ROUND(INDEX([1]Calculation!Q:Q,ROW()),0)</f>
        <v>3</v>
      </c>
      <c r="N186" s="8">
        <f>ROUND(INDEX([1]Calculation!R:R,ROW()),0)</f>
        <v>14</v>
      </c>
      <c r="O186" s="8">
        <f>ROUND(INDEX([1]Calculation!S:S,ROW()),0)</f>
        <v>3</v>
      </c>
    </row>
    <row r="187" spans="1:15">
      <c r="A187" t="str">
        <f>INDEX([1]Calculation!$E:$E,ROW())</f>
        <v>New Hampshire</v>
      </c>
      <c r="B187" t="str">
        <f>INDEX([1]Calculation!$C:$C,ROW())</f>
        <v>Suffolk University</v>
      </c>
      <c r="C187" t="str">
        <f>IF(INDEX([1]Calculation!$F:$F,ROW())=0,"-",INDEX([1]Calculation!$F:$F,ROW()))</f>
        <v>A-</v>
      </c>
      <c r="D187" t="str">
        <f>INDEX([1]Calculation!$I:$I,ROW())&amp;"  "&amp;INDEX([1]Calculation!$J:$J,ROW())</f>
        <v>500  lv</v>
      </c>
      <c r="E187" s="2" t="str">
        <f>MONTH(INDEX([1]Calculation!$H:$H,ROW()))&amp;"/"&amp;DAY(INDEX([1]Calculation!$H:$H,ROW()))</f>
        <v>11/24</v>
      </c>
      <c r="F187" s="12">
        <f>ROUND(INDEX([1]Calculation!AK:AK,ROW()),1)</f>
        <v>0.4</v>
      </c>
      <c r="G187" s="8">
        <f>ROUND(INDEX([1]Calculation!K:K,ROW()),0)</f>
        <v>12</v>
      </c>
      <c r="H187" s="8">
        <f>ROUND(INDEX([1]Calculation!L:L,ROW()),0)</f>
        <v>0</v>
      </c>
      <c r="I187" s="8">
        <f>ROUND(INDEX([1]Calculation!M:M,ROW()),0)</f>
        <v>2</v>
      </c>
      <c r="J187" s="8">
        <f>ROUND(INDEX([1]Calculation!N:N,ROW()),0)</f>
        <v>13</v>
      </c>
      <c r="K187" s="8">
        <f>ROUND(INDEX([1]Calculation!O:O,ROW()),0)</f>
        <v>1</v>
      </c>
      <c r="L187" s="8">
        <f>ROUND(INDEX([1]Calculation!P:P,ROW()),0)</f>
        <v>16</v>
      </c>
      <c r="M187" s="8">
        <f>ROUND(INDEX([1]Calculation!Q:Q,ROW()),0)</f>
        <v>2</v>
      </c>
      <c r="N187" s="8">
        <f>ROUND(INDEX([1]Calculation!R:R,ROW()),0)</f>
        <v>14</v>
      </c>
      <c r="O187" s="8">
        <f>ROUND(INDEX([1]Calculation!S:S,ROW()),0)</f>
        <v>4</v>
      </c>
    </row>
    <row r="188" spans="1:15">
      <c r="A188" t="str">
        <f>INDEX([1]Calculation!$E:$E,ROW())</f>
        <v>US</v>
      </c>
      <c r="B188" t="str">
        <f>INDEX([1]Calculation!$C:$C,ROW())</f>
        <v>Morning Consult</v>
      </c>
      <c r="C188" t="str">
        <f>IF(INDEX([1]Calculation!$F:$F,ROW())=0,"-",INDEX([1]Calculation!$F:$F,ROW()))</f>
        <v>B/C</v>
      </c>
      <c r="D188" t="str">
        <f>INDEX([1]Calculation!$I:$I,ROW())&amp;"  "&amp;INDEX([1]Calculation!$J:$J,ROW())</f>
        <v>8102  lv</v>
      </c>
      <c r="E188" s="2" t="str">
        <f>MONTH(INDEX([1]Calculation!$H:$H,ROW()))&amp;"/"&amp;DAY(INDEX([1]Calculation!$H:$H,ROW()))</f>
        <v>11/24</v>
      </c>
      <c r="F188" s="12">
        <f>ROUND(INDEX([1]Calculation!AK:AK,ROW()),1)</f>
        <v>0</v>
      </c>
      <c r="G188" s="8">
        <f>ROUND(INDEX([1]Calculation!K:K,ROW()),0)</f>
        <v>30</v>
      </c>
      <c r="H188" s="8">
        <f>ROUND(INDEX([1]Calculation!L:L,ROW()),0)</f>
        <v>2</v>
      </c>
      <c r="I188" s="8">
        <f>ROUND(INDEX([1]Calculation!M:M,ROW()),0)</f>
        <v>2</v>
      </c>
      <c r="J188" s="8">
        <f>ROUND(INDEX([1]Calculation!N:N,ROW()),0)</f>
        <v>9</v>
      </c>
      <c r="K188" s="8">
        <f>ROUND(INDEX([1]Calculation!O:O,ROW()),0)</f>
        <v>2</v>
      </c>
      <c r="L188" s="8">
        <f>ROUND(INDEX([1]Calculation!P:P,ROW()),0)</f>
        <v>21</v>
      </c>
      <c r="M188" s="8">
        <f>ROUND(INDEX([1]Calculation!Q:Q,ROW()),0)</f>
        <v>2</v>
      </c>
      <c r="N188" s="8">
        <f>ROUND(INDEX([1]Calculation!R:R,ROW()),0)</f>
        <v>15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Ipsos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698  a</v>
      </c>
      <c r="E189" s="2" t="str">
        <f>MONTH(INDEX([1]Calculation!$H:$H,ROW()))&amp;"/"&amp;DAY(INDEX([1]Calculation!$H:$H,ROW()))</f>
        <v>11/22</v>
      </c>
      <c r="F189" s="12">
        <f>ROUND(INDEX([1]Calculation!AK:AK,ROW()),1)</f>
        <v>0</v>
      </c>
      <c r="G189" s="8">
        <f>ROUND(INDEX([1]Calculation!K:K,ROW()),0)</f>
        <v>21</v>
      </c>
      <c r="H189" s="8">
        <f>ROUND(INDEX([1]Calculation!L:L,ROW()),0)</f>
        <v>0</v>
      </c>
      <c r="I189" s="8">
        <f>ROUND(INDEX([1]Calculation!M:M,ROW()),0)</f>
        <v>1</v>
      </c>
      <c r="J189" s="8">
        <f>ROUND(INDEX([1]Calculation!N:N,ROW()),0)</f>
        <v>7</v>
      </c>
      <c r="K189" s="8">
        <f>ROUND(INDEX([1]Calculation!O:O,ROW()),0)</f>
        <v>2</v>
      </c>
      <c r="L189" s="8">
        <f>ROUND(INDEX([1]Calculation!P:P,ROW()),0)</f>
        <v>17</v>
      </c>
      <c r="M189" s="8">
        <f>ROUND(INDEX([1]Calculation!Q:Q,ROW()),0)</f>
        <v>2</v>
      </c>
      <c r="N189" s="8">
        <f>ROUND(INDEX([1]Calculation!R:R,ROW()),0)</f>
        <v>11</v>
      </c>
      <c r="O189" s="8">
        <f>ROUND(INDEX([1]Calculation!S:S,ROW()),0)</f>
        <v>5</v>
      </c>
    </row>
    <row r="190" spans="1:15">
      <c r="A190" t="str">
        <f>INDEX([1]Calculation!$E:$E,ROW())</f>
        <v>California</v>
      </c>
      <c r="B190" t="str">
        <f>INDEX([1]Calculation!$C:$C,ROW())</f>
        <v>SurveyUSA</v>
      </c>
      <c r="C190" t="str">
        <f>IF(INDEX([1]Calculation!$F:$F,ROW())=0,"-",INDEX([1]Calculation!$F:$F,ROW()))</f>
        <v>A</v>
      </c>
      <c r="D190" t="str">
        <f>INDEX([1]Calculation!$I:$I,ROW())&amp;"  "&amp;INDEX([1]Calculation!$J:$J,ROW())</f>
        <v>558  lv</v>
      </c>
      <c r="E190" s="2" t="str">
        <f>MONTH(INDEX([1]Calculation!$H:$H,ROW()))&amp;"/"&amp;DAY(INDEX([1]Calculation!$H:$H,ROW()))</f>
        <v>11/22</v>
      </c>
      <c r="F190" s="12">
        <f>ROUND(INDEX([1]Calculation!AK:AK,ROW()),1)</f>
        <v>1.6</v>
      </c>
      <c r="G190" s="8">
        <f>ROUND(INDEX([1]Calculation!K:K,ROW()),0)</f>
        <v>28</v>
      </c>
      <c r="H190" s="8">
        <f>ROUND(INDEX([1]Calculation!L:L,ROW()),0)</f>
        <v>3</v>
      </c>
      <c r="I190" s="8">
        <f>ROUND(INDEX([1]Calculation!M:M,ROW()),0)</f>
        <v>3</v>
      </c>
      <c r="J190" s="8">
        <f>ROUND(INDEX([1]Calculation!N:N,ROW()),0)</f>
        <v>8</v>
      </c>
      <c r="K190" s="8">
        <f>ROUND(INDEX([1]Calculation!O:O,ROW()),0)</f>
        <v>1</v>
      </c>
      <c r="L190" s="8">
        <f>ROUND(INDEX([1]Calculation!P:P,ROW()),0)</f>
        <v>18</v>
      </c>
      <c r="M190" s="8">
        <f>ROUND(INDEX([1]Calculation!Q:Q,ROW()),0)</f>
        <v>3</v>
      </c>
      <c r="N190" s="8">
        <f>ROUND(INDEX([1]Calculation!R:R,ROW()),0)</f>
        <v>13</v>
      </c>
      <c r="O190" s="8">
        <f>ROUND(INDEX([1]Calculation!S:S,ROW()),0)</f>
        <v>5</v>
      </c>
    </row>
    <row r="191" spans="1:15">
      <c r="A191" t="str">
        <f>INDEX([1]Calculation!$E:$E,ROW())</f>
        <v>California</v>
      </c>
      <c r="B191" t="str">
        <f>INDEX([1]Calculation!$C:$C,ROW())</f>
        <v>SurveyUSA</v>
      </c>
      <c r="C191" t="str">
        <f>IF(INDEX([1]Calculation!$F:$F,ROW())=0,"-",INDEX([1]Calculation!$F:$F,ROW()))</f>
        <v>A</v>
      </c>
      <c r="D191" t="str">
        <f>INDEX([1]Calculation!$I:$I,ROW())&amp;"  "&amp;INDEX([1]Calculation!$J:$J,ROW())</f>
        <v>558  lv</v>
      </c>
      <c r="E191" s="2" t="str">
        <f>MONTH(INDEX([1]Calculation!$H:$H,ROW()))&amp;"/"&amp;DAY(INDEX([1]Calculation!$H:$H,ROW()))</f>
        <v>11/22</v>
      </c>
      <c r="F191" s="12">
        <f>ROUND(INDEX([1]Calculation!AK:AK,ROW()),1)</f>
        <v>0</v>
      </c>
      <c r="G191" s="8">
        <f>ROUND(INDEX([1]Calculation!K:K,ROW()),0)</f>
        <v>30</v>
      </c>
      <c r="H191" s="8">
        <f>ROUND(INDEX([1]Calculation!L:L,ROW()),0)</f>
        <v>0</v>
      </c>
      <c r="I191" s="8">
        <f>ROUND(INDEX([1]Calculation!M:M,ROW()),0)</f>
        <v>3</v>
      </c>
      <c r="J191" s="8">
        <f>ROUND(INDEX([1]Calculation!N:N,ROW()),0)</f>
        <v>9</v>
      </c>
      <c r="K191" s="8">
        <f>ROUND(INDEX([1]Calculation!O:O,ROW()),0)</f>
        <v>1</v>
      </c>
      <c r="L191" s="8">
        <f>ROUND(INDEX([1]Calculation!P:P,ROW()),0)</f>
        <v>19</v>
      </c>
      <c r="M191" s="8">
        <f>ROUND(INDEX([1]Calculation!Q:Q,ROW()),0)</f>
        <v>2</v>
      </c>
      <c r="N191" s="8">
        <f>ROUND(INDEX([1]Calculation!R:R,ROW()),0)</f>
        <v>13</v>
      </c>
      <c r="O191" s="8">
        <f>ROUND(INDEX([1]Calculation!S:S,ROW()),0)</f>
        <v>4</v>
      </c>
    </row>
    <row r="192" spans="1:15">
      <c r="A192" t="str">
        <f>INDEX([1]Calculation!$E:$E,ROW())</f>
        <v>US</v>
      </c>
      <c r="B192" t="str">
        <f>INDEX([1]Calculation!$C:$C,ROW())</f>
        <v>SocialSphere</v>
      </c>
      <c r="C192" t="str">
        <f>IF(INDEX([1]Calculation!$F:$F,ROW())=0,"-",INDEX([1]Calculation!$F:$F,ROW()))</f>
        <v>B/C</v>
      </c>
      <c r="D192" t="str">
        <f>INDEX([1]Calculation!$I:$I,ROW())&amp;"  "&amp;INDEX([1]Calculation!$J:$J,ROW())</f>
        <v>987  lv</v>
      </c>
      <c r="E192" s="2" t="str">
        <f>MONTH(INDEX([1]Calculation!$H:$H,ROW()))&amp;"/"&amp;DAY(INDEX([1]Calculation!$H:$H,ROW()))</f>
        <v>11/21</v>
      </c>
      <c r="F192" s="12">
        <f>ROUND(INDEX([1]Calculation!AK:AK,ROW()),1)</f>
        <v>6.1</v>
      </c>
      <c r="G192" s="8">
        <f>ROUND(INDEX([1]Calculation!K:K,ROW()),0)</f>
        <v>30</v>
      </c>
      <c r="H192" s="8">
        <f>ROUND(INDEX([1]Calculation!L:L,ROW()),0)</f>
        <v>2</v>
      </c>
      <c r="I192" s="8">
        <f>ROUND(INDEX([1]Calculation!M:M,ROW()),0)</f>
        <v>2</v>
      </c>
      <c r="J192" s="8">
        <f>ROUND(INDEX([1]Calculation!N:N,ROW()),0)</f>
        <v>6</v>
      </c>
      <c r="K192" s="8">
        <f>ROUND(INDEX([1]Calculation!O:O,ROW()),0)</f>
        <v>1</v>
      </c>
      <c r="L192" s="8">
        <f>ROUND(INDEX([1]Calculation!P:P,ROW()),0)</f>
        <v>23</v>
      </c>
      <c r="M192" s="8">
        <f>ROUND(INDEX([1]Calculation!Q:Q,ROW()),0)</f>
        <v>2</v>
      </c>
      <c r="N192" s="8">
        <f>ROUND(INDEX([1]Calculation!R:R,ROW()),0)</f>
        <v>12</v>
      </c>
      <c r="O192" s="8">
        <f>ROUND(INDEX([1]Calculation!S:S,ROW()),0)</f>
        <v>4</v>
      </c>
    </row>
    <row r="193" spans="1:15">
      <c r="A193" t="str">
        <f>INDEX([1]Calculation!$E:$E,ROW())</f>
        <v>US</v>
      </c>
      <c r="B193" t="str">
        <f>INDEX([1]Calculation!$C:$C,ROW())</f>
        <v>SurveyUSA</v>
      </c>
      <c r="C193" t="str">
        <f>IF(INDEX([1]Calculation!$F:$F,ROW())=0,"-",INDEX([1]Calculation!$F:$F,ROW()))</f>
        <v>A</v>
      </c>
      <c r="D193" t="str">
        <f>INDEX([1]Calculation!$I:$I,ROW())&amp;"  "&amp;INDEX([1]Calculation!$J:$J,ROW())</f>
        <v>1088  lv</v>
      </c>
      <c r="E193" s="2" t="str">
        <f>MONTH(INDEX([1]Calculation!$H:$H,ROW()))&amp;"/"&amp;DAY(INDEX([1]Calculation!$H:$H,ROW()))</f>
        <v>11/21</v>
      </c>
      <c r="F193" s="12">
        <f>ROUND(INDEX([1]Calculation!AK:AK,ROW()),1)</f>
        <v>2.2999999999999998</v>
      </c>
      <c r="G193" s="8">
        <f>ROUND(INDEX([1]Calculation!K:K,ROW()),0)</f>
        <v>30</v>
      </c>
      <c r="H193" s="8">
        <f>ROUND(INDEX([1]Calculation!L:L,ROW()),0)</f>
        <v>3</v>
      </c>
      <c r="I193" s="8">
        <f>ROUND(INDEX([1]Calculation!M:M,ROW()),0)</f>
        <v>2</v>
      </c>
      <c r="J193" s="8">
        <f>ROUND(INDEX([1]Calculation!N:N,ROW()),0)</f>
        <v>11</v>
      </c>
      <c r="K193" s="8">
        <f>ROUND(INDEX([1]Calculation!O:O,ROW()),0)</f>
        <v>2</v>
      </c>
      <c r="L193" s="8">
        <f>ROUND(INDEX([1]Calculation!P:P,ROW()),0)</f>
        <v>17</v>
      </c>
      <c r="M193" s="8">
        <f>ROUND(INDEX([1]Calculation!Q:Q,ROW()),0)</f>
        <v>2</v>
      </c>
      <c r="N193" s="8">
        <f>ROUND(INDEX([1]Calculation!R:R,ROW()),0)</f>
        <v>15</v>
      </c>
      <c r="O193" s="8">
        <f>ROUND(INDEX([1]Calculation!S:S,ROW()),0)</f>
        <v>4</v>
      </c>
    </row>
    <row r="194" spans="1:15">
      <c r="A194" t="str">
        <f>INDEX([1]Calculation!$E:$E,ROW())</f>
        <v>US</v>
      </c>
      <c r="B194" t="str">
        <f>INDEX([1]Calculation!$C:$C,ROW())</f>
        <v>SurveyUSA</v>
      </c>
      <c r="C194" t="str">
        <f>IF(INDEX([1]Calculation!$F:$F,ROW())=0,"-",INDEX([1]Calculation!$F:$F,ROW()))</f>
        <v>A</v>
      </c>
      <c r="D194" t="str">
        <f>INDEX([1]Calculation!$I:$I,ROW())&amp;"  "&amp;INDEX([1]Calculation!$J:$J,ROW())</f>
        <v>1088  lv</v>
      </c>
      <c r="E194" s="2" t="str">
        <f>MONTH(INDEX([1]Calculation!$H:$H,ROW()))&amp;"/"&amp;DAY(INDEX([1]Calculation!$H:$H,ROW()))</f>
        <v>11/21</v>
      </c>
      <c r="F194" s="12">
        <f>ROUND(INDEX([1]Calculation!AK:AK,ROW()),1)</f>
        <v>0</v>
      </c>
      <c r="G194" s="8">
        <f>ROUND(INDEX([1]Calculation!K:K,ROW()),0)</f>
        <v>32</v>
      </c>
      <c r="H194" s="8">
        <f>ROUND(INDEX([1]Calculation!L:L,ROW()),0)</f>
        <v>0</v>
      </c>
      <c r="I194" s="8">
        <f>ROUND(INDEX([1]Calculation!M:M,ROW()),0)</f>
        <v>2</v>
      </c>
      <c r="J194" s="8">
        <f>ROUND(INDEX([1]Calculation!N:N,ROW()),0)</f>
        <v>12</v>
      </c>
      <c r="K194" s="8">
        <f>ROUND(INDEX([1]Calculation!O:O,ROW()),0)</f>
        <v>2</v>
      </c>
      <c r="L194" s="8">
        <f>ROUND(INDEX([1]Calculation!P:P,ROW()),0)</f>
        <v>17</v>
      </c>
      <c r="M194" s="8">
        <f>ROUND(INDEX([1]Calculation!Q:Q,ROW()),0)</f>
        <v>2</v>
      </c>
      <c r="N194" s="8">
        <f>ROUND(INDEX([1]Calculation!R:R,ROW()),0)</f>
        <v>16</v>
      </c>
      <c r="O194" s="8">
        <f>ROUND(INDEX([1]Calculation!S:S,ROW()),0)</f>
        <v>4</v>
      </c>
    </row>
    <row r="195" spans="1:15">
      <c r="A195" t="str">
        <f>INDEX([1]Calculation!$E:$E,ROW())</f>
        <v>US</v>
      </c>
      <c r="B195" t="str">
        <f>INDEX([1]Calculation!$C:$C,ROW())</f>
        <v>Change Research</v>
      </c>
      <c r="C195" t="str">
        <f>IF(INDEX([1]Calculation!$F:$F,ROW())=0,"-",INDEX([1]Calculation!$F:$F,ROW()))</f>
        <v>C</v>
      </c>
      <c r="D195" t="str">
        <f>INDEX([1]Calculation!$I:$I,ROW())&amp;"  "&amp;INDEX([1]Calculation!$J:$J,ROW())</f>
        <v>1142  lv</v>
      </c>
      <c r="E195" s="2" t="str">
        <f>MONTH(INDEX([1]Calculation!$H:$H,ROW()))&amp;"/"&amp;DAY(INDEX([1]Calculation!$H:$H,ROW()))</f>
        <v>11/20</v>
      </c>
      <c r="F195" s="12">
        <f>ROUND(INDEX([1]Calculation!AK:AK,ROW()),1)</f>
        <v>4.5999999999999996</v>
      </c>
      <c r="G195" s="8">
        <f>ROUND(INDEX([1]Calculation!K:K,ROW()),0)</f>
        <v>22</v>
      </c>
      <c r="H195" s="8">
        <f>ROUND(INDEX([1]Calculation!L:L,ROW()),0)</f>
        <v>1</v>
      </c>
      <c r="I195" s="8">
        <f>ROUND(INDEX([1]Calculation!M:M,ROW()),0)</f>
        <v>1</v>
      </c>
      <c r="J195" s="8">
        <f>ROUND(INDEX([1]Calculation!N:N,ROW()),0)</f>
        <v>14</v>
      </c>
      <c r="K195" s="8">
        <f>ROUND(INDEX([1]Calculation!O:O,ROW()),0)</f>
        <v>2</v>
      </c>
      <c r="L195" s="8">
        <f>ROUND(INDEX([1]Calculation!P:P,ROW()),0)</f>
        <v>23</v>
      </c>
      <c r="M195" s="8">
        <f>ROUND(INDEX([1]Calculation!Q:Q,ROW()),0)</f>
        <v>0</v>
      </c>
      <c r="N195" s="8">
        <f>ROUND(INDEX([1]Calculation!R:R,ROW()),0)</f>
        <v>23</v>
      </c>
      <c r="O195" s="8">
        <f>ROUND(INDEX([1]Calculation!S:S,ROW()),0)</f>
        <v>4</v>
      </c>
    </row>
    <row r="196" spans="1:15">
      <c r="A196" t="str">
        <f>INDEX([1]Calculation!$E:$E,ROW())</f>
        <v>US</v>
      </c>
      <c r="B196" t="str">
        <f>INDEX([1]Calculation!$C:$C,ROW())</f>
        <v>Emerson College</v>
      </c>
      <c r="C196" t="str">
        <f>IF(INDEX([1]Calculation!$F:$F,ROW())=0,"-",INDEX([1]Calculation!$F:$F,ROW()))</f>
        <v>A-</v>
      </c>
      <c r="D196" t="str">
        <f>INDEX([1]Calculation!$I:$I,ROW())&amp;"  "&amp;INDEX([1]Calculation!$J:$J,ROW())</f>
        <v>468  lv</v>
      </c>
      <c r="E196" s="2" t="str">
        <f>MONTH(INDEX([1]Calculation!$H:$H,ROW()))&amp;"/"&amp;DAY(INDEX([1]Calculation!$H:$H,ROW()))</f>
        <v>11/20</v>
      </c>
      <c r="F196" s="12">
        <f>ROUND(INDEX([1]Calculation!AK:AK,ROW()),1)</f>
        <v>0.3</v>
      </c>
      <c r="G196" s="8">
        <f>ROUND(INDEX([1]Calculation!K:K,ROW()),0)</f>
        <v>27</v>
      </c>
      <c r="H196" s="8">
        <f>ROUND(INDEX([1]Calculation!L:L,ROW()),0)</f>
        <v>1</v>
      </c>
      <c r="I196" s="8">
        <f>ROUND(INDEX([1]Calculation!M:M,ROW()),0)</f>
        <v>1</v>
      </c>
      <c r="J196" s="8">
        <f>ROUND(INDEX([1]Calculation!N:N,ROW()),0)</f>
        <v>7</v>
      </c>
      <c r="K196" s="8">
        <f>ROUND(INDEX([1]Calculation!O:O,ROW()),0)</f>
        <v>1</v>
      </c>
      <c r="L196" s="8">
        <f>ROUND(INDEX([1]Calculation!P:P,ROW()),0)</f>
        <v>27</v>
      </c>
      <c r="M196" s="8">
        <f>ROUND(INDEX([1]Calculation!Q:Q,ROW()),0)</f>
        <v>2</v>
      </c>
      <c r="N196" s="8">
        <f>ROUND(INDEX([1]Calculation!R:R,ROW()),0)</f>
        <v>20</v>
      </c>
      <c r="O196" s="8">
        <f>ROUND(INDEX([1]Calculation!S:S,ROW()),0)</f>
        <v>4</v>
      </c>
    </row>
    <row r="197" spans="1:15">
      <c r="A197" t="str">
        <f>INDEX([1]Calculation!$E:$E,ROW())</f>
        <v>Iowa</v>
      </c>
      <c r="B197" t="str">
        <f>INDEX([1]Calculation!$C:$C,ROW())</f>
        <v>Civiqs</v>
      </c>
      <c r="C197" t="str">
        <f>IF(INDEX([1]Calculation!$F:$F,ROW())=0,"-",INDEX([1]Calculation!$F:$F,ROW()))</f>
        <v>-</v>
      </c>
      <c r="D197" t="str">
        <f>INDEX([1]Calculation!$I:$I,ROW())&amp;"  "&amp;INDEX([1]Calculation!$J:$J,ROW())</f>
        <v>614  lv</v>
      </c>
      <c r="E197" s="2" t="str">
        <f>MONTH(INDEX([1]Calculation!$H:$H,ROW()))&amp;"/"&amp;DAY(INDEX([1]Calculation!$H:$H,ROW()))</f>
        <v>11/19</v>
      </c>
      <c r="F197" s="12">
        <f>ROUND(INDEX([1]Calculation!AK:AK,ROW()),1)</f>
        <v>0</v>
      </c>
      <c r="G197" s="8">
        <f>ROUND(INDEX([1]Calculation!K:K,ROW()),0)</f>
        <v>12</v>
      </c>
      <c r="H197" s="8">
        <f>ROUND(INDEX([1]Calculation!L:L,ROW()),0)</f>
        <v>1</v>
      </c>
      <c r="I197" s="8">
        <f>ROUND(INDEX([1]Calculation!M:M,ROW()),0)</f>
        <v>1</v>
      </c>
      <c r="J197" s="8">
        <f>ROUND(INDEX([1]Calculation!N:N,ROW()),0)</f>
        <v>26</v>
      </c>
      <c r="K197" s="8">
        <f>ROUND(INDEX([1]Calculation!O:O,ROW()),0)</f>
        <v>5</v>
      </c>
      <c r="L197" s="8">
        <f>ROUND(INDEX([1]Calculation!P:P,ROW()),0)</f>
        <v>18</v>
      </c>
      <c r="M197" s="8">
        <f>ROUND(INDEX([1]Calculation!Q:Q,ROW()),0)</f>
        <v>2</v>
      </c>
      <c r="N197" s="8">
        <f>ROUND(INDEX([1]Calculation!R:R,ROW()),0)</f>
        <v>19</v>
      </c>
      <c r="O197" s="8">
        <f>ROUND(INDEX([1]Calculation!S:S,ROW()),0)</f>
        <v>4</v>
      </c>
    </row>
    <row r="198" spans="1:15">
      <c r="A198" t="str">
        <f>INDEX([1]Calculation!$E:$E,ROW())</f>
        <v>US</v>
      </c>
      <c r="B198" t="str">
        <f>INDEX([1]Calculation!$C:$C,ROW())</f>
        <v>YouGov</v>
      </c>
      <c r="C198" t="str">
        <f>IF(INDEX([1]Calculation!$F:$F,ROW())=0,"-",INDEX([1]Calculation!$F:$F,ROW()))</f>
        <v>B-</v>
      </c>
      <c r="D198" t="str">
        <f>INDEX([1]Calculation!$I:$I,ROW())&amp;"  "&amp;INDEX([1]Calculation!$J:$J,ROW())</f>
        <v>586  lv</v>
      </c>
      <c r="E198" s="2" t="str">
        <f>MONTH(INDEX([1]Calculation!$H:$H,ROW()))&amp;"/"&amp;DAY(INDEX([1]Calculation!$H:$H,ROW()))</f>
        <v>11/19</v>
      </c>
      <c r="F198" s="12">
        <f>ROUND(INDEX([1]Calculation!AK:AK,ROW()),1)</f>
        <v>0</v>
      </c>
      <c r="G198" s="8">
        <f>ROUND(INDEX([1]Calculation!K:K,ROW()),0)</f>
        <v>30</v>
      </c>
      <c r="H198" s="8">
        <f>ROUND(INDEX([1]Calculation!L:L,ROW()),0)</f>
        <v>0</v>
      </c>
      <c r="I198" s="8">
        <f>ROUND(INDEX([1]Calculation!M:M,ROW()),0)</f>
        <v>1</v>
      </c>
      <c r="J198" s="8">
        <f>ROUND(INDEX([1]Calculation!N:N,ROW()),0)</f>
        <v>9</v>
      </c>
      <c r="K198" s="8">
        <f>ROUND(INDEX([1]Calculation!O:O,ROW()),0)</f>
        <v>2</v>
      </c>
      <c r="L198" s="8">
        <f>ROUND(INDEX([1]Calculation!P:P,ROW()),0)</f>
        <v>12</v>
      </c>
      <c r="M198" s="8">
        <f>ROUND(INDEX([1]Calculation!Q:Q,ROW()),0)</f>
        <v>1</v>
      </c>
      <c r="N198" s="8">
        <f>ROUND(INDEX([1]Calculation!R:R,ROW()),0)</f>
        <v>22</v>
      </c>
      <c r="O198" s="8">
        <f>ROUND(INDEX([1]Calculation!S:S,ROW()),0)</f>
        <v>2</v>
      </c>
    </row>
    <row r="199" spans="1:15">
      <c r="A199" t="str">
        <f>INDEX([1]Calculation!$E:$E,ROW())</f>
        <v>New York</v>
      </c>
      <c r="B199" t="str">
        <f>INDEX([1]Calculation!$C:$C,ROW())</f>
        <v>Siena College</v>
      </c>
      <c r="C199" t="str">
        <f>IF(INDEX([1]Calculation!$F:$F,ROW())=0,"-",INDEX([1]Calculation!$F:$F,ROW()))</f>
        <v>A-</v>
      </c>
      <c r="D199" t="str">
        <f>INDEX([1]Calculation!$I:$I,ROW())&amp;"  "&amp;INDEX([1]Calculation!$J:$J,ROW())</f>
        <v>380  rv</v>
      </c>
      <c r="E199" s="2" t="str">
        <f>MONTH(INDEX([1]Calculation!$H:$H,ROW()))&amp;"/"&amp;DAY(INDEX([1]Calculation!$H:$H,ROW()))</f>
        <v>11/18</v>
      </c>
      <c r="F199" s="12">
        <f>ROUND(INDEX([1]Calculation!AK:AK,ROW()),1)</f>
        <v>7</v>
      </c>
      <c r="G199" s="8">
        <f>ROUND(INDEX([1]Calculation!K:K,ROW()),0)</f>
        <v>24</v>
      </c>
      <c r="H199" s="8">
        <f>ROUND(INDEX([1]Calculation!L:L,ROW()),0)</f>
        <v>0</v>
      </c>
      <c r="I199" s="8">
        <f>ROUND(INDEX([1]Calculation!M:M,ROW()),0)</f>
        <v>2</v>
      </c>
      <c r="J199" s="8">
        <f>ROUND(INDEX([1]Calculation!N:N,ROW()),0)</f>
        <v>5</v>
      </c>
      <c r="K199" s="8">
        <f>ROUND(INDEX([1]Calculation!O:O,ROW()),0)</f>
        <v>1</v>
      </c>
      <c r="L199" s="8">
        <f>ROUND(INDEX([1]Calculation!P:P,ROW()),0)</f>
        <v>13</v>
      </c>
      <c r="M199" s="8">
        <f>ROUND(INDEX([1]Calculation!Q:Q,ROW()),0)</f>
        <v>0</v>
      </c>
      <c r="N199" s="8">
        <f>ROUND(INDEX([1]Calculation!R:R,ROW()),0)</f>
        <v>14</v>
      </c>
      <c r="O199" s="8">
        <f>ROUND(INDEX([1]Calculation!S:S,ROW()),0)</f>
        <v>2</v>
      </c>
    </row>
    <row r="200" spans="1:15">
      <c r="A200" t="str">
        <f>INDEX([1]Calculation!$E:$E,ROW())</f>
        <v>US</v>
      </c>
      <c r="B200" t="str">
        <f>INDEX([1]Calculation!$C:$C,ROW())</f>
        <v>Swayable</v>
      </c>
      <c r="C200" t="str">
        <f>IF(INDEX([1]Calculation!$F:$F,ROW())=0,"-",INDEX([1]Calculation!$F:$F,ROW()))</f>
        <v>-</v>
      </c>
      <c r="D200" t="str">
        <f>INDEX([1]Calculation!$I:$I,ROW())&amp;"  "&amp;INDEX([1]Calculation!$J:$J,ROW())</f>
        <v>1787  lv</v>
      </c>
      <c r="E200" s="2" t="str">
        <f>MONTH(INDEX([1]Calculation!$H:$H,ROW()))&amp;"/"&amp;DAY(INDEX([1]Calculation!$H:$H,ROW()))</f>
        <v>11/18</v>
      </c>
      <c r="F200" s="12">
        <f>ROUND(INDEX([1]Calculation!AK:AK,ROW()),1)</f>
        <v>5.0999999999999996</v>
      </c>
      <c r="G200" s="8">
        <f>ROUND(INDEX([1]Calculation!K:K,ROW()),0)</f>
        <v>30</v>
      </c>
      <c r="H200" s="8">
        <f>ROUND(INDEX([1]Calculation!L:L,ROW()),0)</f>
        <v>0</v>
      </c>
      <c r="I200" s="8">
        <f>ROUND(INDEX([1]Calculation!M:M,ROW()),0)</f>
        <v>2</v>
      </c>
      <c r="J200" s="8">
        <f>ROUND(INDEX([1]Calculation!N:N,ROW()),0)</f>
        <v>7</v>
      </c>
      <c r="K200" s="8">
        <f>ROUND(INDEX([1]Calculation!O:O,ROW()),0)</f>
        <v>2</v>
      </c>
      <c r="L200" s="8">
        <f>ROUND(INDEX([1]Calculation!P:P,ROW()),0)</f>
        <v>17</v>
      </c>
      <c r="M200" s="8">
        <f>ROUND(INDEX([1]Calculation!Q:Q,ROW()),0)</f>
        <v>2</v>
      </c>
      <c r="N200" s="8">
        <f>ROUND(INDEX([1]Calculation!R:R,ROW()),0)</f>
        <v>18</v>
      </c>
      <c r="O200" s="8">
        <f>ROUND(INDEX([1]Calculation!S:S,ROW()),0)</f>
        <v>4</v>
      </c>
    </row>
    <row r="201" spans="1:15">
      <c r="A201" t="str">
        <f>INDEX([1]Calculation!$E:$E,ROW())</f>
        <v>US</v>
      </c>
      <c r="B201" t="str">
        <f>INDEX([1]Calculation!$C:$C,ROW())</f>
        <v>Swayable</v>
      </c>
      <c r="C201" t="str">
        <f>IF(INDEX([1]Calculation!$F:$F,ROW())=0,"-",INDEX([1]Calculation!$F:$F,ROW()))</f>
        <v>-</v>
      </c>
      <c r="D201" t="str">
        <f>INDEX([1]Calculation!$I:$I,ROW())&amp;"  "&amp;INDEX([1]Calculation!$J:$J,ROW())</f>
        <v>3709  a</v>
      </c>
      <c r="E201" s="2" t="str">
        <f>MONTH(INDEX([1]Calculation!$H:$H,ROW()))&amp;"/"&amp;DAY(INDEX([1]Calculation!$H:$H,ROW()))</f>
        <v>11/18</v>
      </c>
      <c r="F201" s="12">
        <f>ROUND(INDEX([1]Calculation!AK:AK,ROW()),1)</f>
        <v>0</v>
      </c>
      <c r="G201" s="8">
        <f>ROUND(INDEX([1]Calculation!K:K,ROW()),0)</f>
        <v>27</v>
      </c>
      <c r="H201" s="8">
        <f>ROUND(INDEX([1]Calculation!L:L,ROW()),0)</f>
        <v>0</v>
      </c>
      <c r="I201" s="8">
        <f>ROUND(INDEX([1]Calculation!M:M,ROW()),0)</f>
        <v>2</v>
      </c>
      <c r="J201" s="8">
        <f>ROUND(INDEX([1]Calculation!N:N,ROW()),0)</f>
        <v>6</v>
      </c>
      <c r="K201" s="8">
        <f>ROUND(INDEX([1]Calculation!O:O,ROW()),0)</f>
        <v>2</v>
      </c>
      <c r="L201" s="8">
        <f>ROUND(INDEX([1]Calculation!P:P,ROW()),0)</f>
        <v>20</v>
      </c>
      <c r="M201" s="8">
        <f>ROUND(INDEX([1]Calculation!Q:Q,ROW()),0)</f>
        <v>2</v>
      </c>
      <c r="N201" s="8">
        <f>ROUND(INDEX([1]Calculation!R:R,ROW()),0)</f>
        <v>15</v>
      </c>
      <c r="O201" s="8">
        <f>ROUND(INDEX([1]Calculation!S:S,ROW()),0)</f>
        <v>5</v>
      </c>
    </row>
    <row r="202" spans="1:15">
      <c r="A202" t="str">
        <f>INDEX([1]Calculation!$E:$E,ROW())</f>
        <v>Georgia</v>
      </c>
      <c r="B202" t="str">
        <f>INDEX([1]Calculation!$C:$C,ROW())</f>
        <v>SurveyUSA</v>
      </c>
      <c r="C202" t="str">
        <f>IF(INDEX([1]Calculation!$F:$F,ROW())=0,"-",INDEX([1]Calculation!$F:$F,ROW()))</f>
        <v>A</v>
      </c>
      <c r="D202" t="str">
        <f>INDEX([1]Calculation!$I:$I,ROW())&amp;"  "&amp;INDEX([1]Calculation!$J:$J,ROW())</f>
        <v>536  lv</v>
      </c>
      <c r="E202" s="2" t="str">
        <f>MONTH(INDEX([1]Calculation!$H:$H,ROW()))&amp;"/"&amp;DAY(INDEX([1]Calculation!$H:$H,ROW()))</f>
        <v>11/18</v>
      </c>
      <c r="F202" s="12">
        <f>ROUND(INDEX([1]Calculation!AK:AK,ROW()),1)</f>
        <v>9.6999999999999993</v>
      </c>
      <c r="G202" s="8">
        <f>ROUND(INDEX([1]Calculation!K:K,ROW()),0)</f>
        <v>36</v>
      </c>
      <c r="H202" s="8">
        <f>ROUND(INDEX([1]Calculation!L:L,ROW()),0)</f>
        <v>6</v>
      </c>
      <c r="I202" s="8">
        <f>ROUND(INDEX([1]Calculation!M:M,ROW()),0)</f>
        <v>0</v>
      </c>
      <c r="J202" s="8">
        <f>ROUND(INDEX([1]Calculation!N:N,ROW()),0)</f>
        <v>7</v>
      </c>
      <c r="K202" s="8">
        <f>ROUND(INDEX([1]Calculation!O:O,ROW()),0)</f>
        <v>0</v>
      </c>
      <c r="L202" s="8">
        <f>ROUND(INDEX([1]Calculation!P:P,ROW()),0)</f>
        <v>17</v>
      </c>
      <c r="M202" s="8">
        <f>ROUND(INDEX([1]Calculation!Q:Q,ROW()),0)</f>
        <v>0</v>
      </c>
      <c r="N202" s="8">
        <f>ROUND(INDEX([1]Calculation!R:R,ROW()),0)</f>
        <v>14</v>
      </c>
      <c r="O202" s="8">
        <f>ROUND(INDEX([1]Calculation!S:S,ROW()),0)</f>
        <v>0</v>
      </c>
    </row>
    <row r="203" spans="1:15">
      <c r="A203" t="str">
        <f>INDEX([1]Calculation!$E:$E,ROW())</f>
        <v>Georgia</v>
      </c>
      <c r="B203" t="str">
        <f>INDEX([1]Calculation!$C:$C,ROW())</f>
        <v>SurveyUSA</v>
      </c>
      <c r="C203" t="str">
        <f>IF(INDEX([1]Calculation!$F:$F,ROW())=0,"-",INDEX([1]Calculation!$F:$F,ROW()))</f>
        <v>A</v>
      </c>
      <c r="D203" t="str">
        <f>INDEX([1]Calculation!$I:$I,ROW())&amp;"  "&amp;INDEX([1]Calculation!$J:$J,ROW())</f>
        <v>536  lv</v>
      </c>
      <c r="E203" s="2" t="str">
        <f>MONTH(INDEX([1]Calculation!$H:$H,ROW()))&amp;"/"&amp;DAY(INDEX([1]Calculation!$H:$H,ROW()))</f>
        <v>11/18</v>
      </c>
      <c r="F203" s="12">
        <f>ROUND(INDEX([1]Calculation!AK:AK,ROW()),1)</f>
        <v>0</v>
      </c>
      <c r="G203" s="8">
        <f>ROUND(INDEX([1]Calculation!K:K,ROW()),0)</f>
        <v>39</v>
      </c>
      <c r="H203" s="8">
        <f>ROUND(INDEX([1]Calculation!L:L,ROW()),0)</f>
        <v>0</v>
      </c>
      <c r="I203" s="8">
        <f>ROUND(INDEX([1]Calculation!M:M,ROW()),0)</f>
        <v>0</v>
      </c>
      <c r="J203" s="8">
        <f>ROUND(INDEX([1]Calculation!N:N,ROW()),0)</f>
        <v>7</v>
      </c>
      <c r="K203" s="8">
        <f>ROUND(INDEX([1]Calculation!O:O,ROW()),0)</f>
        <v>0</v>
      </c>
      <c r="L203" s="8">
        <f>ROUND(INDEX([1]Calculation!P:P,ROW()),0)</f>
        <v>18</v>
      </c>
      <c r="M203" s="8">
        <f>ROUND(INDEX([1]Calculation!Q:Q,ROW()),0)</f>
        <v>0</v>
      </c>
      <c r="N203" s="8">
        <f>ROUND(INDEX([1]Calculation!R:R,ROW()),0)</f>
        <v>14</v>
      </c>
      <c r="O203" s="8">
        <f>ROUND(INDEX([1]Calculation!S:S,ROW()),0)</f>
        <v>0</v>
      </c>
    </row>
    <row r="204" spans="1:15">
      <c r="A204" t="str">
        <f>INDEX([1]Calculation!$E:$E,ROW())</f>
        <v>New Hampshire</v>
      </c>
      <c r="B204" t="str">
        <f>INDEX([1]Calculation!$C:$C,ROW())</f>
        <v>St. Anselm</v>
      </c>
      <c r="C204" t="str">
        <f>IF(INDEX([1]Calculation!$F:$F,ROW())=0,"-",INDEX([1]Calculation!$F:$F,ROW()))</f>
        <v>-</v>
      </c>
      <c r="D204" t="str">
        <f>INDEX([1]Calculation!$I:$I,ROW())&amp;"  "&amp;INDEX([1]Calculation!$J:$J,ROW())</f>
        <v>255  lv</v>
      </c>
      <c r="E204" s="2" t="str">
        <f>MONTH(INDEX([1]Calculation!$H:$H,ROW()))&amp;"/"&amp;DAY(INDEX([1]Calculation!$H:$H,ROW()))</f>
        <v>11/18</v>
      </c>
      <c r="F204" s="12">
        <f>ROUND(INDEX([1]Calculation!AK:AK,ROW()),1)</f>
        <v>2.5</v>
      </c>
      <c r="G204" s="8">
        <f>ROUND(INDEX([1]Calculation!K:K,ROW()),0)</f>
        <v>15</v>
      </c>
      <c r="H204" s="8">
        <f>ROUND(INDEX([1]Calculation!L:L,ROW()),0)</f>
        <v>0</v>
      </c>
      <c r="I204" s="8">
        <f>ROUND(INDEX([1]Calculation!M:M,ROW()),0)</f>
        <v>3</v>
      </c>
      <c r="J204" s="8">
        <f>ROUND(INDEX([1]Calculation!N:N,ROW()),0)</f>
        <v>25</v>
      </c>
      <c r="K204" s="8">
        <f>ROUND(INDEX([1]Calculation!O:O,ROW()),0)</f>
        <v>6</v>
      </c>
      <c r="L204" s="8">
        <f>ROUND(INDEX([1]Calculation!P:P,ROW()),0)</f>
        <v>9</v>
      </c>
      <c r="M204" s="8">
        <f>ROUND(INDEX([1]Calculation!Q:Q,ROW()),0)</f>
        <v>5</v>
      </c>
      <c r="N204" s="8">
        <f>ROUND(INDEX([1]Calculation!R:R,ROW()),0)</f>
        <v>15</v>
      </c>
      <c r="O204" s="8">
        <f>ROUND(INDEX([1]Calculation!S:S,ROW()),0)</f>
        <v>2</v>
      </c>
    </row>
    <row r="205" spans="1:15">
      <c r="A205" t="str">
        <f>INDEX([1]Calculation!$E:$E,ROW())</f>
        <v>Wisconsin</v>
      </c>
      <c r="B205" t="str">
        <f>INDEX([1]Calculation!$C:$C,ROW())</f>
        <v>Marquette University Law School</v>
      </c>
      <c r="C205" t="str">
        <f>IF(INDEX([1]Calculation!$F:$F,ROW())=0,"-",INDEX([1]Calculation!$F:$F,ROW()))</f>
        <v>A/B</v>
      </c>
      <c r="D205" t="str">
        <f>INDEX([1]Calculation!$I:$I,ROW())&amp;"  "&amp;INDEX([1]Calculation!$J:$J,ROW())</f>
        <v>340  lv</v>
      </c>
      <c r="E205" s="2" t="str">
        <f>MONTH(INDEX([1]Calculation!$H:$H,ROW()))&amp;"/"&amp;DAY(INDEX([1]Calculation!$H:$H,ROW()))</f>
        <v>11/17</v>
      </c>
      <c r="F205" s="12">
        <f>ROUND(INDEX([1]Calculation!AK:AK,ROW()),1)</f>
        <v>0.2</v>
      </c>
      <c r="G205" s="8">
        <f>ROUND(INDEX([1]Calculation!K:K,ROW()),0)</f>
        <v>30</v>
      </c>
      <c r="H205" s="8">
        <f>ROUND(INDEX([1]Calculation!L:L,ROW()),0)</f>
        <v>0</v>
      </c>
      <c r="I205" s="8">
        <f>ROUND(INDEX([1]Calculation!M:M,ROW()),0)</f>
        <v>3</v>
      </c>
      <c r="J205" s="8">
        <f>ROUND(INDEX([1]Calculation!N:N,ROW()),0)</f>
        <v>13</v>
      </c>
      <c r="K205" s="8">
        <f>ROUND(INDEX([1]Calculation!O:O,ROW()),0)</f>
        <v>3</v>
      </c>
      <c r="L205" s="8">
        <f>ROUND(INDEX([1]Calculation!P:P,ROW()),0)</f>
        <v>17</v>
      </c>
      <c r="M205" s="8">
        <f>ROUND(INDEX([1]Calculation!Q:Q,ROW()),0)</f>
        <v>1</v>
      </c>
      <c r="N205" s="8">
        <f>ROUND(INDEX([1]Calculation!R:R,ROW()),0)</f>
        <v>15</v>
      </c>
      <c r="O205" s="8">
        <f>ROUND(INDEX([1]Calculation!S:S,ROW()),0)</f>
        <v>2</v>
      </c>
    </row>
    <row r="206" spans="1:15">
      <c r="A206" t="str">
        <f>INDEX([1]Calculation!$E:$E,ROW())</f>
        <v>US</v>
      </c>
      <c r="B206" t="str">
        <f>INDEX([1]Calculation!$C:$C,ROW())</f>
        <v>Morning Consult</v>
      </c>
      <c r="C206" t="str">
        <f>IF(INDEX([1]Calculation!$F:$F,ROW())=0,"-",INDEX([1]Calculation!$F:$F,ROW()))</f>
        <v>B/C</v>
      </c>
      <c r="D206" t="str">
        <f>INDEX([1]Calculation!$I:$I,ROW())&amp;"  "&amp;INDEX([1]Calculation!$J:$J,ROW())</f>
        <v>17050  lv</v>
      </c>
      <c r="E206" s="2" t="str">
        <f>MONTH(INDEX([1]Calculation!$H:$H,ROW()))&amp;"/"&amp;DAY(INDEX([1]Calculation!$H:$H,ROW()))</f>
        <v>11/17</v>
      </c>
      <c r="F206" s="12">
        <f>ROUND(INDEX([1]Calculation!AK:AK,ROW()),1)</f>
        <v>0</v>
      </c>
      <c r="G206" s="8">
        <f>ROUND(INDEX([1]Calculation!K:K,ROW()),0)</f>
        <v>32</v>
      </c>
      <c r="H206" s="8">
        <f>ROUND(INDEX([1]Calculation!L:L,ROW()),0)</f>
        <v>3</v>
      </c>
      <c r="I206" s="8">
        <f>ROUND(INDEX([1]Calculation!M:M,ROW()),0)</f>
        <v>2</v>
      </c>
      <c r="J206" s="8">
        <f>ROUND(INDEX([1]Calculation!N:N,ROW()),0)</f>
        <v>8</v>
      </c>
      <c r="K206" s="8">
        <f>ROUND(INDEX([1]Calculation!O:O,ROW()),0)</f>
        <v>2</v>
      </c>
      <c r="L206" s="8">
        <f>ROUND(INDEX([1]Calculation!P:P,ROW()),0)</f>
        <v>20</v>
      </c>
      <c r="M206" s="8">
        <f>ROUND(INDEX([1]Calculation!Q:Q,ROW()),0)</f>
        <v>1</v>
      </c>
      <c r="N206" s="8">
        <f>ROUND(INDEX([1]Calculation!R:R,ROW()),0)</f>
        <v>17</v>
      </c>
      <c r="O206" s="8">
        <f>ROUND(INDEX([1]Calculation!S:S,ROW()),0)</f>
        <v>3</v>
      </c>
    </row>
    <row r="207" spans="1:15">
      <c r="A207" t="str">
        <f>INDEX([1]Calculation!$E:$E,ROW())</f>
        <v>South Carolina</v>
      </c>
      <c r="B207" t="str">
        <f>INDEX([1]Calculation!$C:$C,ROW())</f>
        <v>Quinnipiac University</v>
      </c>
      <c r="C207" t="str">
        <f>IF(INDEX([1]Calculation!$F:$F,ROW())=0,"-",INDEX([1]Calculation!$F:$F,ROW()))</f>
        <v>B+</v>
      </c>
      <c r="D207" t="str">
        <f>INDEX([1]Calculation!$I:$I,ROW())&amp;"  "&amp;INDEX([1]Calculation!$J:$J,ROW())</f>
        <v>768  lv</v>
      </c>
      <c r="E207" s="2" t="str">
        <f>MONTH(INDEX([1]Calculation!$H:$H,ROW()))&amp;"/"&amp;DAY(INDEX([1]Calculation!$H:$H,ROW()))</f>
        <v>11/17</v>
      </c>
      <c r="F207" s="12">
        <f>ROUND(INDEX([1]Calculation!AK:AK,ROW()),1)</f>
        <v>8.8000000000000007</v>
      </c>
      <c r="G207" s="8">
        <f>ROUND(INDEX([1]Calculation!K:K,ROW()),0)</f>
        <v>33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6</v>
      </c>
      <c r="K207" s="8">
        <f>ROUND(INDEX([1]Calculation!O:O,ROW()),0)</f>
        <v>1</v>
      </c>
      <c r="L207" s="8">
        <f>ROUND(INDEX([1]Calculation!P:P,ROW()),0)</f>
        <v>11</v>
      </c>
      <c r="M207" s="8">
        <f>ROUND(INDEX([1]Calculation!Q:Q,ROW()),0)</f>
        <v>5</v>
      </c>
      <c r="N207" s="8">
        <f>ROUND(INDEX([1]Calculation!R:R,ROW()),0)</f>
        <v>13</v>
      </c>
      <c r="O207" s="8">
        <f>ROUND(INDEX([1]Calculation!S:S,ROW()),0)</f>
        <v>4</v>
      </c>
    </row>
    <row r="208" spans="1:15">
      <c r="A208" t="str">
        <f>INDEX([1]Calculation!$E:$E,ROW())</f>
        <v>US</v>
      </c>
      <c r="B208" t="str">
        <f>INDEX([1]Calculation!$C:$C,ROW())</f>
        <v>Harris Insights &amp; Analytics</v>
      </c>
      <c r="C208" t="str">
        <f>IF(INDEX([1]Calculation!$F:$F,ROW())=0,"-",INDEX([1]Calculation!$F:$F,ROW()))</f>
        <v>C+</v>
      </c>
      <c r="D208" t="str">
        <f>INDEX([1]Calculation!$I:$I,ROW())&amp;"  "&amp;INDEX([1]Calculation!$J:$J,ROW())</f>
        <v>449  rv</v>
      </c>
      <c r="E208" s="2" t="str">
        <f>MONTH(INDEX([1]Calculation!$H:$H,ROW()))&amp;"/"&amp;DAY(INDEX([1]Calculation!$H:$H,ROW()))</f>
        <v>11/17</v>
      </c>
      <c r="F208" s="12">
        <f>ROUND(INDEX([1]Calculation!AK:AK,ROW()),1)</f>
        <v>0</v>
      </c>
      <c r="G208" s="8">
        <f>ROUND(INDEX([1]Calculation!K:K,ROW()),0)</f>
        <v>30</v>
      </c>
      <c r="H208" s="8">
        <f>ROUND(INDEX([1]Calculation!L:L,ROW()),0)</f>
        <v>3</v>
      </c>
      <c r="I208" s="8">
        <f>ROUND(INDEX([1]Calculation!M:M,ROW()),0)</f>
        <v>1</v>
      </c>
      <c r="J208" s="8">
        <f>ROUND(INDEX([1]Calculation!N:N,ROW()),0)</f>
        <v>7</v>
      </c>
      <c r="K208" s="8">
        <f>ROUND(INDEX([1]Calculation!O:O,ROW()),0)</f>
        <v>1</v>
      </c>
      <c r="L208" s="8">
        <f>ROUND(INDEX([1]Calculation!P:P,ROW()),0)</f>
        <v>18</v>
      </c>
      <c r="M208" s="8">
        <f>ROUND(INDEX([1]Calculation!Q:Q,ROW()),0)</f>
        <v>1</v>
      </c>
      <c r="N208" s="8">
        <f>ROUND(INDEX([1]Calculation!R:R,ROW()),0)</f>
        <v>15</v>
      </c>
      <c r="O208" s="8">
        <f>ROUND(INDEX([1]Calculation!S:S,ROW()),0)</f>
        <v>2</v>
      </c>
    </row>
    <row r="209" spans="1:15">
      <c r="A209" t="str">
        <f>INDEX([1]Calculation!$E:$E,ROW())</f>
        <v>US</v>
      </c>
      <c r="B209" t="str">
        <f>INDEX([1]Calculation!$C:$C,ROW())</f>
        <v>Ipsos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581  rv</v>
      </c>
      <c r="E209" s="2" t="str">
        <f>MONTH(INDEX([1]Calculation!$H:$H,ROW()))&amp;"/"&amp;DAY(INDEX([1]Calculation!$H:$H,ROW()))</f>
        <v>11/14</v>
      </c>
      <c r="F209" s="12">
        <f>ROUND(INDEX([1]Calculation!AK:AK,ROW()),1)</f>
        <v>0</v>
      </c>
      <c r="G209" s="8">
        <f>ROUND(INDEX([1]Calculation!K:K,ROW()),0)</f>
        <v>26</v>
      </c>
      <c r="H209" s="8">
        <f>ROUND(INDEX([1]Calculation!L:L,ROW()),0)</f>
        <v>0</v>
      </c>
      <c r="I209" s="8">
        <f>ROUND(INDEX([1]Calculation!M:M,ROW()),0)</f>
        <v>0</v>
      </c>
      <c r="J209" s="8">
        <f>ROUND(INDEX([1]Calculation!N:N,ROW()),0)</f>
        <v>6</v>
      </c>
      <c r="K209" s="8">
        <f>ROUND(INDEX([1]Calculation!O:O,ROW()),0)</f>
        <v>1</v>
      </c>
      <c r="L209" s="8">
        <f>ROUND(INDEX([1]Calculation!P:P,ROW()),0)</f>
        <v>18</v>
      </c>
      <c r="M209" s="8">
        <f>ROUND(INDEX([1]Calculation!Q:Q,ROW()),0)</f>
        <v>1</v>
      </c>
      <c r="N209" s="8">
        <f>ROUND(INDEX([1]Calculation!R:R,ROW()),0)</f>
        <v>12</v>
      </c>
      <c r="O209" s="8">
        <f>ROUND(INDEX([1]Calculation!S:S,ROW()),0)</f>
        <v>2</v>
      </c>
    </row>
    <row r="210" spans="1:15">
      <c r="A210" t="str">
        <f>INDEX([1]Calculation!$E:$E,ROW())</f>
        <v>Texas</v>
      </c>
      <c r="B210" t="str">
        <f>INDEX([1]Calculation!$C:$C,ROW())</f>
        <v>University of Texas at Tyler</v>
      </c>
      <c r="C210" t="str">
        <f>IF(INDEX([1]Calculation!$F:$F,ROW())=0,"-",INDEX([1]Calculation!$F:$F,ROW()))</f>
        <v>B/C</v>
      </c>
      <c r="D210" t="str">
        <f>INDEX([1]Calculation!$I:$I,ROW())&amp;"  "&amp;INDEX([1]Calculation!$J:$J,ROW())</f>
        <v>427  rv</v>
      </c>
      <c r="E210" s="2" t="str">
        <f>MONTH(INDEX([1]Calculation!$H:$H,ROW()))&amp;"/"&amp;DAY(INDEX([1]Calculation!$H:$H,ROW()))</f>
        <v>11/14</v>
      </c>
      <c r="F210" s="12">
        <f>ROUND(INDEX([1]Calculation!AK:AK,ROW()),1)</f>
        <v>0.1</v>
      </c>
      <c r="G210" s="8">
        <f>ROUND(INDEX([1]Calculation!K:K,ROW()),0)</f>
        <v>28</v>
      </c>
      <c r="H210" s="8">
        <f>ROUND(INDEX([1]Calculation!L:L,ROW()),0)</f>
        <v>0</v>
      </c>
      <c r="I210" s="8">
        <f>ROUND(INDEX([1]Calculation!M:M,ROW()),0)</f>
        <v>1</v>
      </c>
      <c r="J210" s="8">
        <f>ROUND(INDEX([1]Calculation!N:N,ROW()),0)</f>
        <v>8</v>
      </c>
      <c r="K210" s="8">
        <f>ROUND(INDEX([1]Calculation!O:O,ROW()),0)</f>
        <v>2</v>
      </c>
      <c r="L210" s="8">
        <f>ROUND(INDEX([1]Calculation!P:P,ROW()),0)</f>
        <v>18</v>
      </c>
      <c r="M210" s="8">
        <f>ROUND(INDEX([1]Calculation!Q:Q,ROW()),0)</f>
        <v>2</v>
      </c>
      <c r="N210" s="8">
        <f>ROUND(INDEX([1]Calculation!R:R,ROW()),0)</f>
        <v>19</v>
      </c>
      <c r="O210" s="8">
        <f>ROUND(INDEX([1]Calculation!S:S,ROW()),0)</f>
        <v>2</v>
      </c>
    </row>
    <row r="211" spans="1:15">
      <c r="A211" t="str">
        <f>INDEX([1]Calculation!$E:$E,ROW())</f>
        <v>US</v>
      </c>
      <c r="B211" t="str">
        <f>INDEX([1]Calculation!$C:$C,ROW())</f>
        <v>Ipsos</v>
      </c>
      <c r="C211" t="str">
        <f>IF(INDEX([1]Calculation!$F:$F,ROW())=0,"-",INDEX([1]Calculation!$F:$F,ROW()))</f>
        <v>B-</v>
      </c>
      <c r="D211" t="str">
        <f>INDEX([1]Calculation!$I:$I,ROW())&amp;"  "&amp;INDEX([1]Calculation!$J:$J,ROW())</f>
        <v>685  a</v>
      </c>
      <c r="E211" s="2" t="str">
        <f>MONTH(INDEX([1]Calculation!$H:$H,ROW()))&amp;"/"&amp;DAY(INDEX([1]Calculation!$H:$H,ROW()))</f>
        <v>11/14</v>
      </c>
      <c r="F211" s="12">
        <f>ROUND(INDEX([1]Calculation!AK:AK,ROW()),1)</f>
        <v>0</v>
      </c>
      <c r="G211" s="8">
        <f>ROUND(INDEX([1]Calculation!K:K,ROW()),0)</f>
        <v>19</v>
      </c>
      <c r="H211" s="8">
        <f>ROUND(INDEX([1]Calculation!L:L,ROW()),0)</f>
        <v>3</v>
      </c>
      <c r="I211" s="8">
        <f>ROUND(INDEX([1]Calculation!M:M,ROW()),0)</f>
        <v>1</v>
      </c>
      <c r="J211" s="8">
        <f>ROUND(INDEX([1]Calculation!N:N,ROW()),0)</f>
        <v>6</v>
      </c>
      <c r="K211" s="8">
        <f>ROUND(INDEX([1]Calculation!O:O,ROW()),0)</f>
        <v>1</v>
      </c>
      <c r="L211" s="8">
        <f>ROUND(INDEX([1]Calculation!P:P,ROW()),0)</f>
        <v>19</v>
      </c>
      <c r="M211" s="8">
        <f>ROUND(INDEX([1]Calculation!Q:Q,ROW()),0)</f>
        <v>1</v>
      </c>
      <c r="N211" s="8">
        <f>ROUND(INDEX([1]Calculation!R:R,ROW()),0)</f>
        <v>13</v>
      </c>
      <c r="O211" s="8">
        <f>ROUND(INDEX([1]Calculation!S:S,ROW()),0)</f>
        <v>2</v>
      </c>
    </row>
    <row r="212" spans="1:15">
      <c r="A212" t="str">
        <f>INDEX([1]Calculation!$E:$E,ROW())</f>
        <v>US</v>
      </c>
      <c r="B212" t="str">
        <f>INDEX([1]Calculation!$C:$C,ROW())</f>
        <v>Ipsos</v>
      </c>
      <c r="C212" t="str">
        <f>IF(INDEX([1]Calculation!$F:$F,ROW())=0,"-",INDEX([1]Calculation!$F:$F,ROW()))</f>
        <v>B-</v>
      </c>
      <c r="D212" t="str">
        <f>INDEX([1]Calculation!$I:$I,ROW())&amp;"  "&amp;INDEX([1]Calculation!$J:$J,ROW())</f>
        <v>702  a</v>
      </c>
      <c r="E212" s="2" t="str">
        <f>MONTH(INDEX([1]Calculation!$H:$H,ROW()))&amp;"/"&amp;DAY(INDEX([1]Calculation!$H:$H,ROW()))</f>
        <v>11/14</v>
      </c>
      <c r="F212" s="12">
        <f>ROUND(INDEX([1]Calculation!AK:AK,ROW()),1)</f>
        <v>0</v>
      </c>
      <c r="G212" s="8">
        <f>ROUND(INDEX([1]Calculation!K:K,ROW()),0)</f>
        <v>23</v>
      </c>
      <c r="H212" s="8">
        <f>ROUND(INDEX([1]Calculation!L:L,ROW()),0)</f>
        <v>0</v>
      </c>
      <c r="I212" s="8">
        <f>ROUND(INDEX([1]Calculation!M:M,ROW()),0)</f>
        <v>2</v>
      </c>
      <c r="J212" s="8">
        <f>ROUND(INDEX([1]Calculation!N:N,ROW()),0)</f>
        <v>6</v>
      </c>
      <c r="K212" s="8">
        <f>ROUND(INDEX([1]Calculation!O:O,ROW()),0)</f>
        <v>1</v>
      </c>
      <c r="L212" s="8">
        <f>ROUND(INDEX([1]Calculation!P:P,ROW()),0)</f>
        <v>18</v>
      </c>
      <c r="M212" s="8">
        <f>ROUND(INDEX([1]Calculation!Q:Q,ROW()),0)</f>
        <v>1</v>
      </c>
      <c r="N212" s="8">
        <f>ROUND(INDEX([1]Calculation!R:R,ROW()),0)</f>
        <v>11</v>
      </c>
      <c r="O212" s="8">
        <f>ROUND(INDEX([1]Calculation!S:S,ROW()),0)</f>
        <v>2</v>
      </c>
    </row>
    <row r="213" spans="1:15">
      <c r="A213" t="str">
        <f>INDEX([1]Calculation!$E:$E,ROW())</f>
        <v>South Carolina</v>
      </c>
      <c r="B213" t="str">
        <f>INDEX([1]Calculation!$C:$C,ROW())</f>
        <v>University of North Florida</v>
      </c>
      <c r="C213" t="str">
        <f>IF(INDEX([1]Calculation!$F:$F,ROW())=0,"-",INDEX([1]Calculation!$F:$F,ROW()))</f>
        <v>A/B</v>
      </c>
      <c r="D213" t="str">
        <f>INDEX([1]Calculation!$I:$I,ROW())&amp;"  "&amp;INDEX([1]Calculation!$J:$J,ROW())</f>
        <v>436  lv</v>
      </c>
      <c r="E213" s="2" t="str">
        <f>MONTH(INDEX([1]Calculation!$H:$H,ROW()))&amp;"/"&amp;DAY(INDEX([1]Calculation!$H:$H,ROW()))</f>
        <v>11/13</v>
      </c>
      <c r="F213" s="12">
        <f>ROUND(INDEX([1]Calculation!AK:AK,ROW()),1)</f>
        <v>7.3</v>
      </c>
      <c r="G213" s="8">
        <f>ROUND(INDEX([1]Calculation!K:K,ROW()),0)</f>
        <v>36</v>
      </c>
      <c r="H213" s="8">
        <f>ROUND(INDEX([1]Calculation!L:L,ROW()),0)</f>
        <v>1</v>
      </c>
      <c r="I213" s="8">
        <f>ROUND(INDEX([1]Calculation!M:M,ROW()),0)</f>
        <v>2</v>
      </c>
      <c r="J213" s="8">
        <f>ROUND(INDEX([1]Calculation!N:N,ROW()),0)</f>
        <v>3</v>
      </c>
      <c r="K213" s="8">
        <f>ROUND(INDEX([1]Calculation!O:O,ROW()),0)</f>
        <v>1</v>
      </c>
      <c r="L213" s="8">
        <f>ROUND(INDEX([1]Calculation!P:P,ROW()),0)</f>
        <v>10</v>
      </c>
      <c r="M213" s="8">
        <f>ROUND(INDEX([1]Calculation!Q:Q,ROW()),0)</f>
        <v>8</v>
      </c>
      <c r="N213" s="8">
        <f>ROUND(INDEX([1]Calculation!R:R,ROW()),0)</f>
        <v>10</v>
      </c>
      <c r="O213" s="8">
        <f>ROUND(INDEX([1]Calculation!S:S,ROW()),0)</f>
        <v>1</v>
      </c>
    </row>
    <row r="214" spans="1:15">
      <c r="A214" t="str">
        <f>INDEX([1]Calculation!$E:$E,ROW())</f>
        <v>South Carolina</v>
      </c>
      <c r="B214" t="str">
        <f>INDEX([1]Calculation!$C:$C,ROW())</f>
        <v>YouGov</v>
      </c>
      <c r="C214" t="str">
        <f>IF(INDEX([1]Calculation!$F:$F,ROW())=0,"-",INDEX([1]Calculation!$F:$F,ROW()))</f>
        <v>B-</v>
      </c>
      <c r="D214" t="str">
        <f>INDEX([1]Calculation!$I:$I,ROW())&amp;"  "&amp;INDEX([1]Calculation!$J:$J,ROW())</f>
        <v>877  lv</v>
      </c>
      <c r="E214" s="2" t="str">
        <f>MONTH(INDEX([1]Calculation!$H:$H,ROW()))&amp;"/"&amp;DAY(INDEX([1]Calculation!$H:$H,ROW()))</f>
        <v>11/13</v>
      </c>
      <c r="F214" s="12">
        <f>ROUND(INDEX([1]Calculation!AK:AK,ROW()),1)</f>
        <v>0.2</v>
      </c>
      <c r="G214" s="8">
        <f>ROUND(INDEX([1]Calculation!K:K,ROW()),0)</f>
        <v>45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8</v>
      </c>
      <c r="K214" s="8">
        <f>ROUND(INDEX([1]Calculation!O:O,ROW()),0)</f>
        <v>1</v>
      </c>
      <c r="L214" s="8">
        <f>ROUND(INDEX([1]Calculation!P:P,ROW()),0)</f>
        <v>15</v>
      </c>
      <c r="M214" s="8">
        <f>ROUND(INDEX([1]Calculation!Q:Q,ROW()),0)</f>
        <v>2</v>
      </c>
      <c r="N214" s="8">
        <f>ROUND(INDEX([1]Calculation!R:R,ROW()),0)</f>
        <v>17</v>
      </c>
      <c r="O214" s="8">
        <f>ROUND(INDEX([1]Calculation!S:S,ROW()),0)</f>
        <v>0</v>
      </c>
    </row>
    <row r="215" spans="1:15">
      <c r="A215" t="str">
        <f>INDEX([1]Calculation!$E:$E,ROW())</f>
        <v>Nevada</v>
      </c>
      <c r="B215" t="str">
        <f>INDEX([1]Calculation!$C:$C,ROW())</f>
        <v>YouGov</v>
      </c>
      <c r="C215" t="str">
        <f>IF(INDEX([1]Calculation!$F:$F,ROW())=0,"-",INDEX([1]Calculation!$F:$F,ROW()))</f>
        <v>B-</v>
      </c>
      <c r="D215" t="str">
        <f>INDEX([1]Calculation!$I:$I,ROW())&amp;"  "&amp;INDEX([1]Calculation!$J:$J,ROW())</f>
        <v>626  lv</v>
      </c>
      <c r="E215" s="2" t="str">
        <f>MONTH(INDEX([1]Calculation!$H:$H,ROW()))&amp;"/"&amp;DAY(INDEX([1]Calculation!$H:$H,ROW()))</f>
        <v>11/13</v>
      </c>
      <c r="F215" s="12">
        <f>ROUND(INDEX([1]Calculation!AK:AK,ROW()),1)</f>
        <v>5</v>
      </c>
      <c r="G215" s="8">
        <f>ROUND(INDEX([1]Calculation!K:K,ROW()),0)</f>
        <v>33</v>
      </c>
      <c r="H215" s="8">
        <f>ROUND(INDEX([1]Calculation!L:L,ROW()),0)</f>
        <v>0</v>
      </c>
      <c r="I215" s="8">
        <f>ROUND(INDEX([1]Calculation!M:M,ROW()),0)</f>
        <v>2</v>
      </c>
      <c r="J215" s="8">
        <f>ROUND(INDEX([1]Calculation!N:N,ROW()),0)</f>
        <v>9</v>
      </c>
      <c r="K215" s="8">
        <f>ROUND(INDEX([1]Calculation!O:O,ROW()),0)</f>
        <v>2</v>
      </c>
      <c r="L215" s="8">
        <f>ROUND(INDEX([1]Calculation!P:P,ROW()),0)</f>
        <v>23</v>
      </c>
      <c r="M215" s="8">
        <f>ROUND(INDEX([1]Calculation!Q:Q,ROW()),0)</f>
        <v>2</v>
      </c>
      <c r="N215" s="8">
        <f>ROUND(INDEX([1]Calculation!R:R,ROW()),0)</f>
        <v>21</v>
      </c>
      <c r="O215" s="8">
        <f>ROUND(INDEX([1]Calculation!S:S,ROW()),0)</f>
        <v>1</v>
      </c>
    </row>
    <row r="216" spans="1:15">
      <c r="A216" t="str">
        <f>INDEX([1]Calculation!$E:$E,ROW())</f>
        <v>New Hampshire</v>
      </c>
      <c r="B216" t="str">
        <f>INDEX([1]Calculation!$C:$C,ROW())</f>
        <v>YouGov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510  lv</v>
      </c>
      <c r="E216" s="2" t="str">
        <f>MONTH(INDEX([1]Calculation!$H:$H,ROW()))&amp;"/"&amp;DAY(INDEX([1]Calculation!$H:$H,ROW()))</f>
        <v>11/13</v>
      </c>
      <c r="F216" s="12">
        <f>ROUND(INDEX([1]Calculation!AK:AK,ROW()),1)</f>
        <v>0.6</v>
      </c>
      <c r="G216" s="8">
        <f>ROUND(INDEX([1]Calculation!K:K,ROW()),0)</f>
        <v>22</v>
      </c>
      <c r="H216" s="8">
        <f>ROUND(INDEX([1]Calculation!L:L,ROW()),0)</f>
        <v>0</v>
      </c>
      <c r="I216" s="8">
        <f>ROUND(INDEX([1]Calculation!M:M,ROW()),0)</f>
        <v>1</v>
      </c>
      <c r="J216" s="8">
        <f>ROUND(INDEX([1]Calculation!N:N,ROW()),0)</f>
        <v>16</v>
      </c>
      <c r="K216" s="8">
        <f>ROUND(INDEX([1]Calculation!O:O,ROW()),0)</f>
        <v>3</v>
      </c>
      <c r="L216" s="8">
        <f>ROUND(INDEX([1]Calculation!P:P,ROW()),0)</f>
        <v>20</v>
      </c>
      <c r="M216" s="8">
        <f>ROUND(INDEX([1]Calculation!Q:Q,ROW()),0)</f>
        <v>1</v>
      </c>
      <c r="N216" s="8">
        <f>ROUND(INDEX([1]Calculation!R:R,ROW()),0)</f>
        <v>31</v>
      </c>
      <c r="O216" s="8">
        <f>ROUND(INDEX([1]Calculation!S:S,ROW()),0)</f>
        <v>1</v>
      </c>
    </row>
    <row r="217" spans="1:15">
      <c r="A217" t="str">
        <f>INDEX([1]Calculation!$E:$E,ROW())</f>
        <v>Iowa</v>
      </c>
      <c r="B217" t="str">
        <f>INDEX([1]Calculation!$C:$C,ROW())</f>
        <v>YouGov</v>
      </c>
      <c r="C217" t="str">
        <f>IF(INDEX([1]Calculation!$F:$F,ROW())=0,"-",INDEX([1]Calculation!$F:$F,ROW()))</f>
        <v>B-</v>
      </c>
      <c r="D217" t="str">
        <f>INDEX([1]Calculation!$I:$I,ROW())&amp;"  "&amp;INDEX([1]Calculation!$J:$J,ROW())</f>
        <v>718  lv</v>
      </c>
      <c r="E217" s="2" t="str">
        <f>MONTH(INDEX([1]Calculation!$H:$H,ROW()))&amp;"/"&amp;DAY(INDEX([1]Calculation!$H:$H,ROW()))</f>
        <v>11/13</v>
      </c>
      <c r="F217" s="12">
        <f>ROUND(INDEX([1]Calculation!AK:AK,ROW()),1)</f>
        <v>0.2</v>
      </c>
      <c r="G217" s="8">
        <f>ROUND(INDEX([1]Calculation!K:K,ROW()),0)</f>
        <v>22</v>
      </c>
      <c r="H217" s="8">
        <f>ROUND(INDEX([1]Calculation!L:L,ROW()),0)</f>
        <v>0</v>
      </c>
      <c r="I217" s="8">
        <f>ROUND(INDEX([1]Calculation!M:M,ROW()),0)</f>
        <v>1</v>
      </c>
      <c r="J217" s="8">
        <f>ROUND(INDEX([1]Calculation!N:N,ROW()),0)</f>
        <v>21</v>
      </c>
      <c r="K217" s="8">
        <f>ROUND(INDEX([1]Calculation!O:O,ROW()),0)</f>
        <v>5</v>
      </c>
      <c r="L217" s="8">
        <f>ROUND(INDEX([1]Calculation!P:P,ROW()),0)</f>
        <v>22</v>
      </c>
      <c r="M217" s="8">
        <f>ROUND(INDEX([1]Calculation!Q:Q,ROW()),0)</f>
        <v>2</v>
      </c>
      <c r="N217" s="8">
        <f>ROUND(INDEX([1]Calculation!R:R,ROW()),0)</f>
        <v>18</v>
      </c>
      <c r="O217" s="8">
        <f>ROUND(INDEX([1]Calculation!S:S,ROW()),0)</f>
        <v>1</v>
      </c>
    </row>
    <row r="218" spans="1:15">
      <c r="A218" t="str">
        <f>INDEX([1]Calculation!$E:$E,ROW())</f>
        <v>Iowa</v>
      </c>
      <c r="B218" t="str">
        <f>INDEX([1]Calculation!$C:$C,ROW())</f>
        <v>Selzer &amp; Co.</v>
      </c>
      <c r="C218" t="str">
        <f>IF(INDEX([1]Calculation!$F:$F,ROW())=0,"-",INDEX([1]Calculation!$F:$F,ROW()))</f>
        <v>A+</v>
      </c>
      <c r="D218" t="str">
        <f>INDEX([1]Calculation!$I:$I,ROW())&amp;"  "&amp;INDEX([1]Calculation!$J:$J,ROW())</f>
        <v>500  lv</v>
      </c>
      <c r="E218" s="2" t="str">
        <f>MONTH(INDEX([1]Calculation!$H:$H,ROW()))&amp;"/"&amp;DAY(INDEX([1]Calculation!$H:$H,ROW()))</f>
        <v>11/13</v>
      </c>
      <c r="F218" s="12">
        <f>ROUND(INDEX([1]Calculation!AK:AK,ROW()),1)</f>
        <v>1.7</v>
      </c>
      <c r="G218" s="8">
        <f>ROUND(INDEX([1]Calculation!K:K,ROW()),0)</f>
        <v>15</v>
      </c>
      <c r="H218" s="8">
        <f>ROUND(INDEX([1]Calculation!L:L,ROW()),0)</f>
        <v>2</v>
      </c>
      <c r="I218" s="8">
        <f>ROUND(INDEX([1]Calculation!M:M,ROW()),0)</f>
        <v>3</v>
      </c>
      <c r="J218" s="8">
        <f>ROUND(INDEX([1]Calculation!N:N,ROW()),0)</f>
        <v>25</v>
      </c>
      <c r="K218" s="8">
        <f>ROUND(INDEX([1]Calculation!O:O,ROW()),0)</f>
        <v>6</v>
      </c>
      <c r="L218" s="8">
        <f>ROUND(INDEX([1]Calculation!P:P,ROW()),0)</f>
        <v>15</v>
      </c>
      <c r="M218" s="8">
        <f>ROUND(INDEX([1]Calculation!Q:Q,ROW()),0)</f>
        <v>3</v>
      </c>
      <c r="N218" s="8">
        <f>ROUND(INDEX([1]Calculation!R:R,ROW()),0)</f>
        <v>16</v>
      </c>
      <c r="O218" s="8">
        <f>ROUND(INDEX([1]Calculation!S:S,ROW()),0)</f>
        <v>3</v>
      </c>
    </row>
    <row r="219" spans="1:15">
      <c r="A219" t="str">
        <f>INDEX([1]Calculation!$E:$E,ROW())</f>
        <v>Nevada</v>
      </c>
      <c r="B219" t="str">
        <f>INDEX([1]Calculation!$C:$C,ROW())</f>
        <v>Fox News/Beacon Research/Shaw &amp; Co. Research</v>
      </c>
      <c r="C219" t="str">
        <f>IF(INDEX([1]Calculation!$F:$F,ROW())=0,"-",INDEX([1]Calculation!$F:$F,ROW()))</f>
        <v>A-</v>
      </c>
      <c r="D219" t="str">
        <f>INDEX([1]Calculation!$I:$I,ROW())&amp;"  "&amp;INDEX([1]Calculation!$J:$J,ROW())</f>
        <v>627  lv</v>
      </c>
      <c r="E219" s="2" t="str">
        <f>MONTH(INDEX([1]Calculation!$H:$H,ROW()))&amp;"/"&amp;DAY(INDEX([1]Calculation!$H:$H,ROW()))</f>
        <v>11/13</v>
      </c>
      <c r="F219" s="12">
        <f>ROUND(INDEX([1]Calculation!AK:AK,ROW()),1)</f>
        <v>1.2</v>
      </c>
      <c r="G219" s="8">
        <f>ROUND(INDEX([1]Calculation!K:K,ROW()),0)</f>
        <v>24</v>
      </c>
      <c r="H219" s="8">
        <f>ROUND(INDEX([1]Calculation!L:L,ROW()),0)</f>
        <v>0</v>
      </c>
      <c r="I219" s="8">
        <f>ROUND(INDEX([1]Calculation!M:M,ROW()),0)</f>
        <v>1</v>
      </c>
      <c r="J219" s="8">
        <f>ROUND(INDEX([1]Calculation!N:N,ROW()),0)</f>
        <v>8</v>
      </c>
      <c r="K219" s="8">
        <f>ROUND(INDEX([1]Calculation!O:O,ROW()),0)</f>
        <v>2</v>
      </c>
      <c r="L219" s="8">
        <f>ROUND(INDEX([1]Calculation!P:P,ROW()),0)</f>
        <v>18</v>
      </c>
      <c r="M219" s="8">
        <f>ROUND(INDEX([1]Calculation!Q:Q,ROW()),0)</f>
        <v>5</v>
      </c>
      <c r="N219" s="8">
        <f>ROUND(INDEX([1]Calculation!R:R,ROW()),0)</f>
        <v>18</v>
      </c>
      <c r="O219" s="8">
        <f>ROUND(INDEX([1]Calculation!S:S,ROW()),0)</f>
        <v>3</v>
      </c>
    </row>
    <row r="220" spans="1:15">
      <c r="A220" t="str">
        <f>INDEX([1]Calculation!$E:$E,ROW())</f>
        <v>North Carolina</v>
      </c>
      <c r="B220" t="str">
        <f>INDEX([1]Calculation!$C:$C,ROW())</f>
        <v>Fox News/Beacon Research/Shaw &amp; Co. Research</v>
      </c>
      <c r="C220" t="str">
        <f>IF(INDEX([1]Calculation!$F:$F,ROW())=0,"-",INDEX([1]Calculation!$F:$F,ROW()))</f>
        <v>A-</v>
      </c>
      <c r="D220" t="str">
        <f>INDEX([1]Calculation!$I:$I,ROW())&amp;"  "&amp;INDEX([1]Calculation!$J:$J,ROW())</f>
        <v>669  lv</v>
      </c>
      <c r="E220" s="2" t="str">
        <f>MONTH(INDEX([1]Calculation!$H:$H,ROW()))&amp;"/"&amp;DAY(INDEX([1]Calculation!$H:$H,ROW()))</f>
        <v>11/13</v>
      </c>
      <c r="F220" s="12">
        <f>ROUND(INDEX([1]Calculation!AK:AK,ROW()),1)</f>
        <v>10</v>
      </c>
      <c r="G220" s="8">
        <f>ROUND(INDEX([1]Calculation!K:K,ROW()),0)</f>
        <v>37</v>
      </c>
      <c r="H220" s="8">
        <f>ROUND(INDEX([1]Calculation!L:L,ROW()),0)</f>
        <v>0</v>
      </c>
      <c r="I220" s="8">
        <f>ROUND(INDEX([1]Calculation!M:M,ROW()),0)</f>
        <v>2</v>
      </c>
      <c r="J220" s="8">
        <f>ROUND(INDEX([1]Calculation!N:N,ROW()),0)</f>
        <v>6</v>
      </c>
      <c r="K220" s="8">
        <f>ROUND(INDEX([1]Calculation!O:O,ROW()),0)</f>
        <v>1</v>
      </c>
      <c r="L220" s="8">
        <f>ROUND(INDEX([1]Calculation!P:P,ROW()),0)</f>
        <v>14</v>
      </c>
      <c r="M220" s="8">
        <f>ROUND(INDEX([1]Calculation!Q:Q,ROW()),0)</f>
        <v>2</v>
      </c>
      <c r="N220" s="8">
        <f>ROUND(INDEX([1]Calculation!R:R,ROW()),0)</f>
        <v>15</v>
      </c>
      <c r="O220" s="8">
        <f>ROUND(INDEX([1]Calculation!S:S,ROW()),0)</f>
        <v>2</v>
      </c>
    </row>
    <row r="221" spans="1:15">
      <c r="A221" t="str">
        <f>INDEX([1]Calculation!$E:$E,ROW())</f>
        <v>California</v>
      </c>
      <c r="B221" t="str">
        <f>INDEX([1]Calculation!$C:$C,ROW())</f>
        <v>Public Policy Institute of California</v>
      </c>
      <c r="C221" t="str">
        <f>IF(INDEX([1]Calculation!$F:$F,ROW())=0,"-",INDEX([1]Calculation!$F:$F,ROW()))</f>
        <v>A/B</v>
      </c>
      <c r="D221" t="str">
        <f>INDEX([1]Calculation!$I:$I,ROW())&amp;"  "&amp;INDEX([1]Calculation!$J:$J,ROW())</f>
        <v>682  lv</v>
      </c>
      <c r="E221" s="2" t="str">
        <f>MONTH(INDEX([1]Calculation!$H:$H,ROW()))&amp;"/"&amp;DAY(INDEX([1]Calculation!$H:$H,ROW()))</f>
        <v>11/12</v>
      </c>
      <c r="F221" s="12">
        <f>ROUND(INDEX([1]Calculation!AK:AK,ROW()),1)</f>
        <v>1.1000000000000001</v>
      </c>
      <c r="G221" s="8">
        <f>ROUND(INDEX([1]Calculation!K:K,ROW()),0)</f>
        <v>24</v>
      </c>
      <c r="H221" s="8">
        <f>ROUND(INDEX([1]Calculation!L:L,ROW()),0)</f>
        <v>0</v>
      </c>
      <c r="I221" s="8">
        <f>ROUND(INDEX([1]Calculation!M:M,ROW()),0)</f>
        <v>1</v>
      </c>
      <c r="J221" s="8">
        <f>ROUND(INDEX([1]Calculation!N:N,ROW()),0)</f>
        <v>7</v>
      </c>
      <c r="K221" s="8">
        <f>ROUND(INDEX([1]Calculation!O:O,ROW()),0)</f>
        <v>1</v>
      </c>
      <c r="L221" s="8">
        <f>ROUND(INDEX([1]Calculation!P:P,ROW()),0)</f>
        <v>17</v>
      </c>
      <c r="M221" s="8">
        <f>ROUND(INDEX([1]Calculation!Q:Q,ROW()),0)</f>
        <v>1</v>
      </c>
      <c r="N221" s="8">
        <f>ROUND(INDEX([1]Calculation!R:R,ROW()),0)</f>
        <v>23</v>
      </c>
      <c r="O221" s="8">
        <f>ROUND(INDEX([1]Calculation!S:S,ROW()),0)</f>
        <v>5</v>
      </c>
    </row>
    <row r="222" spans="1:15">
      <c r="A222" t="str">
        <f>INDEX([1]Calculation!$E:$E,ROW())</f>
        <v>California</v>
      </c>
      <c r="B222" t="str">
        <f>INDEX([1]Calculation!$C:$C,ROW())</f>
        <v>Capitol Weekly</v>
      </c>
      <c r="C222" t="str">
        <f>IF(INDEX([1]Calculation!$F:$F,ROW())=0,"-",INDEX([1]Calculation!$F:$F,ROW()))</f>
        <v>-</v>
      </c>
      <c r="D222" t="str">
        <f>INDEX([1]Calculation!$I:$I,ROW())&amp;"  "&amp;INDEX([1]Calculation!$J:$J,ROW())</f>
        <v>695  lv</v>
      </c>
      <c r="E222" s="2" t="str">
        <f>MONTH(INDEX([1]Calculation!$H:$H,ROW()))&amp;"/"&amp;DAY(INDEX([1]Calculation!$H:$H,ROW()))</f>
        <v>11/12</v>
      </c>
      <c r="F222" s="12">
        <f>ROUND(INDEX([1]Calculation!AK:AK,ROW()),1)</f>
        <v>0.1</v>
      </c>
      <c r="G222" s="8">
        <f>ROUND(INDEX([1]Calculation!K:K,ROW()),0)</f>
        <v>18</v>
      </c>
      <c r="H222" s="8">
        <f>ROUND(INDEX([1]Calculation!L:L,ROW()),0)</f>
        <v>0</v>
      </c>
      <c r="I222" s="8">
        <f>ROUND(INDEX([1]Calculation!M:M,ROW()),0)</f>
        <v>1</v>
      </c>
      <c r="J222" s="8">
        <f>ROUND(INDEX([1]Calculation!N:N,ROW()),0)</f>
        <v>14</v>
      </c>
      <c r="K222" s="8">
        <f>ROUND(INDEX([1]Calculation!O:O,ROW()),0)</f>
        <v>3</v>
      </c>
      <c r="L222" s="8">
        <f>ROUND(INDEX([1]Calculation!P:P,ROW()),0)</f>
        <v>21</v>
      </c>
      <c r="M222" s="8">
        <f>ROUND(INDEX([1]Calculation!Q:Q,ROW()),0)</f>
        <v>1</v>
      </c>
      <c r="N222" s="8">
        <f>ROUND(INDEX([1]Calculation!R:R,ROW()),0)</f>
        <v>27</v>
      </c>
      <c r="O222" s="8">
        <f>ROUND(INDEX([1]Calculation!S:S,ROW()),0)</f>
        <v>4</v>
      </c>
    </row>
    <row r="223" spans="1:15">
      <c r="A223" t="str">
        <f>INDEX([1]Calculation!$E:$E,ROW())</f>
        <v>US</v>
      </c>
      <c r="B223" t="str">
        <f>INDEX([1]Calculation!$C:$C,ROW())</f>
        <v>YouGov</v>
      </c>
      <c r="C223" t="str">
        <f>IF(INDEX([1]Calculation!$F:$F,ROW())=0,"-",INDEX([1]Calculation!$F:$F,ROW()))</f>
        <v>B-</v>
      </c>
      <c r="D223" t="str">
        <f>INDEX([1]Calculation!$I:$I,ROW())&amp;"  "&amp;INDEX([1]Calculation!$J:$J,ROW())</f>
        <v>600  lv</v>
      </c>
      <c r="E223" s="2" t="str">
        <f>MONTH(INDEX([1]Calculation!$H:$H,ROW()))&amp;"/"&amp;DAY(INDEX([1]Calculation!$H:$H,ROW()))</f>
        <v>11/12</v>
      </c>
      <c r="F223" s="12">
        <f>ROUND(INDEX([1]Calculation!AK:AK,ROW()),1)</f>
        <v>0</v>
      </c>
      <c r="G223" s="8">
        <f>ROUND(INDEX([1]Calculation!K:K,ROW()),0)</f>
        <v>23</v>
      </c>
      <c r="H223" s="8">
        <f>ROUND(INDEX([1]Calculation!L:L,ROW()),0)</f>
        <v>0</v>
      </c>
      <c r="I223" s="8">
        <f>ROUND(INDEX([1]Calculation!M:M,ROW()),0)</f>
        <v>1</v>
      </c>
      <c r="J223" s="8">
        <f>ROUND(INDEX([1]Calculation!N:N,ROW()),0)</f>
        <v>9</v>
      </c>
      <c r="K223" s="8">
        <f>ROUND(INDEX([1]Calculation!O:O,ROW()),0)</f>
        <v>2</v>
      </c>
      <c r="L223" s="8">
        <f>ROUND(INDEX([1]Calculation!P:P,ROW()),0)</f>
        <v>17</v>
      </c>
      <c r="M223" s="8">
        <f>ROUND(INDEX([1]Calculation!Q:Q,ROW()),0)</f>
        <v>1</v>
      </c>
      <c r="N223" s="8">
        <f>ROUND(INDEX([1]Calculation!R:R,ROW()),0)</f>
        <v>26</v>
      </c>
      <c r="O223" s="8">
        <f>ROUND(INDEX([1]Calculation!S:S,ROW()),0)</f>
        <v>4</v>
      </c>
    </row>
    <row r="224" spans="1:15">
      <c r="A224" t="str">
        <f>INDEX([1]Calculation!$E:$E,ROW())</f>
        <v>Iowa</v>
      </c>
      <c r="B224" t="str">
        <f>INDEX([1]Calculation!$C:$C,ROW())</f>
        <v>Monmouth University</v>
      </c>
      <c r="C224" t="str">
        <f>IF(INDEX([1]Calculation!$F:$F,ROW())=0,"-",INDEX([1]Calculation!$F:$F,ROW()))</f>
        <v>A+</v>
      </c>
      <c r="D224" t="str">
        <f>INDEX([1]Calculation!$I:$I,ROW())&amp;"  "&amp;INDEX([1]Calculation!$J:$J,ROW())</f>
        <v>451  lv</v>
      </c>
      <c r="E224" s="2" t="str">
        <f>MONTH(INDEX([1]Calculation!$H:$H,ROW()))&amp;"/"&amp;DAY(INDEX([1]Calculation!$H:$H,ROW()))</f>
        <v>11/11</v>
      </c>
      <c r="F224" s="12">
        <f>ROUND(INDEX([1]Calculation!AK:AK,ROW()),1)</f>
        <v>0.1</v>
      </c>
      <c r="G224" s="8">
        <f>ROUND(INDEX([1]Calculation!K:K,ROW()),0)</f>
        <v>19</v>
      </c>
      <c r="H224" s="8">
        <f>ROUND(INDEX([1]Calculation!L:L,ROW()),0)</f>
        <v>0</v>
      </c>
      <c r="I224" s="8">
        <f>ROUND(INDEX([1]Calculation!M:M,ROW()),0)</f>
        <v>2</v>
      </c>
      <c r="J224" s="8">
        <f>ROUND(INDEX([1]Calculation!N:N,ROW()),0)</f>
        <v>22</v>
      </c>
      <c r="K224" s="8">
        <f>ROUND(INDEX([1]Calculation!O:O,ROW()),0)</f>
        <v>5</v>
      </c>
      <c r="L224" s="8">
        <f>ROUND(INDEX([1]Calculation!P:P,ROW()),0)</f>
        <v>13</v>
      </c>
      <c r="M224" s="8">
        <f>ROUND(INDEX([1]Calculation!Q:Q,ROW()),0)</f>
        <v>3</v>
      </c>
      <c r="N224" s="8">
        <f>ROUND(INDEX([1]Calculation!R:R,ROW()),0)</f>
        <v>18</v>
      </c>
      <c r="O224" s="8">
        <f>ROUND(INDEX([1]Calculation!S:S,ROW()),0)</f>
        <v>3</v>
      </c>
    </row>
    <row r="225" spans="1:15">
      <c r="A225" t="str">
        <f>INDEX([1]Calculation!$E:$E,ROW())</f>
        <v>Georgia</v>
      </c>
      <c r="B225" t="str">
        <f>INDEX([1]Calculation!$C:$C,ROW())</f>
        <v>Climate Nexus</v>
      </c>
      <c r="C225" t="str">
        <f>IF(INDEX([1]Calculation!$F:$F,ROW())=0,"-",INDEX([1]Calculation!$F:$F,ROW()))</f>
        <v>-</v>
      </c>
      <c r="D225" t="str">
        <f>INDEX([1]Calculation!$I:$I,ROW())&amp;"  "&amp;INDEX([1]Calculation!$J:$J,ROW())</f>
        <v>457  lv</v>
      </c>
      <c r="E225" s="2" t="str">
        <f>MONTH(INDEX([1]Calculation!$H:$H,ROW()))&amp;"/"&amp;DAY(INDEX([1]Calculation!$H:$H,ROW()))</f>
        <v>11/10</v>
      </c>
      <c r="F225" s="12">
        <f>ROUND(INDEX([1]Calculation!AK:AK,ROW()),1)</f>
        <v>2.8</v>
      </c>
      <c r="G225" s="8">
        <f>ROUND(INDEX([1]Calculation!K:K,ROW()),0)</f>
        <v>31</v>
      </c>
      <c r="H225" s="8">
        <f>ROUND(INDEX([1]Calculation!L:L,ROW()),0)</f>
        <v>0</v>
      </c>
      <c r="I225" s="8">
        <f>ROUND(INDEX([1]Calculation!M:M,ROW()),0)</f>
        <v>2</v>
      </c>
      <c r="J225" s="8">
        <f>ROUND(INDEX([1]Calculation!N:N,ROW()),0)</f>
        <v>4</v>
      </c>
      <c r="K225" s="8">
        <f>ROUND(INDEX([1]Calculation!O:O,ROW()),0)</f>
        <v>1</v>
      </c>
      <c r="L225" s="8">
        <f>ROUND(INDEX([1]Calculation!P:P,ROW()),0)</f>
        <v>14</v>
      </c>
      <c r="M225" s="8">
        <f>ROUND(INDEX([1]Calculation!Q:Q,ROW()),0)</f>
        <v>1</v>
      </c>
      <c r="N225" s="8">
        <f>ROUND(INDEX([1]Calculation!R:R,ROW()),0)</f>
        <v>14</v>
      </c>
      <c r="O225" s="8">
        <f>ROUND(INDEX([1]Calculation!S:S,ROW()),0)</f>
        <v>2</v>
      </c>
    </row>
    <row r="226" spans="1:15">
      <c r="A226" t="str">
        <f>INDEX([1]Calculation!$E:$E,ROW())</f>
        <v>US</v>
      </c>
      <c r="B226" t="str">
        <f>INDEX([1]Calculation!$C:$C,ROW())</f>
        <v>Ipsos</v>
      </c>
      <c r="C226" t="str">
        <f>IF(INDEX([1]Calculation!$F:$F,ROW())=0,"-",INDEX([1]Calculation!$F:$F,ROW()))</f>
        <v>B-</v>
      </c>
      <c r="D226" t="str">
        <f>INDEX([1]Calculation!$I:$I,ROW())&amp;"  "&amp;INDEX([1]Calculation!$J:$J,ROW())</f>
        <v>538  rv</v>
      </c>
      <c r="E226" s="2" t="str">
        <f>MONTH(INDEX([1]Calculation!$H:$H,ROW()))&amp;"/"&amp;DAY(INDEX([1]Calculation!$H:$H,ROW()))</f>
        <v>11/7</v>
      </c>
      <c r="F226" s="12">
        <f>ROUND(INDEX([1]Calculation!AK:AK,ROW()),1)</f>
        <v>0</v>
      </c>
      <c r="G226" s="8">
        <f>ROUND(INDEX([1]Calculation!K:K,ROW()),0)</f>
        <v>20</v>
      </c>
      <c r="H226" s="8">
        <f>ROUND(INDEX([1]Calculation!L:L,ROW()),0)</f>
        <v>0</v>
      </c>
      <c r="I226" s="8">
        <f>ROUND(INDEX([1]Calculation!M:M,ROW()),0)</f>
        <v>0</v>
      </c>
      <c r="J226" s="8">
        <f>ROUND(INDEX([1]Calculation!N:N,ROW()),0)</f>
        <v>5</v>
      </c>
      <c r="K226" s="8">
        <f>ROUND(INDEX([1]Calculation!O:O,ROW()),0)</f>
        <v>1</v>
      </c>
      <c r="L226" s="8">
        <f>ROUND(INDEX([1]Calculation!P:P,ROW()),0)</f>
        <v>16</v>
      </c>
      <c r="M226" s="8">
        <f>ROUND(INDEX([1]Calculation!Q:Q,ROW()),0)</f>
        <v>1</v>
      </c>
      <c r="N226" s="8">
        <f>ROUND(INDEX([1]Calculation!R:R,ROW()),0)</f>
        <v>13</v>
      </c>
      <c r="O226" s="8">
        <f>ROUND(INDEX([1]Calculation!S:S,ROW()),0)</f>
        <v>3</v>
      </c>
    </row>
    <row r="227" spans="1:15">
      <c r="A227" t="str">
        <f>INDEX([1]Calculation!$E:$E,ROW())</f>
        <v>Iowa</v>
      </c>
      <c r="B227" t="str">
        <f>INDEX([1]Calculation!$C:$C,ROW())</f>
        <v>University of Iowa</v>
      </c>
      <c r="C227" t="str">
        <f>IF(INDEX([1]Calculation!$F:$F,ROW())=0,"-",INDEX([1]Calculation!$F:$F,ROW()))</f>
        <v>B/C</v>
      </c>
      <c r="D227" t="str">
        <f>INDEX([1]Calculation!$I:$I,ROW())&amp;"  "&amp;INDEX([1]Calculation!$J:$J,ROW())</f>
        <v>465  lv</v>
      </c>
      <c r="E227" s="2" t="str">
        <f>MONTH(INDEX([1]Calculation!$H:$H,ROW()))&amp;"/"&amp;DAY(INDEX([1]Calculation!$H:$H,ROW()))</f>
        <v>11/10</v>
      </c>
      <c r="F227" s="12">
        <f>ROUND(INDEX([1]Calculation!AK:AK,ROW()),1)</f>
        <v>3.7</v>
      </c>
      <c r="G227" s="8">
        <f>ROUND(INDEX([1]Calculation!K:K,ROW()),0)</f>
        <v>15</v>
      </c>
      <c r="H227" s="8">
        <f>ROUND(INDEX([1]Calculation!L:L,ROW()),0)</f>
        <v>0</v>
      </c>
      <c r="I227" s="8">
        <f>ROUND(INDEX([1]Calculation!M:M,ROW()),0)</f>
        <v>0</v>
      </c>
      <c r="J227" s="8">
        <f>ROUND(INDEX([1]Calculation!N:N,ROW()),0)</f>
        <v>16</v>
      </c>
      <c r="K227" s="8">
        <f>ROUND(INDEX([1]Calculation!O:O,ROW()),0)</f>
        <v>1</v>
      </c>
      <c r="L227" s="8">
        <f>ROUND(INDEX([1]Calculation!P:P,ROW()),0)</f>
        <v>18</v>
      </c>
      <c r="M227" s="8">
        <f>ROUND(INDEX([1]Calculation!Q:Q,ROW()),0)</f>
        <v>3</v>
      </c>
      <c r="N227" s="8">
        <f>ROUND(INDEX([1]Calculation!R:R,ROW()),0)</f>
        <v>23</v>
      </c>
      <c r="O227" s="8">
        <f>ROUND(INDEX([1]Calculation!S:S,ROW()),0)</f>
        <v>3</v>
      </c>
    </row>
    <row r="228" spans="1:15">
      <c r="A228" t="str">
        <f>INDEX([1]Calculation!$E:$E,ROW())</f>
        <v>US</v>
      </c>
      <c r="B228" t="str">
        <f>INDEX([1]Calculation!$C:$C,ROW())</f>
        <v>Morning Consult</v>
      </c>
      <c r="C228" t="str">
        <f>IF(INDEX([1]Calculation!$F:$F,ROW())=0,"-",INDEX([1]Calculation!$F:$F,ROW()))</f>
        <v>B/C</v>
      </c>
      <c r="D228" t="str">
        <f>INDEX([1]Calculation!$I:$I,ROW())&amp;"  "&amp;INDEX([1]Calculation!$J:$J,ROW())</f>
        <v>16400  lv</v>
      </c>
      <c r="E228" s="2" t="str">
        <f>MONTH(INDEX([1]Calculation!$H:$H,ROW()))&amp;"/"&amp;DAY(INDEX([1]Calculation!$H:$H,ROW()))</f>
        <v>11/10</v>
      </c>
      <c r="F228" s="12">
        <f>ROUND(INDEX([1]Calculation!AK:AK,ROW()),1)</f>
        <v>0</v>
      </c>
      <c r="G228" s="8">
        <f>ROUND(INDEX([1]Calculation!K:K,ROW()),0)</f>
        <v>32</v>
      </c>
      <c r="H228" s="8">
        <f>ROUND(INDEX([1]Calculation!L:L,ROW()),0)</f>
        <v>2</v>
      </c>
      <c r="I228" s="8">
        <f>ROUND(INDEX([1]Calculation!M:M,ROW()),0)</f>
        <v>3</v>
      </c>
      <c r="J228" s="8">
        <f>ROUND(INDEX([1]Calculation!N:N,ROW()),0)</f>
        <v>8</v>
      </c>
      <c r="K228" s="8">
        <f>ROUND(INDEX([1]Calculation!O:O,ROW()),0)</f>
        <v>2</v>
      </c>
      <c r="L228" s="8">
        <f>ROUND(INDEX([1]Calculation!P:P,ROW()),0)</f>
        <v>20</v>
      </c>
      <c r="M228" s="8">
        <f>ROUND(INDEX([1]Calculation!Q:Q,ROW()),0)</f>
        <v>1</v>
      </c>
      <c r="N228" s="8">
        <f>ROUND(INDEX([1]Calculation!R:R,ROW()),0)</f>
        <v>19</v>
      </c>
      <c r="O228" s="8">
        <f>ROUND(INDEX([1]Calculation!S:S,ROW()),0)</f>
        <v>3</v>
      </c>
    </row>
    <row r="229" spans="1:15">
      <c r="A229" t="str">
        <f>INDEX([1]Calculation!$E:$E,ROW())</f>
        <v>New Hampshire</v>
      </c>
      <c r="B229" t="str">
        <f>INDEX([1]Calculation!$C:$C,ROW())</f>
        <v>Quinnipiac University</v>
      </c>
      <c r="C229" t="str">
        <f>IF(INDEX([1]Calculation!$F:$F,ROW())=0,"-",INDEX([1]Calculation!$F:$F,ROW()))</f>
        <v>B+</v>
      </c>
      <c r="D229" t="str">
        <f>INDEX([1]Calculation!$I:$I,ROW())&amp;"  "&amp;INDEX([1]Calculation!$J:$J,ROW())</f>
        <v>1134  lv</v>
      </c>
      <c r="E229" s="2" t="str">
        <f>MONTH(INDEX([1]Calculation!$H:$H,ROW()))&amp;"/"&amp;DAY(INDEX([1]Calculation!$H:$H,ROW()))</f>
        <v>11/10</v>
      </c>
      <c r="F229" s="12">
        <f>ROUND(INDEX([1]Calculation!AK:AK,ROW()),1)</f>
        <v>10</v>
      </c>
      <c r="G229" s="8">
        <f>ROUND(INDEX([1]Calculation!K:K,ROW()),0)</f>
        <v>20</v>
      </c>
      <c r="H229" s="8">
        <f>ROUND(INDEX([1]Calculation!L:L,ROW()),0)</f>
        <v>0</v>
      </c>
      <c r="I229" s="8">
        <f>ROUND(INDEX([1]Calculation!M:M,ROW()),0)</f>
        <v>1</v>
      </c>
      <c r="J229" s="8">
        <f>ROUND(INDEX([1]Calculation!N:N,ROW()),0)</f>
        <v>15</v>
      </c>
      <c r="K229" s="8">
        <f>ROUND(INDEX([1]Calculation!O:O,ROW()),0)</f>
        <v>3</v>
      </c>
      <c r="L229" s="8">
        <f>ROUND(INDEX([1]Calculation!P:P,ROW()),0)</f>
        <v>14</v>
      </c>
      <c r="M229" s="8">
        <f>ROUND(INDEX([1]Calculation!Q:Q,ROW()),0)</f>
        <v>3</v>
      </c>
      <c r="N229" s="8">
        <f>ROUND(INDEX([1]Calculation!R:R,ROW()),0)</f>
        <v>16</v>
      </c>
      <c r="O229" s="8">
        <f>ROUND(INDEX([1]Calculation!S:S,ROW()),0)</f>
        <v>4</v>
      </c>
    </row>
    <row r="230" spans="1:15">
      <c r="A230" t="str">
        <f>INDEX([1]Calculation!$E:$E,ROW())</f>
        <v>Arizona</v>
      </c>
      <c r="B230" t="str">
        <f>INDEX([1]Calculation!$C:$C,ROW())</f>
        <v>OH Predictive Insights/MBQF</v>
      </c>
      <c r="C230" t="str">
        <f>IF(INDEX([1]Calculation!$F:$F,ROW())=0,"-",INDEX([1]Calculation!$F:$F,ROW()))</f>
        <v>B/C</v>
      </c>
      <c r="D230" t="str">
        <f>INDEX([1]Calculation!$I:$I,ROW())&amp;"  "&amp;INDEX([1]Calculation!$J:$J,ROW())</f>
        <v>260  lv</v>
      </c>
      <c r="E230" s="2" t="str">
        <f>MONTH(INDEX([1]Calculation!$H:$H,ROW()))&amp;"/"&amp;DAY(INDEX([1]Calculation!$H:$H,ROW()))</f>
        <v>11/8</v>
      </c>
      <c r="F230" s="12">
        <f>ROUND(INDEX([1]Calculation!AK:AK,ROW()),1)</f>
        <v>2.9</v>
      </c>
      <c r="G230" s="8">
        <f>ROUND(INDEX([1]Calculation!K:K,ROW()),0)</f>
        <v>29</v>
      </c>
      <c r="H230" s="8">
        <f>ROUND(INDEX([1]Calculation!L:L,ROW()),0)</f>
        <v>0</v>
      </c>
      <c r="I230" s="8">
        <f>ROUND(INDEX([1]Calculation!M:M,ROW()),0)</f>
        <v>2</v>
      </c>
      <c r="J230" s="8">
        <f>ROUND(INDEX([1]Calculation!N:N,ROW()),0)</f>
        <v>9</v>
      </c>
      <c r="K230" s="8">
        <f>ROUND(INDEX([1]Calculation!O:O,ROW()),0)</f>
        <v>2</v>
      </c>
      <c r="L230" s="8">
        <f>ROUND(INDEX([1]Calculation!P:P,ROW()),0)</f>
        <v>16</v>
      </c>
      <c r="M230" s="8">
        <f>ROUND(INDEX([1]Calculation!Q:Q,ROW()),0)</f>
        <v>1</v>
      </c>
      <c r="N230" s="8">
        <f>ROUND(INDEX([1]Calculation!R:R,ROW()),0)</f>
        <v>18</v>
      </c>
      <c r="O230" s="8">
        <f>ROUND(INDEX([1]Calculation!S:S,ROW()),0)</f>
        <v>4</v>
      </c>
    </row>
    <row r="231" spans="1:15">
      <c r="A231" t="str">
        <f>INDEX([1]Calculation!$E:$E,ROW())</f>
        <v>US</v>
      </c>
      <c r="B231" t="str">
        <f>INDEX([1]Calculation!$C:$C,ROW())</f>
        <v>Ipsos</v>
      </c>
      <c r="C231" t="str">
        <f>IF(INDEX([1]Calculation!$F:$F,ROW())=0,"-",INDEX([1]Calculation!$F:$F,ROW()))</f>
        <v>B-</v>
      </c>
      <c r="D231" t="str">
        <f>INDEX([1]Calculation!$I:$I,ROW())&amp;"  "&amp;INDEX([1]Calculation!$J:$J,ROW())</f>
        <v>549  rv</v>
      </c>
      <c r="E231" s="2" t="str">
        <f>MONTH(INDEX([1]Calculation!$H:$H,ROW()))&amp;"/"&amp;DAY(INDEX([1]Calculation!$H:$H,ROW()))</f>
        <v>11/4</v>
      </c>
      <c r="F231" s="12">
        <f>ROUND(INDEX([1]Calculation!AK:AK,ROW()),1)</f>
        <v>0</v>
      </c>
      <c r="G231" s="8">
        <f>ROUND(INDEX([1]Calculation!K:K,ROW()),0)</f>
        <v>24</v>
      </c>
      <c r="H231" s="8">
        <f>ROUND(INDEX([1]Calculation!L:L,ROW()),0)</f>
        <v>0</v>
      </c>
      <c r="I231" s="8">
        <f>ROUND(INDEX([1]Calculation!M:M,ROW()),0)</f>
        <v>0</v>
      </c>
      <c r="J231" s="8">
        <f>ROUND(INDEX([1]Calculation!N:N,ROW()),0)</f>
        <v>8</v>
      </c>
      <c r="K231" s="8">
        <f>ROUND(INDEX([1]Calculation!O:O,ROW()),0)</f>
        <v>0</v>
      </c>
      <c r="L231" s="8">
        <f>ROUND(INDEX([1]Calculation!P:P,ROW()),0)</f>
        <v>15</v>
      </c>
      <c r="M231" s="8">
        <f>ROUND(INDEX([1]Calculation!Q:Q,ROW()),0)</f>
        <v>1</v>
      </c>
      <c r="N231" s="8">
        <f>ROUND(INDEX([1]Calculation!R:R,ROW()),0)</f>
        <v>13</v>
      </c>
      <c r="O231" s="8">
        <f>ROUND(INDEX([1]Calculation!S:S,ROW()),0)</f>
        <v>3</v>
      </c>
    </row>
    <row r="232" spans="1:15">
      <c r="A232" t="str">
        <f>INDEX([1]Calculation!$E:$E,ROW())</f>
        <v>North Carolina</v>
      </c>
      <c r="B232" t="str">
        <f>INDEX([1]Calculation!$C:$C,ROW())</f>
        <v>High Point University</v>
      </c>
      <c r="C232" t="str">
        <f>IF(INDEX([1]Calculation!$F:$F,ROW())=0,"-",INDEX([1]Calculation!$F:$F,ROW()))</f>
        <v>A/B</v>
      </c>
      <c r="D232" t="str">
        <f>INDEX([1]Calculation!$I:$I,ROW())&amp;"  "&amp;INDEX([1]Calculation!$J:$J,ROW())</f>
        <v>347  a</v>
      </c>
      <c r="E232" s="2" t="str">
        <f>MONTH(INDEX([1]Calculation!$H:$H,ROW()))&amp;"/"&amp;DAY(INDEX([1]Calculation!$H:$H,ROW()))</f>
        <v>11/7</v>
      </c>
      <c r="F232" s="12">
        <f>ROUND(INDEX([1]Calculation!AK:AK,ROW()),1)</f>
        <v>5.4</v>
      </c>
      <c r="G232" s="8">
        <f>ROUND(INDEX([1]Calculation!K:K,ROW()),0)</f>
        <v>33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4</v>
      </c>
      <c r="K232" s="8">
        <f>ROUND(INDEX([1]Calculation!O:O,ROW()),0)</f>
        <v>3</v>
      </c>
      <c r="L232" s="8">
        <f>ROUND(INDEX([1]Calculation!P:P,ROW()),0)</f>
        <v>18</v>
      </c>
      <c r="M232" s="8">
        <f>ROUND(INDEX([1]Calculation!Q:Q,ROW()),0)</f>
        <v>2</v>
      </c>
      <c r="N232" s="8">
        <f>ROUND(INDEX([1]Calculation!R:R,ROW()),0)</f>
        <v>13</v>
      </c>
      <c r="O232" s="8">
        <f>ROUND(INDEX([1]Calculation!S:S,ROW()),0)</f>
        <v>2</v>
      </c>
    </row>
    <row r="233" spans="1:15">
      <c r="A233" t="str">
        <f>INDEX([1]Calculation!$E:$E,ROW())</f>
        <v>Iowa</v>
      </c>
      <c r="B233" t="str">
        <f>INDEX([1]Calculation!$C:$C,ROW())</f>
        <v>Public Policy Polling</v>
      </c>
      <c r="C233" t="str">
        <f>IF(INDEX([1]Calculation!$F:$F,ROW())=0,"-",INDEX([1]Calculation!$F:$F,ROW()))</f>
        <v>B</v>
      </c>
      <c r="D233" t="str">
        <f>INDEX([1]Calculation!$I:$I,ROW())&amp;"  "&amp;INDEX([1]Calculation!$J:$J,ROW())</f>
        <v>715  lv</v>
      </c>
      <c r="E233" s="2" t="str">
        <f>MONTH(INDEX([1]Calculation!$H:$H,ROW()))&amp;"/"&amp;DAY(INDEX([1]Calculation!$H:$H,ROW()))</f>
        <v>11/6</v>
      </c>
      <c r="F233" s="12">
        <f>ROUND(INDEX([1]Calculation!AK:AK,ROW()),1)</f>
        <v>6.3</v>
      </c>
      <c r="G233" s="8">
        <f>ROUND(INDEX([1]Calculation!K:K,ROW()),0)</f>
        <v>13</v>
      </c>
      <c r="H233" s="8">
        <f>ROUND(INDEX([1]Calculation!L:L,ROW()),0)</f>
        <v>0</v>
      </c>
      <c r="I233" s="8">
        <f>ROUND(INDEX([1]Calculation!M:M,ROW()),0)</f>
        <v>1</v>
      </c>
      <c r="J233" s="8">
        <f>ROUND(INDEX([1]Calculation!N:N,ROW()),0)</f>
        <v>20</v>
      </c>
      <c r="K233" s="8">
        <f>ROUND(INDEX([1]Calculation!O:O,ROW()),0)</f>
        <v>9</v>
      </c>
      <c r="L233" s="8">
        <f>ROUND(INDEX([1]Calculation!P:P,ROW()),0)</f>
        <v>14</v>
      </c>
      <c r="M233" s="8">
        <f>ROUND(INDEX([1]Calculation!Q:Q,ROW()),0)</f>
        <v>6</v>
      </c>
      <c r="N233" s="8">
        <f>ROUND(INDEX([1]Calculation!R:R,ROW()),0)</f>
        <v>21</v>
      </c>
      <c r="O233" s="8">
        <f>ROUND(INDEX([1]Calculation!S:S,ROW()),0)</f>
        <v>3</v>
      </c>
    </row>
    <row r="234" spans="1:15">
      <c r="A234" t="str">
        <f>INDEX([1]Calculation!$E:$E,ROW())</f>
        <v>Iowa</v>
      </c>
      <c r="B234" t="str">
        <f>INDEX([1]Calculation!$C:$C,ROW())</f>
        <v>Quinnipiac University</v>
      </c>
      <c r="C234" t="str">
        <f>IF(INDEX([1]Calculation!$F:$F,ROW())=0,"-",INDEX([1]Calculation!$F:$F,ROW()))</f>
        <v>B+</v>
      </c>
      <c r="D234" t="str">
        <f>INDEX([1]Calculation!$I:$I,ROW())&amp;"  "&amp;INDEX([1]Calculation!$J:$J,ROW())</f>
        <v>698  lv</v>
      </c>
      <c r="E234" s="2" t="str">
        <f>MONTH(INDEX([1]Calculation!$H:$H,ROW()))&amp;"/"&amp;DAY(INDEX([1]Calculation!$H:$H,ROW()))</f>
        <v>11/5</v>
      </c>
      <c r="F234" s="12">
        <f>ROUND(INDEX([1]Calculation!AK:AK,ROW()),1)</f>
        <v>7.5</v>
      </c>
      <c r="G234" s="8">
        <f>ROUND(INDEX([1]Calculation!K:K,ROW()),0)</f>
        <v>15</v>
      </c>
      <c r="H234" s="8">
        <f>ROUND(INDEX([1]Calculation!L:L,ROW()),0)</f>
        <v>0</v>
      </c>
      <c r="I234" s="8">
        <f>ROUND(INDEX([1]Calculation!M:M,ROW()),0)</f>
        <v>1</v>
      </c>
      <c r="J234" s="8">
        <f>ROUND(INDEX([1]Calculation!N:N,ROW()),0)</f>
        <v>19</v>
      </c>
      <c r="K234" s="8">
        <f>ROUND(INDEX([1]Calculation!O:O,ROW()),0)</f>
        <v>5</v>
      </c>
      <c r="L234" s="8">
        <f>ROUND(INDEX([1]Calculation!P:P,ROW()),0)</f>
        <v>17</v>
      </c>
      <c r="M234" s="8">
        <f>ROUND(INDEX([1]Calculation!Q:Q,ROW()),0)</f>
        <v>3</v>
      </c>
      <c r="N234" s="8">
        <f>ROUND(INDEX([1]Calculation!R:R,ROW()),0)</f>
        <v>20</v>
      </c>
      <c r="O234" s="8">
        <f>ROUND(INDEX([1]Calculation!S:S,ROW()),0)</f>
        <v>3</v>
      </c>
    </row>
    <row r="235" spans="1:15">
      <c r="A235" t="str">
        <f>INDEX([1]Calculation!$E:$E,ROW())</f>
        <v>US</v>
      </c>
      <c r="B235" t="str">
        <f>INDEX([1]Calculation!$C:$C,ROW())</f>
        <v>YouGov</v>
      </c>
      <c r="C235" t="str">
        <f>IF(INDEX([1]Calculation!$F:$F,ROW())=0,"-",INDEX([1]Calculation!$F:$F,ROW()))</f>
        <v>B-</v>
      </c>
      <c r="D235" t="str">
        <f>INDEX([1]Calculation!$I:$I,ROW())&amp;"  "&amp;INDEX([1]Calculation!$J:$J,ROW())</f>
        <v>579  lv</v>
      </c>
      <c r="E235" s="2" t="str">
        <f>MONTH(INDEX([1]Calculation!$H:$H,ROW()))&amp;"/"&amp;DAY(INDEX([1]Calculation!$H:$H,ROW()))</f>
        <v>11/5</v>
      </c>
      <c r="F235" s="12">
        <f>ROUND(INDEX([1]Calculation!AK:AK,ROW()),1)</f>
        <v>0</v>
      </c>
      <c r="G235" s="8">
        <f>ROUND(INDEX([1]Calculation!K:K,ROW()),0)</f>
        <v>26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8</v>
      </c>
      <c r="K235" s="8">
        <f>ROUND(INDEX([1]Calculation!O:O,ROW()),0)</f>
        <v>2</v>
      </c>
      <c r="L235" s="8">
        <f>ROUND(INDEX([1]Calculation!P:P,ROW()),0)</f>
        <v>14</v>
      </c>
      <c r="M235" s="8">
        <f>ROUND(INDEX([1]Calculation!Q:Q,ROW()),0)</f>
        <v>1</v>
      </c>
      <c r="N235" s="8">
        <f>ROUND(INDEX([1]Calculation!R:R,ROW()),0)</f>
        <v>25</v>
      </c>
      <c r="O235" s="8">
        <f>ROUND(INDEX([1]Calculation!S:S,ROW()),0)</f>
        <v>1</v>
      </c>
    </row>
    <row r="236" spans="1:15">
      <c r="A236" t="str">
        <f>INDEX([1]Calculation!$E:$E,ROW())</f>
        <v>US</v>
      </c>
      <c r="B236" t="str">
        <f>INDEX([1]Calculation!$C:$C,ROW())</f>
        <v>Change Research</v>
      </c>
      <c r="C236" t="str">
        <f>IF(INDEX([1]Calculation!$F:$F,ROW())=0,"-",INDEX([1]Calculation!$F:$F,ROW()))</f>
        <v>C</v>
      </c>
      <c r="D236" t="str">
        <f>INDEX([1]Calculation!$I:$I,ROW())&amp;"  "&amp;INDEX([1]Calculation!$J:$J,ROW())</f>
        <v>456  lv</v>
      </c>
      <c r="E236" s="2" t="str">
        <f>MONTH(INDEX([1]Calculation!$H:$H,ROW()))&amp;"/"&amp;DAY(INDEX([1]Calculation!$H:$H,ROW()))</f>
        <v>11/3</v>
      </c>
      <c r="F236" s="12">
        <f>ROUND(INDEX([1]Calculation!AK:AK,ROW()),1)</f>
        <v>0.3</v>
      </c>
      <c r="G236" s="8">
        <f>ROUND(INDEX([1]Calculation!K:K,ROW()),0)</f>
        <v>17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14</v>
      </c>
      <c r="K236" s="8">
        <f>ROUND(INDEX([1]Calculation!O:O,ROW()),0)</f>
        <v>2</v>
      </c>
      <c r="L236" s="8">
        <f>ROUND(INDEX([1]Calculation!P:P,ROW()),0)</f>
        <v>17</v>
      </c>
      <c r="M236" s="8">
        <f>ROUND(INDEX([1]Calculation!Q:Q,ROW()),0)</f>
        <v>1</v>
      </c>
      <c r="N236" s="8">
        <f>ROUND(INDEX([1]Calculation!R:R,ROW()),0)</f>
        <v>21</v>
      </c>
      <c r="O236" s="8">
        <f>ROUND(INDEX([1]Calculation!S:S,ROW()),0)</f>
        <v>4</v>
      </c>
    </row>
    <row r="237" spans="1:15">
      <c r="A237" t="str">
        <f>INDEX([1]Calculation!$E:$E,ROW())</f>
        <v>US</v>
      </c>
      <c r="B237" t="str">
        <f>INDEX([1]Calculation!$C:$C,ROW())</f>
        <v>Ipsos</v>
      </c>
      <c r="C237" t="str">
        <f>IF(INDEX([1]Calculation!$F:$F,ROW())=0,"-",INDEX([1]Calculation!$F:$F,ROW()))</f>
        <v>B-</v>
      </c>
      <c r="D237" t="str">
        <f>INDEX([1]Calculation!$I:$I,ROW())&amp;"  "&amp;INDEX([1]Calculation!$J:$J,ROW())</f>
        <v>686  a</v>
      </c>
      <c r="E237" s="2" t="str">
        <f>MONTH(INDEX([1]Calculation!$H:$H,ROW()))&amp;"/"&amp;DAY(INDEX([1]Calculation!$H:$H,ROW()))</f>
        <v>11/4</v>
      </c>
      <c r="F237" s="12">
        <f>ROUND(INDEX([1]Calculation!AK:AK,ROW()),1)</f>
        <v>0</v>
      </c>
      <c r="G237" s="8">
        <f>ROUND(INDEX([1]Calculation!K:K,ROW()),0)</f>
        <v>22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6</v>
      </c>
      <c r="K237" s="8">
        <f>ROUND(INDEX([1]Calculation!O:O,ROW()),0)</f>
        <v>0</v>
      </c>
      <c r="L237" s="8">
        <f>ROUND(INDEX([1]Calculation!P:P,ROW()),0)</f>
        <v>15</v>
      </c>
      <c r="M237" s="8">
        <f>ROUND(INDEX([1]Calculation!Q:Q,ROW()),0)</f>
        <v>1</v>
      </c>
      <c r="N237" s="8">
        <f>ROUND(INDEX([1]Calculation!R:R,ROW()),0)</f>
        <v>11</v>
      </c>
      <c r="O237" s="8">
        <f>ROUND(INDEX([1]Calculation!S:S,ROW()),0)</f>
        <v>2</v>
      </c>
    </row>
    <row r="238" spans="1:15">
      <c r="A238" t="str">
        <f>INDEX([1]Calculation!$E:$E,ROW())</f>
        <v>US</v>
      </c>
      <c r="B238" t="str">
        <f>INDEX([1]Calculation!$C:$C,ROW())</f>
        <v>USC Dornsife/LA Times</v>
      </c>
      <c r="C238" t="str">
        <f>IF(INDEX([1]Calculation!$F:$F,ROW())=0,"-",INDEX([1]Calculation!$F:$F,ROW()))</f>
        <v>B/C</v>
      </c>
      <c r="D238" t="str">
        <f>INDEX([1]Calculation!$I:$I,ROW())&amp;"  "&amp;INDEX([1]Calculation!$J:$J,ROW())</f>
        <v>2599  lv</v>
      </c>
      <c r="E238" s="2" t="str">
        <f>MONTH(INDEX([1]Calculation!$H:$H,ROW()))&amp;"/"&amp;DAY(INDEX([1]Calculation!$H:$H,ROW()))</f>
        <v>11/3</v>
      </c>
      <c r="F238" s="12">
        <f>ROUND(INDEX([1]Calculation!AK:AK,ROW()),1)</f>
        <v>0.9</v>
      </c>
      <c r="G238" s="8">
        <f>ROUND(INDEX([1]Calculation!K:K,ROW()),0)</f>
        <v>28</v>
      </c>
      <c r="H238" s="8">
        <f>ROUND(INDEX([1]Calculation!L:L,ROW()),0)</f>
        <v>0</v>
      </c>
      <c r="I238" s="8">
        <f>ROUND(INDEX([1]Calculation!M:M,ROW()),0)</f>
        <v>1</v>
      </c>
      <c r="J238" s="8">
        <f>ROUND(INDEX([1]Calculation!N:N,ROW()),0)</f>
        <v>6</v>
      </c>
      <c r="K238" s="8">
        <f>ROUND(INDEX([1]Calculation!O:O,ROW()),0)</f>
        <v>2</v>
      </c>
      <c r="L238" s="8">
        <f>ROUND(INDEX([1]Calculation!P:P,ROW()),0)</f>
        <v>13</v>
      </c>
      <c r="M238" s="8">
        <f>ROUND(INDEX([1]Calculation!Q:Q,ROW()),0)</f>
        <v>1</v>
      </c>
      <c r="N238" s="8">
        <f>ROUND(INDEX([1]Calculation!R:R,ROW()),0)</f>
        <v>16</v>
      </c>
      <c r="O238" s="8">
        <f>ROUND(INDEX([1]Calculation!S:S,ROW()),0)</f>
        <v>2</v>
      </c>
    </row>
    <row r="239" spans="1:15">
      <c r="A239" t="str">
        <f>INDEX([1]Calculation!$E:$E,ROW())</f>
        <v>US</v>
      </c>
      <c r="B239" t="str">
        <f>INDEX([1]Calculation!$C:$C,ROW())</f>
        <v>Monmouth University</v>
      </c>
      <c r="C239" t="str">
        <f>IF(INDEX([1]Calculation!$F:$F,ROW())=0,"-",INDEX([1]Calculation!$F:$F,ROW()))</f>
        <v>A+</v>
      </c>
      <c r="D239" t="str">
        <f>INDEX([1]Calculation!$I:$I,ROW())&amp;"  "&amp;INDEX([1]Calculation!$J:$J,ROW())</f>
        <v>345  rv</v>
      </c>
      <c r="E239" s="2" t="str">
        <f>MONTH(INDEX([1]Calculation!$H:$H,ROW()))&amp;"/"&amp;DAY(INDEX([1]Calculation!$H:$H,ROW()))</f>
        <v>11/3</v>
      </c>
      <c r="F239" s="12">
        <f>ROUND(INDEX([1]Calculation!AK:AK,ROW()),1)</f>
        <v>0.3</v>
      </c>
      <c r="G239" s="8">
        <f>ROUND(INDEX([1]Calculation!K:K,ROW()),0)</f>
        <v>23</v>
      </c>
      <c r="H239" s="8">
        <f>ROUND(INDEX([1]Calculation!L:L,ROW()),0)</f>
        <v>0</v>
      </c>
      <c r="I239" s="8">
        <f>ROUND(INDEX([1]Calculation!M:M,ROW()),0)</f>
        <v>3</v>
      </c>
      <c r="J239" s="8">
        <f>ROUND(INDEX([1]Calculation!N:N,ROW()),0)</f>
        <v>9</v>
      </c>
      <c r="K239" s="8">
        <f>ROUND(INDEX([1]Calculation!O:O,ROW()),0)</f>
        <v>2</v>
      </c>
      <c r="L239" s="8">
        <f>ROUND(INDEX([1]Calculation!P:P,ROW()),0)</f>
        <v>20</v>
      </c>
      <c r="M239" s="8">
        <f>ROUND(INDEX([1]Calculation!Q:Q,ROW()),0)</f>
        <v>1</v>
      </c>
      <c r="N239" s="8">
        <f>ROUND(INDEX([1]Calculation!R:R,ROW()),0)</f>
        <v>23</v>
      </c>
      <c r="O239" s="8">
        <f>ROUND(INDEX([1]Calculation!S:S,ROW()),0)</f>
        <v>3</v>
      </c>
    </row>
    <row r="240" spans="1:15">
      <c r="A240" t="str">
        <f>INDEX([1]Calculation!$E:$E,ROW())</f>
        <v>US</v>
      </c>
      <c r="B240" t="str">
        <f>INDEX([1]Calculation!$C:$C,ROW())</f>
        <v>Morning Consult</v>
      </c>
      <c r="C240" t="str">
        <f>IF(INDEX([1]Calculation!$F:$F,ROW())=0,"-",INDEX([1]Calculation!$F:$F,ROW()))</f>
        <v>B/C</v>
      </c>
      <c r="D240" t="str">
        <f>INDEX([1]Calculation!$I:$I,ROW())&amp;"  "&amp;INDEX([1]Calculation!$J:$J,ROW())</f>
        <v>16071  lv</v>
      </c>
      <c r="E240" s="2" t="str">
        <f>MONTH(INDEX([1]Calculation!$H:$H,ROW()))&amp;"/"&amp;DAY(INDEX([1]Calculation!$H:$H,ROW()))</f>
        <v>11/3</v>
      </c>
      <c r="F240" s="12">
        <f>ROUND(INDEX([1]Calculation!AK:AK,ROW()),1)</f>
        <v>0</v>
      </c>
      <c r="G240" s="8">
        <f>ROUND(INDEX([1]Calculation!K:K,ROW()),0)</f>
        <v>32</v>
      </c>
      <c r="H240" s="8">
        <f>ROUND(INDEX([1]Calculation!L:L,ROW()),0)</f>
        <v>0</v>
      </c>
      <c r="I240" s="8">
        <f>ROUND(INDEX([1]Calculation!M:M,ROW()),0)</f>
        <v>2</v>
      </c>
      <c r="J240" s="8">
        <f>ROUND(INDEX([1]Calculation!N:N,ROW()),0)</f>
        <v>7</v>
      </c>
      <c r="K240" s="8">
        <f>ROUND(INDEX([1]Calculation!O:O,ROW()),0)</f>
        <v>2</v>
      </c>
      <c r="L240" s="8">
        <f>ROUND(INDEX([1]Calculation!P:P,ROW()),0)</f>
        <v>20</v>
      </c>
      <c r="M240" s="8">
        <f>ROUND(INDEX([1]Calculation!Q:Q,ROW()),0)</f>
        <v>1</v>
      </c>
      <c r="N240" s="8">
        <f>ROUND(INDEX([1]Calculation!R:R,ROW()),0)</f>
        <v>20</v>
      </c>
      <c r="O240" s="8">
        <f>ROUND(INDEX([1]Calculation!S:S,ROW()),0)</f>
        <v>3</v>
      </c>
    </row>
    <row r="241" spans="1:15">
      <c r="A241" t="str">
        <f>INDEX([1]Calculation!$E:$E,ROW())</f>
        <v>Nevada</v>
      </c>
      <c r="B241" t="str">
        <f>INDEX([1]Calculation!$C:$C,ROW())</f>
        <v>Emerson College</v>
      </c>
      <c r="C241" t="str">
        <f>IF(INDEX([1]Calculation!$F:$F,ROW())=0,"-",INDEX([1]Calculation!$F:$F,ROW()))</f>
        <v>A-</v>
      </c>
      <c r="D241" t="str">
        <f>INDEX([1]Calculation!$I:$I,ROW())&amp;"  "&amp;INDEX([1]Calculation!$J:$J,ROW())</f>
        <v>451  lv</v>
      </c>
      <c r="E241" s="2" t="str">
        <f>MONTH(INDEX([1]Calculation!$H:$H,ROW()))&amp;"/"&amp;DAY(INDEX([1]Calculation!$H:$H,ROW()))</f>
        <v>11/3</v>
      </c>
      <c r="F241" s="12">
        <f>ROUND(INDEX([1]Calculation!AK:AK,ROW()),1)</f>
        <v>7.4</v>
      </c>
      <c r="G241" s="8">
        <f>ROUND(INDEX([1]Calculation!K:K,ROW()),0)</f>
        <v>30</v>
      </c>
      <c r="H241" s="8">
        <f>ROUND(INDEX([1]Calculation!L:L,ROW()),0)</f>
        <v>0</v>
      </c>
      <c r="I241" s="8">
        <f>ROUND(INDEX([1]Calculation!M:M,ROW()),0)</f>
        <v>1</v>
      </c>
      <c r="J241" s="8">
        <f>ROUND(INDEX([1]Calculation!N:N,ROW()),0)</f>
        <v>5</v>
      </c>
      <c r="K241" s="8">
        <f>ROUND(INDEX([1]Calculation!O:O,ROW()),0)</f>
        <v>1</v>
      </c>
      <c r="L241" s="8">
        <f>ROUND(INDEX([1]Calculation!P:P,ROW()),0)</f>
        <v>19</v>
      </c>
      <c r="M241" s="8">
        <f>ROUND(INDEX([1]Calculation!Q:Q,ROW()),0)</f>
        <v>3</v>
      </c>
      <c r="N241" s="8">
        <f>ROUND(INDEX([1]Calculation!R:R,ROW()),0)</f>
        <v>22</v>
      </c>
      <c r="O241" s="8">
        <f>ROUND(INDEX([1]Calculation!S:S,ROW()),0)</f>
        <v>5</v>
      </c>
    </row>
    <row r="242" spans="1:15">
      <c r="A242" t="str">
        <f>INDEX([1]Calculation!$E:$E,ROW())</f>
        <v>Michigan</v>
      </c>
      <c r="B242" t="str">
        <f>INDEX([1]Calculation!$C:$C,ROW())</f>
        <v>Emerson College</v>
      </c>
      <c r="C242" t="str">
        <f>IF(INDEX([1]Calculation!$F:$F,ROW())=0,"-",INDEX([1]Calculation!$F:$F,ROW()))</f>
        <v>A-</v>
      </c>
      <c r="D242" t="str">
        <f>INDEX([1]Calculation!$I:$I,ROW())&amp;"  "&amp;INDEX([1]Calculation!$J:$J,ROW())</f>
        <v>454  lv</v>
      </c>
      <c r="E242" s="2" t="str">
        <f>MONTH(INDEX([1]Calculation!$H:$H,ROW()))&amp;"/"&amp;DAY(INDEX([1]Calculation!$H:$H,ROW()))</f>
        <v>11/3</v>
      </c>
      <c r="F242" s="12">
        <f>ROUND(INDEX([1]Calculation!AK:AK,ROW()),1)</f>
        <v>7.4</v>
      </c>
      <c r="G242" s="8">
        <f>ROUND(INDEX([1]Calculation!K:K,ROW()),0)</f>
        <v>34</v>
      </c>
      <c r="H242" s="8">
        <f>ROUND(INDEX([1]Calculation!L:L,ROW()),0)</f>
        <v>0</v>
      </c>
      <c r="I242" s="8">
        <f>ROUND(INDEX([1]Calculation!M:M,ROW()),0)</f>
        <v>3</v>
      </c>
      <c r="J242" s="8">
        <f>ROUND(INDEX([1]Calculation!N:N,ROW()),0)</f>
        <v>8</v>
      </c>
      <c r="K242" s="8">
        <f>ROUND(INDEX([1]Calculation!O:O,ROW()),0)</f>
        <v>0</v>
      </c>
      <c r="L242" s="8">
        <f>ROUND(INDEX([1]Calculation!P:P,ROW()),0)</f>
        <v>28</v>
      </c>
      <c r="M242" s="8">
        <f>ROUND(INDEX([1]Calculation!Q:Q,ROW()),0)</f>
        <v>0</v>
      </c>
      <c r="N242" s="8">
        <f>ROUND(INDEX([1]Calculation!R:R,ROW()),0)</f>
        <v>19</v>
      </c>
      <c r="O242" s="8">
        <f>ROUND(INDEX([1]Calculation!S:S,ROW()),0)</f>
        <v>2</v>
      </c>
    </row>
    <row r="243" spans="1:15">
      <c r="A243" t="str">
        <f>INDEX([1]Calculation!$E:$E,ROW())</f>
        <v>US</v>
      </c>
      <c r="B243" t="str">
        <f>INDEX([1]Calculation!$C:$C,ROW())</f>
        <v>Harris Insights &amp; Analytics</v>
      </c>
      <c r="C243" t="str">
        <f>IF(INDEX([1]Calculation!$F:$F,ROW())=0,"-",INDEX([1]Calculation!$F:$F,ROW()))</f>
        <v>C+</v>
      </c>
      <c r="D243" t="str">
        <f>INDEX([1]Calculation!$I:$I,ROW())&amp;"  "&amp;INDEX([1]Calculation!$J:$J,ROW())</f>
        <v>429  rv</v>
      </c>
      <c r="E243" s="2" t="str">
        <f>MONTH(INDEX([1]Calculation!$H:$H,ROW()))&amp;"/"&amp;DAY(INDEX([1]Calculation!$H:$H,ROW()))</f>
        <v>11/2</v>
      </c>
      <c r="F243" s="12">
        <f>ROUND(INDEX([1]Calculation!AK:AK,ROW()),1)</f>
        <v>0</v>
      </c>
      <c r="G243" s="8">
        <f>ROUND(INDEX([1]Calculation!K:K,ROW()),0)</f>
        <v>26</v>
      </c>
      <c r="H243" s="8">
        <f>ROUND(INDEX([1]Calculation!L:L,ROW()),0)</f>
        <v>0</v>
      </c>
      <c r="I243" s="8">
        <f>ROUND(INDEX([1]Calculation!M:M,ROW()),0)</f>
        <v>2</v>
      </c>
      <c r="J243" s="8">
        <f>ROUND(INDEX([1]Calculation!N:N,ROW()),0)</f>
        <v>6</v>
      </c>
      <c r="K243" s="8">
        <f>ROUND(INDEX([1]Calculation!O:O,ROW()),0)</f>
        <v>3</v>
      </c>
      <c r="L243" s="8">
        <f>ROUND(INDEX([1]Calculation!P:P,ROW()),0)</f>
        <v>14</v>
      </c>
      <c r="M243" s="8">
        <f>ROUND(INDEX([1]Calculation!Q:Q,ROW()),0)</f>
        <v>1</v>
      </c>
      <c r="N243" s="8">
        <f>ROUND(INDEX([1]Calculation!R:R,ROW()),0)</f>
        <v>15</v>
      </c>
      <c r="O243" s="8">
        <f>ROUND(INDEX([1]Calculation!S:S,ROW()),0)</f>
        <v>1</v>
      </c>
    </row>
    <row r="244" spans="1:15">
      <c r="A244" t="str">
        <f>INDEX([1]Calculation!$E:$E,ROW())</f>
        <v>Nevada</v>
      </c>
      <c r="B244" t="str">
        <f>INDEX([1]Calculation!$C:$C,ROW())</f>
        <v>Mellman Group</v>
      </c>
      <c r="C244" t="str">
        <f>IF(INDEX([1]Calculation!$F:$F,ROW())=0,"-",INDEX([1]Calculation!$F:$F,ROW()))</f>
        <v>B/C</v>
      </c>
      <c r="D244" t="str">
        <f>INDEX([1]Calculation!$I:$I,ROW())&amp;"  "&amp;INDEX([1]Calculation!$J:$J,ROW())</f>
        <v>600  lv</v>
      </c>
      <c r="E244" s="2" t="str">
        <f>MONTH(INDEX([1]Calculation!$H:$H,ROW()))&amp;"/"&amp;DAY(INDEX([1]Calculation!$H:$H,ROW()))</f>
        <v>11/2</v>
      </c>
      <c r="F244" s="12">
        <f>ROUND(INDEX([1]Calculation!AK:AK,ROW()),1)</f>
        <v>4</v>
      </c>
      <c r="G244" s="8">
        <f>ROUND(INDEX([1]Calculation!K:K,ROW()),0)</f>
        <v>29</v>
      </c>
      <c r="H244" s="8">
        <f>ROUND(INDEX([1]Calculation!L:L,ROW()),0)</f>
        <v>0</v>
      </c>
      <c r="I244" s="8">
        <f>ROUND(INDEX([1]Calculation!M:M,ROW()),0)</f>
        <v>1</v>
      </c>
      <c r="J244" s="8">
        <f>ROUND(INDEX([1]Calculation!N:N,ROW()),0)</f>
        <v>7</v>
      </c>
      <c r="K244" s="8">
        <f>ROUND(INDEX([1]Calculation!O:O,ROW()),0)</f>
        <v>3</v>
      </c>
      <c r="L244" s="8">
        <f>ROUND(INDEX([1]Calculation!P:P,ROW()),0)</f>
        <v>19</v>
      </c>
      <c r="M244" s="8">
        <f>ROUND(INDEX([1]Calculation!Q:Q,ROW()),0)</f>
        <v>4</v>
      </c>
      <c r="N244" s="8">
        <f>ROUND(INDEX([1]Calculation!R:R,ROW()),0)</f>
        <v>19</v>
      </c>
      <c r="O244" s="8">
        <f>ROUND(INDEX([1]Calculation!S:S,ROW()),0)</f>
        <v>3</v>
      </c>
    </row>
    <row r="245" spans="1:15">
      <c r="A245" t="str">
        <f>INDEX([1]Calculation!$E:$E,ROW())</f>
        <v>US</v>
      </c>
      <c r="B245" t="str">
        <f>INDEX([1]Calculation!$C:$C,ROW())</f>
        <v>YouGov</v>
      </c>
      <c r="C245" t="str">
        <f>IF(INDEX([1]Calculation!$F:$F,ROW())=0,"-",INDEX([1]Calculation!$F:$F,ROW()))</f>
        <v>B-</v>
      </c>
      <c r="D245" t="str">
        <f>INDEX([1]Calculation!$I:$I,ROW())&amp;"  "&amp;INDEX([1]Calculation!$J:$J,ROW())</f>
        <v>541  lv</v>
      </c>
      <c r="E245" s="2" t="str">
        <f>MONTH(INDEX([1]Calculation!$H:$H,ROW()))&amp;"/"&amp;DAY(INDEX([1]Calculation!$H:$H,ROW()))</f>
        <v>10/31</v>
      </c>
      <c r="F245" s="12">
        <f>ROUND(INDEX([1]Calculation!AK:AK,ROW()),1)</f>
        <v>0</v>
      </c>
      <c r="G245" s="8">
        <f>ROUND(INDEX([1]Calculation!K:K,ROW()),0)</f>
        <v>28</v>
      </c>
      <c r="H245" s="8">
        <f>ROUND(INDEX([1]Calculation!L:L,ROW()),0)</f>
        <v>0</v>
      </c>
      <c r="I245" s="8">
        <f>ROUND(INDEX([1]Calculation!M:M,ROW()),0)</f>
        <v>3</v>
      </c>
      <c r="J245" s="8">
        <f>ROUND(INDEX([1]Calculation!N:N,ROW()),0)</f>
        <v>8</v>
      </c>
      <c r="K245" s="8">
        <f>ROUND(INDEX([1]Calculation!O:O,ROW()),0)</f>
        <v>2</v>
      </c>
      <c r="L245" s="8">
        <f>ROUND(INDEX([1]Calculation!P:P,ROW()),0)</f>
        <v>12</v>
      </c>
      <c r="M245" s="8">
        <f>ROUND(INDEX([1]Calculation!Q:Q,ROW()),0)</f>
        <v>1</v>
      </c>
      <c r="N245" s="8">
        <f>ROUND(INDEX([1]Calculation!R:R,ROW()),0)</f>
        <v>27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IBD/TIPP</v>
      </c>
      <c r="C246" t="str">
        <f>IF(INDEX([1]Calculation!$F:$F,ROW())=0,"-",INDEX([1]Calculation!$F:$F,ROW()))</f>
        <v>A/B</v>
      </c>
      <c r="D246" t="str">
        <f>INDEX([1]Calculation!$I:$I,ROW())&amp;"  "&amp;INDEX([1]Calculation!$J:$J,ROW())</f>
        <v>361  rv</v>
      </c>
      <c r="E246" s="2" t="str">
        <f>MONTH(INDEX([1]Calculation!$H:$H,ROW()))&amp;"/"&amp;DAY(INDEX([1]Calculation!$H:$H,ROW()))</f>
        <v>10/31</v>
      </c>
      <c r="F246" s="12">
        <f>ROUND(INDEX([1]Calculation!AK:AK,ROW()),1)</f>
        <v>0.1</v>
      </c>
      <c r="G246" s="8">
        <f>ROUND(INDEX([1]Calculation!K:K,ROW()),0)</f>
        <v>29</v>
      </c>
      <c r="H246" s="8">
        <f>ROUND(INDEX([1]Calculation!L:L,ROW()),0)</f>
        <v>0</v>
      </c>
      <c r="I246" s="8">
        <f>ROUND(INDEX([1]Calculation!M:M,ROW()),0)</f>
        <v>1</v>
      </c>
      <c r="J246" s="8">
        <f>ROUND(INDEX([1]Calculation!N:N,ROW()),0)</f>
        <v>7</v>
      </c>
      <c r="K246" s="8">
        <f>ROUND(INDEX([1]Calculation!O:O,ROW()),0)</f>
        <v>3</v>
      </c>
      <c r="L246" s="8">
        <f>ROUND(INDEX([1]Calculation!P:P,ROW()),0)</f>
        <v>13</v>
      </c>
      <c r="M246" s="8">
        <f>ROUND(INDEX([1]Calculation!Q:Q,ROW()),0)</f>
        <v>1</v>
      </c>
      <c r="N246" s="8">
        <f>ROUND(INDEX([1]Calculation!R:R,ROW()),0)</f>
        <v>23</v>
      </c>
      <c r="O246" s="8">
        <f>ROUND(INDEX([1]Calculation!S:S,ROW()),0)</f>
        <v>3</v>
      </c>
    </row>
    <row r="247" spans="1:15">
      <c r="A247" t="str">
        <f>INDEX([1]Calculation!$E:$E,ROW())</f>
        <v>US</v>
      </c>
      <c r="B247" t="str">
        <f>INDEX([1]Calculation!$C:$C,ROW())</f>
        <v>Harris Insights &amp; Analytics</v>
      </c>
      <c r="C247" t="str">
        <f>IF(INDEX([1]Calculation!$F:$F,ROW())=0,"-",INDEX([1]Calculation!$F:$F,ROW()))</f>
        <v>C+</v>
      </c>
      <c r="D247" t="str">
        <f>INDEX([1]Calculation!$I:$I,ROW())&amp;"  "&amp;INDEX([1]Calculation!$J:$J,ROW())</f>
        <v>640  rv</v>
      </c>
      <c r="E247" s="2" t="str">
        <f>MONTH(INDEX([1]Calculation!$H:$H,ROW()))&amp;"/"&amp;DAY(INDEX([1]Calculation!$H:$H,ROW()))</f>
        <v>10/31</v>
      </c>
      <c r="F247" s="12">
        <f>ROUND(INDEX([1]Calculation!AK:AK,ROW()),1)</f>
        <v>0</v>
      </c>
      <c r="G247" s="8">
        <f>ROUND(INDEX([1]Calculation!K:K,ROW()),0)</f>
        <v>19</v>
      </c>
      <c r="H247" s="8">
        <f>ROUND(INDEX([1]Calculation!L:L,ROW()),0)</f>
        <v>6</v>
      </c>
      <c r="I247" s="8">
        <f>ROUND(INDEX([1]Calculation!M:M,ROW()),0)</f>
        <v>3</v>
      </c>
      <c r="J247" s="8">
        <f>ROUND(INDEX([1]Calculation!N:N,ROW()),0)</f>
        <v>2</v>
      </c>
      <c r="K247" s="8">
        <f>ROUND(INDEX([1]Calculation!O:O,ROW()),0)</f>
        <v>1</v>
      </c>
      <c r="L247" s="8">
        <f>ROUND(INDEX([1]Calculation!P:P,ROW()),0)</f>
        <v>12</v>
      </c>
      <c r="M247" s="8">
        <f>ROUND(INDEX([1]Calculation!Q:Q,ROW()),0)</f>
        <v>1</v>
      </c>
      <c r="N247" s="8">
        <f>ROUND(INDEX([1]Calculation!R:R,ROW()),0)</f>
        <v>13</v>
      </c>
      <c r="O247" s="8">
        <f>ROUND(INDEX([1]Calculation!S:S,ROW()),0)</f>
        <v>2</v>
      </c>
    </row>
    <row r="248" spans="1:15">
      <c r="A248" t="str">
        <f>INDEX([1]Calculation!$E:$E,ROW())</f>
        <v>US</v>
      </c>
      <c r="B248" t="str">
        <f>INDEX([1]Calculation!$C:$C,ROW())</f>
        <v>Harris Insights &amp; Analytics</v>
      </c>
      <c r="C248" t="str">
        <f>IF(INDEX([1]Calculation!$F:$F,ROW())=0,"-",INDEX([1]Calculation!$F:$F,ROW()))</f>
        <v>C+</v>
      </c>
      <c r="D248" t="str">
        <f>INDEX([1]Calculation!$I:$I,ROW())&amp;"  "&amp;INDEX([1]Calculation!$J:$J,ROW())</f>
        <v>640  rv</v>
      </c>
      <c r="E248" s="2" t="str">
        <f>MONTH(INDEX([1]Calculation!$H:$H,ROW()))&amp;"/"&amp;DAY(INDEX([1]Calculation!$H:$H,ROW()))</f>
        <v>10/31</v>
      </c>
      <c r="F248" s="12">
        <f>ROUND(INDEX([1]Calculation!AK:AK,ROW()),1)</f>
        <v>0</v>
      </c>
      <c r="G248" s="8">
        <f>ROUND(INDEX([1]Calculation!K:K,ROW()),0)</f>
        <v>33</v>
      </c>
      <c r="H248" s="8">
        <f>ROUND(INDEX([1]Calculation!L:L,ROW()),0)</f>
        <v>0</v>
      </c>
      <c r="I248" s="8">
        <f>ROUND(INDEX([1]Calculation!M:M,ROW()),0)</f>
        <v>3</v>
      </c>
      <c r="J248" s="8">
        <f>ROUND(INDEX([1]Calculation!N:N,ROW()),0)</f>
        <v>4</v>
      </c>
      <c r="K248" s="8">
        <f>ROUND(INDEX([1]Calculation!O:O,ROW()),0)</f>
        <v>3</v>
      </c>
      <c r="L248" s="8">
        <f>ROUND(INDEX([1]Calculation!P:P,ROW()),0)</f>
        <v>18</v>
      </c>
      <c r="M248" s="8">
        <f>ROUND(INDEX([1]Calculation!Q:Q,ROW()),0)</f>
        <v>1</v>
      </c>
      <c r="N248" s="8">
        <f>ROUND(INDEX([1]Calculation!R:R,ROW()),0)</f>
        <v>15</v>
      </c>
      <c r="O248" s="8">
        <f>ROUND(INDEX([1]Calculation!S:S,ROW()),0)</f>
        <v>2</v>
      </c>
    </row>
    <row r="249" spans="1:15">
      <c r="A249" t="str">
        <f>INDEX([1]Calculation!$E:$E,ROW())</f>
        <v>US</v>
      </c>
      <c r="B249" t="str">
        <f>INDEX([1]Calculation!$C:$C,ROW())</f>
        <v>NBC News/Wall Street Journal</v>
      </c>
      <c r="C249" t="str">
        <f>IF(INDEX([1]Calculation!$F:$F,ROW())=0,"-",INDEX([1]Calculation!$F:$F,ROW()))</f>
        <v>A/B</v>
      </c>
      <c r="D249" t="str">
        <f>INDEX([1]Calculation!$I:$I,ROW())&amp;"  "&amp;INDEX([1]Calculation!$J:$J,ROW())</f>
        <v>414  lv</v>
      </c>
      <c r="E249" s="2" t="str">
        <f>MONTH(INDEX([1]Calculation!$H:$H,ROW()))&amp;"/"&amp;DAY(INDEX([1]Calculation!$H:$H,ROW()))</f>
        <v>10/30</v>
      </c>
      <c r="F249" s="12">
        <f>ROUND(INDEX([1]Calculation!AK:AK,ROW()),1)</f>
        <v>0.2</v>
      </c>
      <c r="G249" s="8">
        <f>ROUND(INDEX([1]Calculation!K:K,ROW()),0)</f>
        <v>27</v>
      </c>
      <c r="H249" s="8">
        <f>ROUND(INDEX([1]Calculation!L:L,ROW()),0)</f>
        <v>0</v>
      </c>
      <c r="I249" s="8">
        <f>ROUND(INDEX([1]Calculation!M:M,ROW()),0)</f>
        <v>2</v>
      </c>
      <c r="J249" s="8">
        <f>ROUND(INDEX([1]Calculation!N:N,ROW()),0)</f>
        <v>6</v>
      </c>
      <c r="K249" s="8">
        <f>ROUND(INDEX([1]Calculation!O:O,ROW()),0)</f>
        <v>5</v>
      </c>
      <c r="L249" s="8">
        <f>ROUND(INDEX([1]Calculation!P:P,ROW()),0)</f>
        <v>19</v>
      </c>
      <c r="M249" s="8">
        <f>ROUND(INDEX([1]Calculation!Q:Q,ROW()),0)</f>
        <v>0</v>
      </c>
      <c r="N249" s="8">
        <f>ROUND(INDEX([1]Calculation!R:R,ROW()),0)</f>
        <v>23</v>
      </c>
      <c r="O249" s="8">
        <f>ROUND(INDEX([1]Calculation!S:S,ROW()),0)</f>
        <v>3</v>
      </c>
    </row>
    <row r="250" spans="1:15">
      <c r="A250" t="str">
        <f>INDEX([1]Calculation!$E:$E,ROW())</f>
        <v>US</v>
      </c>
      <c r="B250" t="str">
        <f>INDEX([1]Calculation!$C:$C,ROW())</f>
        <v>Fox News/Beacon Research/Shaw &amp; Co. Research</v>
      </c>
      <c r="C250" t="str">
        <f>IF(INDEX([1]Calculation!$F:$F,ROW())=0,"-",INDEX([1]Calculation!$F:$F,ROW()))</f>
        <v>A-</v>
      </c>
      <c r="D250" t="str">
        <f>INDEX([1]Calculation!$I:$I,ROW())&amp;"  "&amp;INDEX([1]Calculation!$J:$J,ROW())</f>
        <v>471  lv</v>
      </c>
      <c r="E250" s="2" t="str">
        <f>MONTH(INDEX([1]Calculation!$H:$H,ROW()))&amp;"/"&amp;DAY(INDEX([1]Calculation!$H:$H,ROW()))</f>
        <v>10/30</v>
      </c>
      <c r="F250" s="12">
        <f>ROUND(INDEX([1]Calculation!AK:AK,ROW()),1)</f>
        <v>0.3</v>
      </c>
      <c r="G250" s="8">
        <f>ROUND(INDEX([1]Calculation!K:K,ROW()),0)</f>
        <v>31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7</v>
      </c>
      <c r="K250" s="8">
        <f>ROUND(INDEX([1]Calculation!O:O,ROW()),0)</f>
        <v>2</v>
      </c>
      <c r="L250" s="8">
        <f>ROUND(INDEX([1]Calculation!P:P,ROW()),0)</f>
        <v>19</v>
      </c>
      <c r="M250" s="8">
        <f>ROUND(INDEX([1]Calculation!Q:Q,ROW()),0)</f>
        <v>1</v>
      </c>
      <c r="N250" s="8">
        <f>ROUND(INDEX([1]Calculation!R:R,ROW()),0)</f>
        <v>21</v>
      </c>
      <c r="O250" s="8">
        <f>ROUND(INDEX([1]Calculation!S:S,ROW()),0)</f>
        <v>3</v>
      </c>
    </row>
    <row r="251" spans="1:15">
      <c r="A251" t="str">
        <f>INDEX([1]Calculation!$E:$E,ROW())</f>
        <v>US</v>
      </c>
      <c r="B251" t="str">
        <f>INDEX([1]Calculation!$C:$C,ROW())</f>
        <v>ABC News/Washington Post</v>
      </c>
      <c r="C251" t="str">
        <f>IF(INDEX([1]Calculation!$F:$F,ROW())=0,"-",INDEX([1]Calculation!$F:$F,ROW()))</f>
        <v>A+</v>
      </c>
      <c r="D251" t="str">
        <f>INDEX([1]Calculation!$I:$I,ROW())&amp;"  "&amp;INDEX([1]Calculation!$J:$J,ROW())</f>
        <v>402  rv</v>
      </c>
      <c r="E251" s="2" t="str">
        <f>MONTH(INDEX([1]Calculation!$H:$H,ROW()))&amp;"/"&amp;DAY(INDEX([1]Calculation!$H:$H,ROW()))</f>
        <v>10/30</v>
      </c>
      <c r="F251" s="12">
        <f>ROUND(INDEX([1]Calculation!AK:AK,ROW()),1)</f>
        <v>0.1</v>
      </c>
      <c r="G251" s="8">
        <f>ROUND(INDEX([1]Calculation!K:K,ROW()),0)</f>
        <v>28</v>
      </c>
      <c r="H251" s="8">
        <f>ROUND(INDEX([1]Calculation!L:L,ROW()),0)</f>
        <v>0</v>
      </c>
      <c r="I251" s="8">
        <f>ROUND(INDEX([1]Calculation!M:M,ROW()),0)</f>
        <v>2</v>
      </c>
      <c r="J251" s="8">
        <f>ROUND(INDEX([1]Calculation!N:N,ROW()),0)</f>
        <v>9</v>
      </c>
      <c r="K251" s="8">
        <f>ROUND(INDEX([1]Calculation!O:O,ROW()),0)</f>
        <v>2</v>
      </c>
      <c r="L251" s="8">
        <f>ROUND(INDEX([1]Calculation!P:P,ROW()),0)</f>
        <v>17</v>
      </c>
      <c r="M251" s="8">
        <f>ROUND(INDEX([1]Calculation!Q:Q,ROW()),0)</f>
        <v>1</v>
      </c>
      <c r="N251" s="8">
        <f>ROUND(INDEX([1]Calculation!R:R,ROW()),0)</f>
        <v>23</v>
      </c>
      <c r="O251" s="8">
        <f>ROUND(INDEX([1]Calculation!S:S,ROW()),0)</f>
        <v>2</v>
      </c>
    </row>
    <row r="252" spans="1:15">
      <c r="A252" t="str">
        <f>INDEX([1]Calculation!$E:$E,ROW())</f>
        <v>US</v>
      </c>
      <c r="B252" t="str">
        <f>INDEX([1]Calculation!$C:$C,ROW())</f>
        <v>ABC News/Washington Post</v>
      </c>
      <c r="C252" t="str">
        <f>IF(INDEX([1]Calculation!$F:$F,ROW())=0,"-",INDEX([1]Calculation!$F:$F,ROW()))</f>
        <v>A+</v>
      </c>
      <c r="D252" t="str">
        <f>INDEX([1]Calculation!$I:$I,ROW())&amp;"  "&amp;INDEX([1]Calculation!$J:$J,ROW())</f>
        <v>452  a</v>
      </c>
      <c r="E252" s="2" t="str">
        <f>MONTH(INDEX([1]Calculation!$H:$H,ROW()))&amp;"/"&amp;DAY(INDEX([1]Calculation!$H:$H,ROW()))</f>
        <v>10/30</v>
      </c>
      <c r="F252" s="12">
        <f>ROUND(INDEX([1]Calculation!AK:AK,ROW()),1)</f>
        <v>0</v>
      </c>
      <c r="G252" s="8">
        <f>ROUND(INDEX([1]Calculation!K:K,ROW()),0)</f>
        <v>27</v>
      </c>
      <c r="H252" s="8">
        <f>ROUND(INDEX([1]Calculation!L:L,ROW()),0)</f>
        <v>0</v>
      </c>
      <c r="I252" s="8">
        <f>ROUND(INDEX([1]Calculation!M:M,ROW()),0)</f>
        <v>2</v>
      </c>
      <c r="J252" s="8">
        <f>ROUND(INDEX([1]Calculation!N:N,ROW()),0)</f>
        <v>7</v>
      </c>
      <c r="K252" s="8">
        <f>ROUND(INDEX([1]Calculation!O:O,ROW()),0)</f>
        <v>1</v>
      </c>
      <c r="L252" s="8">
        <f>ROUND(INDEX([1]Calculation!P:P,ROW()),0)</f>
        <v>19</v>
      </c>
      <c r="M252" s="8">
        <f>ROUND(INDEX([1]Calculation!Q:Q,ROW()),0)</f>
        <v>1</v>
      </c>
      <c r="N252" s="8">
        <f>ROUND(INDEX([1]Calculation!R:R,ROW()),0)</f>
        <v>21</v>
      </c>
      <c r="O252" s="8">
        <f>ROUND(INDEX([1]Calculation!S:S,ROW()),0)</f>
        <v>2</v>
      </c>
    </row>
    <row r="253" spans="1:15">
      <c r="A253" t="str">
        <f>INDEX([1]Calculation!$E:$E,ROW())</f>
        <v>Iowa</v>
      </c>
      <c r="B253" t="str">
        <f>INDEX([1]Calculation!$C:$C,ROW())</f>
        <v>Siena College/New York Times Upshot</v>
      </c>
      <c r="C253" t="str">
        <f>IF(INDEX([1]Calculation!$F:$F,ROW())=0,"-",INDEX([1]Calculation!$F:$F,ROW()))</f>
        <v>A+</v>
      </c>
      <c r="D253" t="str">
        <f>INDEX([1]Calculation!$I:$I,ROW())&amp;"  "&amp;INDEX([1]Calculation!$J:$J,ROW())</f>
        <v>439  lv</v>
      </c>
      <c r="E253" s="2" t="str">
        <f>MONTH(INDEX([1]Calculation!$H:$H,ROW()))&amp;"/"&amp;DAY(INDEX([1]Calculation!$H:$H,ROW()))</f>
        <v>10/30</v>
      </c>
      <c r="F253" s="12">
        <f>ROUND(INDEX([1]Calculation!AK:AK,ROW()),1)</f>
        <v>0.4</v>
      </c>
      <c r="G253" s="8">
        <f>ROUND(INDEX([1]Calculation!K:K,ROW()),0)</f>
        <v>17</v>
      </c>
      <c r="H253" s="8">
        <f>ROUND(INDEX([1]Calculation!L:L,ROW()),0)</f>
        <v>0</v>
      </c>
      <c r="I253" s="8">
        <f>ROUND(INDEX([1]Calculation!M:M,ROW()),0)</f>
        <v>2</v>
      </c>
      <c r="J253" s="8">
        <f>ROUND(INDEX([1]Calculation!N:N,ROW()),0)</f>
        <v>18</v>
      </c>
      <c r="K253" s="8">
        <f>ROUND(INDEX([1]Calculation!O:O,ROW()),0)</f>
        <v>4</v>
      </c>
      <c r="L253" s="8">
        <f>ROUND(INDEX([1]Calculation!P:P,ROW()),0)</f>
        <v>19</v>
      </c>
      <c r="M253" s="8">
        <f>ROUND(INDEX([1]Calculation!Q:Q,ROW()),0)</f>
        <v>2</v>
      </c>
      <c r="N253" s="8">
        <f>ROUND(INDEX([1]Calculation!R:R,ROW()),0)</f>
        <v>22</v>
      </c>
      <c r="O253" s="8">
        <f>ROUND(INDEX([1]Calculation!S:S,ROW()),0)</f>
        <v>3</v>
      </c>
    </row>
    <row r="254" spans="1:15">
      <c r="A254" t="str">
        <f>INDEX([1]Calculation!$E:$E,ROW())</f>
        <v>US</v>
      </c>
      <c r="B254" t="str">
        <f>INDEX([1]Calculation!$C:$C,ROW())</f>
        <v>YouGov</v>
      </c>
      <c r="C254" t="str">
        <f>IF(INDEX([1]Calculation!$F:$F,ROW())=0,"-",INDEX([1]Calculation!$F:$F,ROW()))</f>
        <v>B-</v>
      </c>
      <c r="D254" t="str">
        <f>INDEX([1]Calculation!$I:$I,ROW())&amp;"  "&amp;INDEX([1]Calculation!$J:$J,ROW())</f>
        <v>630  lv</v>
      </c>
      <c r="E254" s="2" t="str">
        <f>MONTH(INDEX([1]Calculation!$H:$H,ROW()))&amp;"/"&amp;DAY(INDEX([1]Calculation!$H:$H,ROW()))</f>
        <v>10/29</v>
      </c>
      <c r="F254" s="12">
        <f>ROUND(INDEX([1]Calculation!AK:AK,ROW()),1)</f>
        <v>0</v>
      </c>
      <c r="G254" s="8">
        <f>ROUND(INDEX([1]Calculation!K:K,ROW()),0)</f>
        <v>27</v>
      </c>
      <c r="H254" s="8">
        <f>ROUND(INDEX([1]Calculation!L:L,ROW()),0)</f>
        <v>0</v>
      </c>
      <c r="I254" s="8">
        <f>ROUND(INDEX([1]Calculation!M:M,ROW()),0)</f>
        <v>1</v>
      </c>
      <c r="J254" s="8">
        <f>ROUND(INDEX([1]Calculation!N:N,ROW()),0)</f>
        <v>8</v>
      </c>
      <c r="K254" s="8">
        <f>ROUND(INDEX([1]Calculation!O:O,ROW()),0)</f>
        <v>2</v>
      </c>
      <c r="L254" s="8">
        <f>ROUND(INDEX([1]Calculation!P:P,ROW()),0)</f>
        <v>14</v>
      </c>
      <c r="M254" s="8">
        <f>ROUND(INDEX([1]Calculation!Q:Q,ROW()),0)</f>
        <v>1</v>
      </c>
      <c r="N254" s="8">
        <f>ROUND(INDEX([1]Calculation!R:R,ROW()),0)</f>
        <v>23</v>
      </c>
      <c r="O254" s="8">
        <f>ROUND(INDEX([1]Calculation!S:S,ROW()),0)</f>
        <v>3</v>
      </c>
    </row>
    <row r="255" spans="1:15">
      <c r="A255" t="str">
        <f>INDEX([1]Calculation!$E:$E,ROW())</f>
        <v>Arizona</v>
      </c>
      <c r="B255" t="str">
        <f>INDEX([1]Calculation!$C:$C,ROW())</f>
        <v>Emerson College</v>
      </c>
      <c r="C255" t="str">
        <f>IF(INDEX([1]Calculation!$F:$F,ROW())=0,"-",INDEX([1]Calculation!$F:$F,ROW()))</f>
        <v>A-</v>
      </c>
      <c r="D255" t="str">
        <f>INDEX([1]Calculation!$I:$I,ROW())&amp;"  "&amp;INDEX([1]Calculation!$J:$J,ROW())</f>
        <v>339  lv</v>
      </c>
      <c r="E255" s="2" t="str">
        <f>MONTH(INDEX([1]Calculation!$H:$H,ROW()))&amp;"/"&amp;DAY(INDEX([1]Calculation!$H:$H,ROW()))</f>
        <v>10/28</v>
      </c>
      <c r="F255" s="12">
        <f>ROUND(INDEX([1]Calculation!AK:AK,ROW()),1)</f>
        <v>6</v>
      </c>
      <c r="G255" s="8">
        <f>ROUND(INDEX([1]Calculation!K:K,ROW()),0)</f>
        <v>28</v>
      </c>
      <c r="H255" s="8">
        <f>ROUND(INDEX([1]Calculation!L:L,ROW()),0)</f>
        <v>0</v>
      </c>
      <c r="I255" s="8">
        <f>ROUND(INDEX([1]Calculation!M:M,ROW()),0)</f>
        <v>0</v>
      </c>
      <c r="J255" s="8">
        <f>ROUND(INDEX([1]Calculation!N:N,ROW()),0)</f>
        <v>12</v>
      </c>
      <c r="K255" s="8">
        <f>ROUND(INDEX([1]Calculation!O:O,ROW()),0)</f>
        <v>2</v>
      </c>
      <c r="L255" s="8">
        <f>ROUND(INDEX([1]Calculation!P:P,ROW()),0)</f>
        <v>21</v>
      </c>
      <c r="M255" s="8">
        <f>ROUND(INDEX([1]Calculation!Q:Q,ROW()),0)</f>
        <v>0</v>
      </c>
      <c r="N255" s="8">
        <f>ROUND(INDEX([1]Calculation!R:R,ROW()),0)</f>
        <v>21</v>
      </c>
      <c r="O255" s="8">
        <f>ROUND(INDEX([1]Calculation!S:S,ROW()),0)</f>
        <v>5</v>
      </c>
    </row>
    <row r="256" spans="1:15">
      <c r="A256" t="str">
        <f>INDEX([1]Calculation!$E:$E,ROW())</f>
        <v>US</v>
      </c>
      <c r="B256" t="str">
        <f>INDEX([1]Calculation!$C:$C,ROW())</f>
        <v>Swayable</v>
      </c>
      <c r="C256" t="str">
        <f>IF(INDEX([1]Calculation!$F:$F,ROW())=0,"-",INDEX([1]Calculation!$F:$F,ROW()))</f>
        <v>-</v>
      </c>
      <c r="D256" t="str">
        <f>INDEX([1]Calculation!$I:$I,ROW())&amp;"  "&amp;INDEX([1]Calculation!$J:$J,ROW())</f>
        <v>2172  lv</v>
      </c>
      <c r="E256" s="2" t="str">
        <f>MONTH(INDEX([1]Calculation!$H:$H,ROW()))&amp;"/"&amp;DAY(INDEX([1]Calculation!$H:$H,ROW()))</f>
        <v>10/27</v>
      </c>
      <c r="F256" s="12">
        <f>ROUND(INDEX([1]Calculation!AK:AK,ROW()),1)</f>
        <v>0.2</v>
      </c>
      <c r="G256" s="8">
        <f>ROUND(INDEX([1]Calculation!K:K,ROW()),0)</f>
        <v>29</v>
      </c>
      <c r="H256" s="8">
        <f>ROUND(INDEX([1]Calculation!L:L,ROW()),0)</f>
        <v>0</v>
      </c>
      <c r="I256" s="8">
        <f>ROUND(INDEX([1]Calculation!M:M,ROW()),0)</f>
        <v>3</v>
      </c>
      <c r="J256" s="8">
        <f>ROUND(INDEX([1]Calculation!N:N,ROW()),0)</f>
        <v>6</v>
      </c>
      <c r="K256" s="8">
        <f>ROUND(INDEX([1]Calculation!O:O,ROW()),0)</f>
        <v>2</v>
      </c>
      <c r="L256" s="8">
        <f>ROUND(INDEX([1]Calculation!P:P,ROW()),0)</f>
        <v>17</v>
      </c>
      <c r="M256" s="8">
        <f>ROUND(INDEX([1]Calculation!Q:Q,ROW()),0)</f>
        <v>1</v>
      </c>
      <c r="N256" s="8">
        <f>ROUND(INDEX([1]Calculation!R:R,ROW()),0)</f>
        <v>19</v>
      </c>
      <c r="O256" s="8">
        <f>ROUND(INDEX([1]Calculation!S:S,ROW()),0)</f>
        <v>3</v>
      </c>
    </row>
    <row r="257" spans="1:15">
      <c r="A257" t="str">
        <f>INDEX([1]Calculation!$E:$E,ROW())</f>
        <v>Massachusetts</v>
      </c>
      <c r="B257" t="str">
        <f>INDEX([1]Calculation!$C:$C,ROW())</f>
        <v>Evan Falchuk and Lou DiNatale</v>
      </c>
      <c r="C257" t="str">
        <f>IF(INDEX([1]Calculation!$F:$F,ROW())=0,"-",INDEX([1]Calculation!$F:$F,ROW()))</f>
        <v>-</v>
      </c>
      <c r="D257" t="str">
        <f>INDEX([1]Calculation!$I:$I,ROW())&amp;"  "&amp;INDEX([1]Calculation!$J:$J,ROW())</f>
        <v>443  lv</v>
      </c>
      <c r="E257" s="2" t="str">
        <f>MONTH(INDEX([1]Calculation!$H:$H,ROW()))&amp;"/"&amp;DAY(INDEX([1]Calculation!$H:$H,ROW()))</f>
        <v>10/25</v>
      </c>
      <c r="F257" s="12">
        <f>ROUND(INDEX([1]Calculation!AK:AK,ROW()),1)</f>
        <v>0</v>
      </c>
      <c r="G257" s="8">
        <f>ROUND(INDEX([1]Calculation!K:K,ROW()),0)</f>
        <v>35</v>
      </c>
      <c r="H257" s="8">
        <f>ROUND(INDEX([1]Calculation!L:L,ROW()),0)</f>
        <v>0</v>
      </c>
      <c r="I257" s="8">
        <f>ROUND(INDEX([1]Calculation!M:M,ROW()),0)</f>
        <v>0</v>
      </c>
      <c r="J257" s="8">
        <f>ROUND(INDEX([1]Calculation!N:N,ROW()),0)</f>
        <v>0</v>
      </c>
      <c r="K257" s="8">
        <f>ROUND(INDEX([1]Calculation!O:O,ROW()),0)</f>
        <v>0</v>
      </c>
      <c r="L257" s="8">
        <f>ROUND(INDEX([1]Calculation!P:P,ROW()),0)</f>
        <v>13</v>
      </c>
      <c r="M257" s="8">
        <f>ROUND(INDEX([1]Calculation!Q:Q,ROW()),0)</f>
        <v>0</v>
      </c>
      <c r="N257" s="8">
        <f>ROUND(INDEX([1]Calculation!R:R,ROW()),0)</f>
        <v>41</v>
      </c>
      <c r="O257" s="8">
        <f>ROUND(INDEX([1]Calculation!S:S,ROW()),0)</f>
        <v>0</v>
      </c>
    </row>
    <row r="258" spans="1:15">
      <c r="A258" t="str">
        <f>INDEX([1]Calculation!$E:$E,ROW())</f>
        <v>US</v>
      </c>
      <c r="B258" t="str">
        <f>INDEX([1]Calculation!$C:$C,ROW())</f>
        <v>Swayable</v>
      </c>
      <c r="C258" t="str">
        <f>IF(INDEX([1]Calculation!$F:$F,ROW())=0,"-",INDEX([1]Calculation!$F:$F,ROW()))</f>
        <v>-</v>
      </c>
      <c r="D258" t="str">
        <f>INDEX([1]Calculation!$I:$I,ROW())&amp;"  "&amp;INDEX([1]Calculation!$J:$J,ROW())</f>
        <v>4358  a</v>
      </c>
      <c r="E258" s="2" t="str">
        <f>MONTH(INDEX([1]Calculation!$H:$H,ROW()))&amp;"/"&amp;DAY(INDEX([1]Calculation!$H:$H,ROW()))</f>
        <v>10/27</v>
      </c>
      <c r="F258" s="12">
        <f>ROUND(INDEX([1]Calculation!AK:AK,ROW()),1)</f>
        <v>0</v>
      </c>
      <c r="G258" s="8">
        <f>ROUND(INDEX([1]Calculation!K:K,ROW()),0)</f>
        <v>27</v>
      </c>
      <c r="H258" s="8">
        <f>ROUND(INDEX([1]Calculation!L:L,ROW()),0)</f>
        <v>0</v>
      </c>
      <c r="I258" s="8">
        <f>ROUND(INDEX([1]Calculation!M:M,ROW()),0)</f>
        <v>3</v>
      </c>
      <c r="J258" s="8">
        <f>ROUND(INDEX([1]Calculation!N:N,ROW()),0)</f>
        <v>5</v>
      </c>
      <c r="K258" s="8">
        <f>ROUND(INDEX([1]Calculation!O:O,ROW()),0)</f>
        <v>2</v>
      </c>
      <c r="L258" s="8">
        <f>ROUND(INDEX([1]Calculation!P:P,ROW()),0)</f>
        <v>19</v>
      </c>
      <c r="M258" s="8">
        <f>ROUND(INDEX([1]Calculation!Q:Q,ROW()),0)</f>
        <v>2</v>
      </c>
      <c r="N258" s="8">
        <f>ROUND(INDEX([1]Calculation!R:R,ROW()),0)</f>
        <v>15</v>
      </c>
      <c r="O258" s="8">
        <f>ROUND(INDEX([1]Calculation!S:S,ROW()),0)</f>
        <v>4</v>
      </c>
    </row>
    <row r="259" spans="1:15">
      <c r="A259" t="str">
        <f>INDEX([1]Calculation!$E:$E,ROW())</f>
        <v>Texas</v>
      </c>
      <c r="B259" t="str">
        <f>INDEX([1]Calculation!$C:$C,ROW())</f>
        <v>YouGov</v>
      </c>
      <c r="C259" t="str">
        <f>IF(INDEX([1]Calculation!$F:$F,ROW())=0,"-",INDEX([1]Calculation!$F:$F,ROW()))</f>
        <v>B-</v>
      </c>
      <c r="D259" t="str">
        <f>INDEX([1]Calculation!$I:$I,ROW())&amp;"  "&amp;INDEX([1]Calculation!$J:$J,ROW())</f>
        <v>541  lv</v>
      </c>
      <c r="E259" s="2" t="str">
        <f>MONTH(INDEX([1]Calculation!$H:$H,ROW()))&amp;"/"&amp;DAY(INDEX([1]Calculation!$H:$H,ROW()))</f>
        <v>10/27</v>
      </c>
      <c r="F259" s="12">
        <f>ROUND(INDEX([1]Calculation!AK:AK,ROW()),1)</f>
        <v>4</v>
      </c>
      <c r="G259" s="8">
        <f>ROUND(INDEX([1]Calculation!K:K,ROW()),0)</f>
        <v>23</v>
      </c>
      <c r="H259" s="8">
        <f>ROUND(INDEX([1]Calculation!L:L,ROW()),0)</f>
        <v>0</v>
      </c>
      <c r="I259" s="8">
        <f>ROUND(INDEX([1]Calculation!M:M,ROW()),0)</f>
        <v>1</v>
      </c>
      <c r="J259" s="8">
        <f>ROUND(INDEX([1]Calculation!N:N,ROW()),0)</f>
        <v>6</v>
      </c>
      <c r="K259" s="8">
        <f>ROUND(INDEX([1]Calculation!O:O,ROW()),0)</f>
        <v>2</v>
      </c>
      <c r="L259" s="8">
        <f>ROUND(INDEX([1]Calculation!P:P,ROW()),0)</f>
        <v>12</v>
      </c>
      <c r="M259" s="8">
        <f>ROUND(INDEX([1]Calculation!Q:Q,ROW()),0)</f>
        <v>1</v>
      </c>
      <c r="N259" s="8">
        <f>ROUND(INDEX([1]Calculation!R:R,ROW()),0)</f>
        <v>18</v>
      </c>
      <c r="O259" s="8">
        <f>ROUND(INDEX([1]Calculation!S:S,ROW()),0)</f>
        <v>4</v>
      </c>
    </row>
    <row r="260" spans="1:15">
      <c r="A260" t="str">
        <f>INDEX([1]Calculation!$E:$E,ROW())</f>
        <v>Pennsylvania</v>
      </c>
      <c r="B260" t="str">
        <f>INDEX([1]Calculation!$C:$C,ROW())</f>
        <v>Franklin &amp; Marshall College</v>
      </c>
      <c r="C260" t="str">
        <f>IF(INDEX([1]Calculation!$F:$F,ROW())=0,"-",INDEX([1]Calculation!$F:$F,ROW()))</f>
        <v>B/C</v>
      </c>
      <c r="D260" t="str">
        <f>INDEX([1]Calculation!$I:$I,ROW())&amp;"  "&amp;INDEX([1]Calculation!$J:$J,ROW())</f>
        <v>226  rv</v>
      </c>
      <c r="E260" s="2" t="str">
        <f>MONTH(INDEX([1]Calculation!$H:$H,ROW()))&amp;"/"&amp;DAY(INDEX([1]Calculation!$H:$H,ROW()))</f>
        <v>10/27</v>
      </c>
      <c r="F260" s="12">
        <f>ROUND(INDEX([1]Calculation!AK:AK,ROW()),1)</f>
        <v>0.3</v>
      </c>
      <c r="G260" s="8">
        <f>ROUND(INDEX([1]Calculation!K:K,ROW()),0)</f>
        <v>30</v>
      </c>
      <c r="H260" s="8">
        <f>ROUND(INDEX([1]Calculation!L:L,ROW()),0)</f>
        <v>0</v>
      </c>
      <c r="I260" s="8">
        <f>ROUND(INDEX([1]Calculation!M:M,ROW()),0)</f>
        <v>1</v>
      </c>
      <c r="J260" s="8">
        <f>ROUND(INDEX([1]Calculation!N:N,ROW()),0)</f>
        <v>8</v>
      </c>
      <c r="K260" s="8">
        <f>ROUND(INDEX([1]Calculation!O:O,ROW()),0)</f>
        <v>2</v>
      </c>
      <c r="L260" s="8">
        <f>ROUND(INDEX([1]Calculation!P:P,ROW()),0)</f>
        <v>12</v>
      </c>
      <c r="M260" s="8">
        <f>ROUND(INDEX([1]Calculation!Q:Q,ROW()),0)</f>
        <v>0</v>
      </c>
      <c r="N260" s="8">
        <f>ROUND(INDEX([1]Calculation!R:R,ROW()),0)</f>
        <v>18</v>
      </c>
      <c r="O260" s="8">
        <f>ROUND(INDEX([1]Calculation!S:S,ROW()),0)</f>
        <v>1</v>
      </c>
    </row>
    <row r="261" spans="1:15">
      <c r="A261" t="str">
        <f>INDEX([1]Calculation!$E:$E,ROW())</f>
        <v>New Hampshire</v>
      </c>
      <c r="B261" t="str">
        <f>INDEX([1]Calculation!$C:$C,ROW())</f>
        <v>University of New Hampshire</v>
      </c>
      <c r="C261" t="str">
        <f>IF(INDEX([1]Calculation!$F:$F,ROW())=0,"-",INDEX([1]Calculation!$F:$F,ROW()))</f>
        <v>B</v>
      </c>
      <c r="D261" t="str">
        <f>INDEX([1]Calculation!$I:$I,ROW())&amp;"  "&amp;INDEX([1]Calculation!$J:$J,ROW())</f>
        <v>574  lv</v>
      </c>
      <c r="E261" s="2" t="str">
        <f>MONTH(INDEX([1]Calculation!$H:$H,ROW()))&amp;"/"&amp;DAY(INDEX([1]Calculation!$H:$H,ROW()))</f>
        <v>10/27</v>
      </c>
      <c r="F261" s="12">
        <f>ROUND(INDEX([1]Calculation!AK:AK,ROW()),1)</f>
        <v>0.6</v>
      </c>
      <c r="G261" s="8">
        <f>ROUND(INDEX([1]Calculation!K:K,ROW()),0)</f>
        <v>15</v>
      </c>
      <c r="H261" s="8">
        <f>ROUND(INDEX([1]Calculation!L:L,ROW()),0)</f>
        <v>0</v>
      </c>
      <c r="I261" s="8">
        <f>ROUND(INDEX([1]Calculation!M:M,ROW()),0)</f>
        <v>2</v>
      </c>
      <c r="J261" s="8">
        <f>ROUND(INDEX([1]Calculation!N:N,ROW()),0)</f>
        <v>10</v>
      </c>
      <c r="K261" s="8">
        <f>ROUND(INDEX([1]Calculation!O:O,ROW()),0)</f>
        <v>5</v>
      </c>
      <c r="L261" s="8">
        <f>ROUND(INDEX([1]Calculation!P:P,ROW()),0)</f>
        <v>21</v>
      </c>
      <c r="M261" s="8">
        <f>ROUND(INDEX([1]Calculation!Q:Q,ROW()),0)</f>
        <v>3</v>
      </c>
      <c r="N261" s="8">
        <f>ROUND(INDEX([1]Calculation!R:R,ROW()),0)</f>
        <v>18</v>
      </c>
      <c r="O261" s="8">
        <f>ROUND(INDEX([1]Calculation!S:S,ROW()),0)</f>
        <v>5</v>
      </c>
    </row>
    <row r="262" spans="1:15">
      <c r="A262" t="str">
        <f>INDEX([1]Calculation!$E:$E,ROW())</f>
        <v>US</v>
      </c>
      <c r="B262" t="str">
        <f>INDEX([1]Calculation!$C:$C,ROW())</f>
        <v>Morning Consult</v>
      </c>
      <c r="C262" t="str">
        <f>IF(INDEX([1]Calculation!$F:$F,ROW())=0,"-",INDEX([1]Calculation!$F:$F,ROW()))</f>
        <v>B/C</v>
      </c>
      <c r="D262" t="str">
        <f>INDEX([1]Calculation!$I:$I,ROW())&amp;"  "&amp;INDEX([1]Calculation!$J:$J,ROW())</f>
        <v>15431  lv</v>
      </c>
      <c r="E262" s="2" t="str">
        <f>MONTH(INDEX([1]Calculation!$H:$H,ROW()))&amp;"/"&amp;DAY(INDEX([1]Calculation!$H:$H,ROW()))</f>
        <v>10/27</v>
      </c>
      <c r="F262" s="12">
        <f>ROUND(INDEX([1]Calculation!AK:AK,ROW()),1)</f>
        <v>0</v>
      </c>
      <c r="G262" s="8">
        <f>ROUND(INDEX([1]Calculation!K:K,ROW()),0)</f>
        <v>32</v>
      </c>
      <c r="H262" s="8">
        <f>ROUND(INDEX([1]Calculation!L:L,ROW()),0)</f>
        <v>0</v>
      </c>
      <c r="I262" s="8">
        <f>ROUND(INDEX([1]Calculation!M:M,ROW()),0)</f>
        <v>2</v>
      </c>
      <c r="J262" s="8">
        <f>ROUND(INDEX([1]Calculation!N:N,ROW()),0)</f>
        <v>7</v>
      </c>
      <c r="K262" s="8">
        <f>ROUND(INDEX([1]Calculation!O:O,ROW()),0)</f>
        <v>2</v>
      </c>
      <c r="L262" s="8">
        <f>ROUND(INDEX([1]Calculation!P:P,ROW()),0)</f>
        <v>20</v>
      </c>
      <c r="M262" s="8">
        <f>ROUND(INDEX([1]Calculation!Q:Q,ROW()),0)</f>
        <v>1</v>
      </c>
      <c r="N262" s="8">
        <f>ROUND(INDEX([1]Calculation!R:R,ROW()),0)</f>
        <v>20</v>
      </c>
      <c r="O262" s="8">
        <f>ROUND(INDEX([1]Calculation!S:S,ROW()),0)</f>
        <v>3</v>
      </c>
    </row>
    <row r="263" spans="1:15">
      <c r="A263" t="str">
        <f>INDEX([1]Calculation!$E:$E,ROW())</f>
        <v>Wisconsin</v>
      </c>
      <c r="B263" t="str">
        <f>INDEX([1]Calculation!$C:$C,ROW())</f>
        <v>Siena College/New York Times Upshot</v>
      </c>
      <c r="C263" t="str">
        <f>IF(INDEX([1]Calculation!$F:$F,ROW())=0,"-",INDEX([1]Calculation!$F:$F,ROW()))</f>
        <v>A+</v>
      </c>
      <c r="D263" t="str">
        <f>INDEX([1]Calculation!$I:$I,ROW())&amp;"  "&amp;INDEX([1]Calculation!$J:$J,ROW())</f>
        <v>292  lv</v>
      </c>
      <c r="E263" s="2" t="str">
        <f>MONTH(INDEX([1]Calculation!$H:$H,ROW()))&amp;"/"&amp;DAY(INDEX([1]Calculation!$H:$H,ROW()))</f>
        <v>10/26</v>
      </c>
      <c r="F263" s="12">
        <f>ROUND(INDEX([1]Calculation!AK:AK,ROW()),1)</f>
        <v>7.6</v>
      </c>
      <c r="G263" s="8">
        <f>ROUND(INDEX([1]Calculation!K:K,ROW()),0)</f>
        <v>23</v>
      </c>
      <c r="H263" s="8">
        <f>ROUND(INDEX([1]Calculation!L:L,ROW()),0)</f>
        <v>0</v>
      </c>
      <c r="I263" s="8">
        <f>ROUND(INDEX([1]Calculation!M:M,ROW()),0)</f>
        <v>1</v>
      </c>
      <c r="J263" s="8">
        <f>ROUND(INDEX([1]Calculation!N:N,ROW()),0)</f>
        <v>5</v>
      </c>
      <c r="K263" s="8">
        <f>ROUND(INDEX([1]Calculation!O:O,ROW()),0)</f>
        <v>0</v>
      </c>
      <c r="L263" s="8">
        <f>ROUND(INDEX([1]Calculation!P:P,ROW()),0)</f>
        <v>20</v>
      </c>
      <c r="M263" s="8">
        <f>ROUND(INDEX([1]Calculation!Q:Q,ROW()),0)</f>
        <v>0</v>
      </c>
      <c r="N263" s="8">
        <f>ROUND(INDEX([1]Calculation!R:R,ROW()),0)</f>
        <v>25</v>
      </c>
      <c r="O263" s="8">
        <f>ROUND(INDEX([1]Calculation!S:S,ROW()),0)</f>
        <v>2</v>
      </c>
    </row>
    <row r="264" spans="1:15">
      <c r="A264" t="str">
        <f>INDEX([1]Calculation!$E:$E,ROW())</f>
        <v>North Carolina</v>
      </c>
      <c r="B264" t="str">
        <f>INDEX([1]Calculation!$C:$C,ROW())</f>
        <v>Siena College/New York Times Upshot</v>
      </c>
      <c r="C264" t="str">
        <f>IF(INDEX([1]Calculation!$F:$F,ROW())=0,"-",INDEX([1]Calculation!$F:$F,ROW()))</f>
        <v>A+</v>
      </c>
      <c r="D264" t="str">
        <f>INDEX([1]Calculation!$I:$I,ROW())&amp;"  "&amp;INDEX([1]Calculation!$J:$J,ROW())</f>
        <v>324  rv</v>
      </c>
      <c r="E264" s="2" t="str">
        <f>MONTH(INDEX([1]Calculation!$H:$H,ROW()))&amp;"/"&amp;DAY(INDEX([1]Calculation!$H:$H,ROW()))</f>
        <v>10/26</v>
      </c>
      <c r="F264" s="12">
        <f>ROUND(INDEX([1]Calculation!AK:AK,ROW()),1)</f>
        <v>7.4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1</v>
      </c>
      <c r="K264" s="8">
        <f>ROUND(INDEX([1]Calculation!O:O,ROW()),0)</f>
        <v>0</v>
      </c>
      <c r="L264" s="8">
        <f>ROUND(INDEX([1]Calculation!P:P,ROW()),0)</f>
        <v>13</v>
      </c>
      <c r="M264" s="8">
        <f>ROUND(INDEX([1]Calculation!Q:Q,ROW()),0)</f>
        <v>0</v>
      </c>
      <c r="N264" s="8">
        <f>ROUND(INDEX([1]Calculation!R:R,ROW()),0)</f>
        <v>15</v>
      </c>
      <c r="O264" s="8">
        <f>ROUND(INDEX([1]Calculation!S:S,ROW()),0)</f>
        <v>0</v>
      </c>
    </row>
    <row r="265" spans="1:15">
      <c r="A265" t="str">
        <f>INDEX([1]Calculation!$E:$E,ROW())</f>
        <v>Florida</v>
      </c>
      <c r="B265" t="str">
        <f>INDEX([1]Calculation!$C:$C,ROW())</f>
        <v>Siena College/New York Times Upshot</v>
      </c>
      <c r="C265" t="str">
        <f>IF(INDEX([1]Calculation!$F:$F,ROW())=0,"-",INDEX([1]Calculation!$F:$F,ROW()))</f>
        <v>A+</v>
      </c>
      <c r="D265" t="str">
        <f>INDEX([1]Calculation!$I:$I,ROW())&amp;"  "&amp;INDEX([1]Calculation!$J:$J,ROW())</f>
        <v>236  rv</v>
      </c>
      <c r="E265" s="2" t="str">
        <f>MONTH(INDEX([1]Calculation!$H:$H,ROW()))&amp;"/"&amp;DAY(INDEX([1]Calculation!$H:$H,ROW()))</f>
        <v>10/26</v>
      </c>
      <c r="F265" s="12">
        <f>ROUND(INDEX([1]Calculation!AK:AK,ROW()),1)</f>
        <v>6.1</v>
      </c>
      <c r="G265" s="8">
        <f>ROUND(INDEX([1]Calculation!K:K,ROW()),0)</f>
        <v>27</v>
      </c>
      <c r="H265" s="8">
        <f>ROUND(INDEX([1]Calculation!L:L,ROW()),0)</f>
        <v>0</v>
      </c>
      <c r="I265" s="8">
        <f>ROUND(INDEX([1]Calculation!M:M,ROW()),0)</f>
        <v>0</v>
      </c>
      <c r="J265" s="8">
        <f>ROUND(INDEX([1]Calculation!N:N,ROW()),0)</f>
        <v>5</v>
      </c>
      <c r="K265" s="8">
        <f>ROUND(INDEX([1]Calculation!O:O,ROW()),0)</f>
        <v>2</v>
      </c>
      <c r="L265" s="8">
        <f>ROUND(INDEX([1]Calculation!P:P,ROW()),0)</f>
        <v>13</v>
      </c>
      <c r="M265" s="8">
        <f>ROUND(INDEX([1]Calculation!Q:Q,ROW()),0)</f>
        <v>0</v>
      </c>
      <c r="N265" s="8">
        <f>ROUND(INDEX([1]Calculation!R:R,ROW()),0)</f>
        <v>19</v>
      </c>
      <c r="O265" s="8">
        <f>ROUND(INDEX([1]Calculation!S:S,ROW()),0)</f>
        <v>0</v>
      </c>
    </row>
    <row r="266" spans="1:15">
      <c r="A266" t="str">
        <f>INDEX([1]Calculation!$E:$E,ROW())</f>
        <v>US</v>
      </c>
      <c r="B266" t="str">
        <f>INDEX([1]Calculation!$C:$C,ROW())</f>
        <v>Suffolk University</v>
      </c>
      <c r="C266" t="str">
        <f>IF(INDEX([1]Calculation!$F:$F,ROW())=0,"-",INDEX([1]Calculation!$F:$F,ROW()))</f>
        <v>A-</v>
      </c>
      <c r="D266" t="str">
        <f>INDEX([1]Calculation!$I:$I,ROW())&amp;"  "&amp;INDEX([1]Calculation!$J:$J,ROW())</f>
        <v>399  lv</v>
      </c>
      <c r="E266" s="2" t="str">
        <f>MONTH(INDEX([1]Calculation!$H:$H,ROW()))&amp;"/"&amp;DAY(INDEX([1]Calculation!$H:$H,ROW()))</f>
        <v>10/26</v>
      </c>
      <c r="F266" s="12">
        <f>ROUND(INDEX([1]Calculation!AK:AK,ROW()),1)</f>
        <v>0.8</v>
      </c>
      <c r="G266" s="8">
        <f>ROUND(INDEX([1]Calculation!K:K,ROW()),0)</f>
        <v>26</v>
      </c>
      <c r="H266" s="8">
        <f>ROUND(INDEX([1]Calculation!L:L,ROW()),0)</f>
        <v>0</v>
      </c>
      <c r="I266" s="8">
        <f>ROUND(INDEX([1]Calculation!M:M,ROW()),0)</f>
        <v>2</v>
      </c>
      <c r="J266" s="8">
        <f>ROUND(INDEX([1]Calculation!N:N,ROW()),0)</f>
        <v>10</v>
      </c>
      <c r="K266" s="8">
        <f>ROUND(INDEX([1]Calculation!O:O,ROW()),0)</f>
        <v>2</v>
      </c>
      <c r="L266" s="8">
        <f>ROUND(INDEX([1]Calculation!P:P,ROW()),0)</f>
        <v>13</v>
      </c>
      <c r="M266" s="8">
        <f>ROUND(INDEX([1]Calculation!Q:Q,ROW()),0)</f>
        <v>1</v>
      </c>
      <c r="N266" s="8">
        <f>ROUND(INDEX([1]Calculation!R:R,ROW()),0)</f>
        <v>17</v>
      </c>
      <c r="O266" s="8">
        <f>ROUND(INDEX([1]Calculation!S:S,ROW()),0)</f>
        <v>3</v>
      </c>
    </row>
    <row r="267" spans="1:15">
      <c r="A267" t="str">
        <f>INDEX([1]Calculation!$E:$E,ROW())</f>
        <v>Pennsylvania</v>
      </c>
      <c r="B267" t="str">
        <f>INDEX([1]Calculation!$C:$C,ROW())</f>
        <v>Siena College/New York Times Upshot</v>
      </c>
      <c r="C267" t="str">
        <f>IF(INDEX([1]Calculation!$F:$F,ROW())=0,"-",INDEX([1]Calculation!$F:$F,ROW()))</f>
        <v>A+</v>
      </c>
      <c r="D267" t="str">
        <f>INDEX([1]Calculation!$I:$I,ROW())&amp;"  "&amp;INDEX([1]Calculation!$J:$J,ROW())</f>
        <v>304  rv</v>
      </c>
      <c r="E267" s="2" t="str">
        <f>MONTH(INDEX([1]Calculation!$H:$H,ROW()))&amp;"/"&amp;DAY(INDEX([1]Calculation!$H:$H,ROW()))</f>
        <v>10/25</v>
      </c>
      <c r="F267" s="12">
        <f>ROUND(INDEX([1]Calculation!AK:AK,ROW()),1)</f>
        <v>7.1</v>
      </c>
      <c r="G267" s="8">
        <f>ROUND(INDEX([1]Calculation!K:K,ROW()),0)</f>
        <v>28</v>
      </c>
      <c r="H267" s="8">
        <f>ROUND(INDEX([1]Calculation!L:L,ROW()),0)</f>
        <v>0</v>
      </c>
      <c r="I267" s="8">
        <f>ROUND(INDEX([1]Calculation!M:M,ROW()),0)</f>
        <v>0</v>
      </c>
      <c r="J267" s="8">
        <f>ROUND(INDEX([1]Calculation!N:N,ROW()),0)</f>
        <v>4</v>
      </c>
      <c r="K267" s="8">
        <f>ROUND(INDEX([1]Calculation!O:O,ROW()),0)</f>
        <v>1</v>
      </c>
      <c r="L267" s="8">
        <f>ROUND(INDEX([1]Calculation!P:P,ROW()),0)</f>
        <v>14</v>
      </c>
      <c r="M267" s="8">
        <f>ROUND(INDEX([1]Calculation!Q:Q,ROW()),0)</f>
        <v>0</v>
      </c>
      <c r="N267" s="8">
        <f>ROUND(INDEX([1]Calculation!R:R,ROW()),0)</f>
        <v>16</v>
      </c>
      <c r="O267" s="8">
        <f>ROUND(INDEX([1]Calculation!S:S,ROW()),0)</f>
        <v>2</v>
      </c>
    </row>
    <row r="268" spans="1:15">
      <c r="A268" t="str">
        <f>INDEX([1]Calculation!$E:$E,ROW())</f>
        <v>Michigan</v>
      </c>
      <c r="B268" t="str">
        <f>INDEX([1]Calculation!$C:$C,ROW())</f>
        <v>Siena College/New York Times Upshot</v>
      </c>
      <c r="C268" t="str">
        <f>IF(INDEX([1]Calculation!$F:$F,ROW())=0,"-",INDEX([1]Calculation!$F:$F,ROW()))</f>
        <v>A+</v>
      </c>
      <c r="D268" t="str">
        <f>INDEX([1]Calculation!$I:$I,ROW())&amp;"  "&amp;INDEX([1]Calculation!$J:$J,ROW())</f>
        <v>203  lv</v>
      </c>
      <c r="E268" s="2" t="str">
        <f>MONTH(INDEX([1]Calculation!$H:$H,ROW()))&amp;"/"&amp;DAY(INDEX([1]Calculation!$H:$H,ROW()))</f>
        <v>10/25</v>
      </c>
      <c r="F268" s="12">
        <f>ROUND(INDEX([1]Calculation!AK:AK,ROW()),1)</f>
        <v>6.1</v>
      </c>
      <c r="G268" s="8">
        <f>ROUND(INDEX([1]Calculation!K:K,ROW()),0)</f>
        <v>30</v>
      </c>
      <c r="H268" s="8">
        <f>ROUND(INDEX([1]Calculation!L:L,ROW()),0)</f>
        <v>0</v>
      </c>
      <c r="I268" s="8">
        <f>ROUND(INDEX([1]Calculation!M:M,ROW()),0)</f>
        <v>0</v>
      </c>
      <c r="J268" s="8">
        <f>ROUND(INDEX([1]Calculation!N:N,ROW()),0)</f>
        <v>3</v>
      </c>
      <c r="K268" s="8">
        <f>ROUND(INDEX([1]Calculation!O:O,ROW()),0)</f>
        <v>1</v>
      </c>
      <c r="L268" s="8">
        <f>ROUND(INDEX([1]Calculation!P:P,ROW()),0)</f>
        <v>17</v>
      </c>
      <c r="M268" s="8">
        <f>ROUND(INDEX([1]Calculation!Q:Q,ROW()),0)</f>
        <v>0</v>
      </c>
      <c r="N268" s="8">
        <f>ROUND(INDEX([1]Calculation!R:R,ROW()),0)</f>
        <v>21</v>
      </c>
      <c r="O268" s="8">
        <f>ROUND(INDEX([1]Calculation!S:S,ROW()),0)</f>
        <v>1</v>
      </c>
    </row>
    <row r="269" spans="1:15">
      <c r="A269" t="str">
        <f>INDEX([1]Calculation!$E:$E,ROW())</f>
        <v>US</v>
      </c>
      <c r="B269" t="str">
        <f>INDEX([1]Calculation!$C:$C,ROW())</f>
        <v>Echelon Insights</v>
      </c>
      <c r="C269" t="str">
        <f>IF(INDEX([1]Calculation!$F:$F,ROW())=0,"-",INDEX([1]Calculation!$F:$F,ROW()))</f>
        <v>-</v>
      </c>
      <c r="D269" t="str">
        <f>INDEX([1]Calculation!$I:$I,ROW())&amp;"  "&amp;INDEX([1]Calculation!$J:$J,ROW())</f>
        <v>449  lv</v>
      </c>
      <c r="E269" s="2" t="str">
        <f>MONTH(INDEX([1]Calculation!$H:$H,ROW()))&amp;"/"&amp;DAY(INDEX([1]Calculation!$H:$H,ROW()))</f>
        <v>10/25</v>
      </c>
      <c r="F269" s="12">
        <f>ROUND(INDEX([1]Calculation!AK:AK,ROW()),1)</f>
        <v>0</v>
      </c>
      <c r="G269" s="8">
        <f>ROUND(INDEX([1]Calculation!K:K,ROW()),0)</f>
        <v>62</v>
      </c>
      <c r="H269" s="8">
        <f>ROUND(INDEX([1]Calculation!L:L,ROW()),0)</f>
        <v>0</v>
      </c>
      <c r="I269" s="8">
        <f>ROUND(INDEX([1]Calculation!M:M,ROW()),0)</f>
        <v>0</v>
      </c>
      <c r="J269" s="8">
        <f>ROUND(INDEX([1]Calculation!N:N,ROW()),0)</f>
        <v>0</v>
      </c>
      <c r="K269" s="8">
        <f>ROUND(INDEX([1]Calculation!O:O,ROW()),0)</f>
        <v>0</v>
      </c>
      <c r="L269" s="8">
        <f>ROUND(INDEX([1]Calculation!P:P,ROW()),0)</f>
        <v>0</v>
      </c>
      <c r="M269" s="8">
        <f>ROUND(INDEX([1]Calculation!Q:Q,ROW()),0)</f>
        <v>0</v>
      </c>
      <c r="N269" s="8">
        <f>ROUND(INDEX([1]Calculation!R:R,ROW()),0)</f>
        <v>0</v>
      </c>
      <c r="O269" s="8">
        <f>ROUND(INDEX([1]Calculation!S:S,ROW()),0)</f>
        <v>0</v>
      </c>
    </row>
    <row r="270" spans="1:15">
      <c r="A270" t="str">
        <f>INDEX([1]Calculation!$E:$E,ROW())</f>
        <v>US</v>
      </c>
      <c r="B270" t="str">
        <f>INDEX([1]Calculation!$C:$C,ROW())</f>
        <v>Echelon Insights</v>
      </c>
      <c r="C270" t="str">
        <f>IF(INDEX([1]Calculation!$F:$F,ROW())=0,"-",INDEX([1]Calculation!$F:$F,ROW()))</f>
        <v>-</v>
      </c>
      <c r="D270" t="str">
        <f>INDEX([1]Calculation!$I:$I,ROW())&amp;"  "&amp;INDEX([1]Calculation!$J:$J,ROW())</f>
        <v>449  lv</v>
      </c>
      <c r="E270" s="2" t="str">
        <f>MONTH(INDEX([1]Calculation!$H:$H,ROW()))&amp;"/"&amp;DAY(INDEX([1]Calculation!$H:$H,ROW()))</f>
        <v>10/25</v>
      </c>
      <c r="F270" s="12">
        <f>ROUND(INDEX([1]Calculation!AK:AK,ROW()),1)</f>
        <v>0</v>
      </c>
      <c r="G270" s="8">
        <f>ROUND(INDEX([1]Calculation!K:K,ROW()),0)</f>
        <v>60</v>
      </c>
      <c r="H270" s="8">
        <f>ROUND(INDEX([1]Calculation!L:L,ROW()),0)</f>
        <v>0</v>
      </c>
      <c r="I270" s="8">
        <f>ROUND(INDEX([1]Calculation!M:M,ROW()),0)</f>
        <v>0</v>
      </c>
      <c r="J270" s="8">
        <f>ROUND(INDEX([1]Calculation!N:N,ROW()),0)</f>
        <v>0</v>
      </c>
      <c r="K270" s="8">
        <f>ROUND(INDEX([1]Calculation!O:O,ROW()),0)</f>
        <v>0</v>
      </c>
      <c r="L270" s="8">
        <f>ROUND(INDEX([1]Calculation!P:P,ROW()),0)</f>
        <v>28</v>
      </c>
      <c r="M270" s="8">
        <f>ROUND(INDEX([1]Calculation!Q:Q,ROW()),0)</f>
        <v>0</v>
      </c>
      <c r="N270" s="8">
        <f>ROUND(INDEX([1]Calculation!R:R,ROW()),0)</f>
        <v>0</v>
      </c>
      <c r="O270" s="8">
        <f>ROUND(INDEX([1]Calculation!S:S,ROW()),0)</f>
        <v>0</v>
      </c>
    </row>
    <row r="271" spans="1:15">
      <c r="A271" t="str">
        <f>INDEX([1]Calculation!$E:$E,ROW())</f>
        <v>US</v>
      </c>
      <c r="B271" t="str">
        <f>INDEX([1]Calculation!$C:$C,ROW())</f>
        <v>Echelon Insights</v>
      </c>
      <c r="C271" t="str">
        <f>IF(INDEX([1]Calculation!$F:$F,ROW())=0,"-",INDEX([1]Calculation!$F:$F,ROW()))</f>
        <v>-</v>
      </c>
      <c r="D271" t="str">
        <f>INDEX([1]Calculation!$I:$I,ROW())&amp;"  "&amp;INDEX([1]Calculation!$J:$J,ROW())</f>
        <v>449  lv</v>
      </c>
      <c r="E271" s="2" t="str">
        <f>MONTH(INDEX([1]Calculation!$H:$H,ROW()))&amp;"/"&amp;DAY(INDEX([1]Calculation!$H:$H,ROW()))</f>
        <v>10/25</v>
      </c>
      <c r="F271" s="12">
        <f>ROUND(INDEX([1]Calculation!AK:AK,ROW()),1)</f>
        <v>0</v>
      </c>
      <c r="G271" s="8">
        <f>ROUND(INDEX([1]Calculation!K:K,ROW()),0)</f>
        <v>49</v>
      </c>
      <c r="H271" s="8">
        <f>ROUND(INDEX([1]Calculation!L:L,ROW()),0)</f>
        <v>0</v>
      </c>
      <c r="I271" s="8">
        <f>ROUND(INDEX([1]Calculation!M:M,ROW()),0)</f>
        <v>0</v>
      </c>
      <c r="J271" s="8">
        <f>ROUND(INDEX([1]Calculation!N:N,ROW()),0)</f>
        <v>0</v>
      </c>
      <c r="K271" s="8">
        <f>ROUND(INDEX([1]Calculation!O:O,ROW()),0)</f>
        <v>0</v>
      </c>
      <c r="L271" s="8">
        <f>ROUND(INDEX([1]Calculation!P:P,ROW()),0)</f>
        <v>0</v>
      </c>
      <c r="M271" s="8">
        <f>ROUND(INDEX([1]Calculation!Q:Q,ROW()),0)</f>
        <v>0</v>
      </c>
      <c r="N271" s="8">
        <f>ROUND(INDEX([1]Calculation!R:R,ROW()),0)</f>
        <v>38</v>
      </c>
      <c r="O271" s="8">
        <f>ROUND(INDEX([1]Calculation!S:S,ROW()),0)</f>
        <v>0</v>
      </c>
    </row>
    <row r="272" spans="1:15">
      <c r="A272" t="str">
        <f>INDEX([1]Calculation!$E:$E,ROW())</f>
        <v>US</v>
      </c>
      <c r="B272" t="str">
        <f>INDEX([1]Calculation!$C:$C,ROW())</f>
        <v>Echelon Insights</v>
      </c>
      <c r="C272" t="str">
        <f>IF(INDEX([1]Calculation!$F:$F,ROW())=0,"-",INDEX([1]Calculation!$F:$F,ROW()))</f>
        <v>-</v>
      </c>
      <c r="D272" t="str">
        <f>INDEX([1]Calculation!$I:$I,ROW())&amp;"  "&amp;INDEX([1]Calculation!$J:$J,ROW())</f>
        <v>449  lv</v>
      </c>
      <c r="E272" s="2" t="str">
        <f>MONTH(INDEX([1]Calculation!$H:$H,ROW()))&amp;"/"&amp;DAY(INDEX([1]Calculation!$H:$H,ROW()))</f>
        <v>10/25</v>
      </c>
      <c r="F272" s="12">
        <f>ROUND(INDEX([1]Calculation!AK:AK,ROW()),1)</f>
        <v>0</v>
      </c>
      <c r="G272" s="8">
        <f>ROUND(INDEX([1]Calculation!K:K,ROW()),0)</f>
        <v>32</v>
      </c>
      <c r="H272" s="8">
        <f>ROUND(INDEX([1]Calculation!L:L,ROW()),0)</f>
        <v>0</v>
      </c>
      <c r="I272" s="8">
        <f>ROUND(INDEX([1]Calculation!M:M,ROW()),0)</f>
        <v>2</v>
      </c>
      <c r="J272" s="8">
        <f>ROUND(INDEX([1]Calculation!N:N,ROW()),0)</f>
        <v>6</v>
      </c>
      <c r="K272" s="8">
        <f>ROUND(INDEX([1]Calculation!O:O,ROW()),0)</f>
        <v>2</v>
      </c>
      <c r="L272" s="8">
        <f>ROUND(INDEX([1]Calculation!P:P,ROW()),0)</f>
        <v>15</v>
      </c>
      <c r="M272" s="8">
        <f>ROUND(INDEX([1]Calculation!Q:Q,ROW()),0)</f>
        <v>1</v>
      </c>
      <c r="N272" s="8">
        <f>ROUND(INDEX([1]Calculation!R:R,ROW()),0)</f>
        <v>22</v>
      </c>
      <c r="O272" s="8">
        <f>ROUND(INDEX([1]Calculation!S:S,ROW()),0)</f>
        <v>1</v>
      </c>
    </row>
    <row r="273" spans="1:15">
      <c r="A273" t="str">
        <f>INDEX([1]Calculation!$E:$E,ROW())</f>
        <v>Arizona</v>
      </c>
      <c r="B273" t="str">
        <f>INDEX([1]Calculation!$C:$C,ROW())</f>
        <v>Siena College/New York Times Upshot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209  rv</v>
      </c>
      <c r="E273" s="2" t="str">
        <f>MONTH(INDEX([1]Calculation!$H:$H,ROW()))&amp;"/"&amp;DAY(INDEX([1]Calculation!$H:$H,ROW()))</f>
        <v>10/23</v>
      </c>
      <c r="F273" s="12">
        <f>ROUND(INDEX([1]Calculation!AK:AK,ROW()),1)</f>
        <v>5.6</v>
      </c>
      <c r="G273" s="8">
        <f>ROUND(INDEX([1]Calculation!K:K,ROW()),0)</f>
        <v>24</v>
      </c>
      <c r="H273" s="8">
        <f>ROUND(INDEX([1]Calculation!L:L,ROW()),0)</f>
        <v>0</v>
      </c>
      <c r="I273" s="8">
        <f>ROUND(INDEX([1]Calculation!M:M,ROW()),0)</f>
        <v>0</v>
      </c>
      <c r="J273" s="8">
        <f>ROUND(INDEX([1]Calculation!N:N,ROW()),0)</f>
        <v>5</v>
      </c>
      <c r="K273" s="8">
        <f>ROUND(INDEX([1]Calculation!O:O,ROW()),0)</f>
        <v>1</v>
      </c>
      <c r="L273" s="8">
        <f>ROUND(INDEX([1]Calculation!P:P,ROW()),0)</f>
        <v>16</v>
      </c>
      <c r="M273" s="8">
        <f>ROUND(INDEX([1]Calculation!Q:Q,ROW()),0)</f>
        <v>0</v>
      </c>
      <c r="N273" s="8">
        <f>ROUND(INDEX([1]Calculation!R:R,ROW()),0)</f>
        <v>15</v>
      </c>
      <c r="O273" s="8">
        <f>ROUND(INDEX([1]Calculation!S:S,ROW()),0)</f>
        <v>1</v>
      </c>
    </row>
    <row r="274" spans="1:15">
      <c r="A274" t="str">
        <f>INDEX([1]Calculation!$E:$E,ROW())</f>
        <v>US</v>
      </c>
      <c r="B274" t="str">
        <f>INDEX([1]Calculation!$C:$C,ROW())</f>
        <v>McLaughlin &amp; Associates</v>
      </c>
      <c r="C274" t="str">
        <f>IF(INDEX([1]Calculation!$F:$F,ROW())=0,"-",INDEX([1]Calculation!$F:$F,ROW()))</f>
        <v>C/D</v>
      </c>
      <c r="D274" t="str">
        <f>INDEX([1]Calculation!$I:$I,ROW())&amp;"  "&amp;INDEX([1]Calculation!$J:$J,ROW())</f>
        <v>468  lv</v>
      </c>
      <c r="E274" s="2" t="str">
        <f>MONTH(INDEX([1]Calculation!$H:$H,ROW()))&amp;"/"&amp;DAY(INDEX([1]Calculation!$H:$H,ROW()))</f>
        <v>10/22</v>
      </c>
      <c r="F274" s="12">
        <f>ROUND(INDEX([1]Calculation!AK:AK,ROW()),1)</f>
        <v>0</v>
      </c>
      <c r="G274" s="8">
        <f>ROUND(INDEX([1]Calculation!K:K,ROW()),0)</f>
        <v>0</v>
      </c>
      <c r="H274" s="8">
        <f>ROUND(INDEX([1]Calculation!L:L,ROW()),0)</f>
        <v>1</v>
      </c>
      <c r="I274" s="8">
        <f>ROUND(INDEX([1]Calculation!M:M,ROW()),0)</f>
        <v>4</v>
      </c>
      <c r="J274" s="8">
        <f>ROUND(INDEX([1]Calculation!N:N,ROW()),0)</f>
        <v>5</v>
      </c>
      <c r="K274" s="8">
        <f>ROUND(INDEX([1]Calculation!O:O,ROW()),0)</f>
        <v>2</v>
      </c>
      <c r="L274" s="8">
        <f>ROUND(INDEX([1]Calculation!P:P,ROW()),0)</f>
        <v>23</v>
      </c>
      <c r="M274" s="8">
        <f>ROUND(INDEX([1]Calculation!Q:Q,ROW()),0)</f>
        <v>2</v>
      </c>
      <c r="N274" s="8">
        <f>ROUND(INDEX([1]Calculation!R:R,ROW()),0)</f>
        <v>20</v>
      </c>
      <c r="O274" s="8">
        <f>ROUND(INDEX([1]Calculation!S:S,ROW()),0)</f>
        <v>6</v>
      </c>
    </row>
    <row r="275" spans="1:15">
      <c r="A275" t="str">
        <f>INDEX([1]Calculation!$E:$E,ROW())</f>
        <v>US</v>
      </c>
      <c r="B275" t="str">
        <f>INDEX([1]Calculation!$C:$C,ROW())</f>
        <v>McLaughlin &amp; Associates</v>
      </c>
      <c r="C275" t="str">
        <f>IF(INDEX([1]Calculation!$F:$F,ROW())=0,"-",INDEX([1]Calculation!$F:$F,ROW()))</f>
        <v>C/D</v>
      </c>
      <c r="D275" t="str">
        <f>INDEX([1]Calculation!$I:$I,ROW())&amp;"  "&amp;INDEX([1]Calculation!$J:$J,ROW())</f>
        <v>468  lv</v>
      </c>
      <c r="E275" s="2" t="str">
        <f>MONTH(INDEX([1]Calculation!$H:$H,ROW()))&amp;"/"&amp;DAY(INDEX([1]Calculation!$H:$H,ROW()))</f>
        <v>10/22</v>
      </c>
      <c r="F275" s="12">
        <f>ROUND(INDEX([1]Calculation!AK:AK,ROW()),1)</f>
        <v>0.1</v>
      </c>
      <c r="G275" s="8">
        <f>ROUND(INDEX([1]Calculation!K:K,ROW()),0)</f>
        <v>28</v>
      </c>
      <c r="H275" s="8">
        <f>ROUND(INDEX([1]Calculation!L:L,ROW()),0)</f>
        <v>0</v>
      </c>
      <c r="I275" s="8">
        <f>ROUND(INDEX([1]Calculation!M:M,ROW()),0)</f>
        <v>3</v>
      </c>
      <c r="J275" s="8">
        <f>ROUND(INDEX([1]Calculation!N:N,ROW()),0)</f>
        <v>3</v>
      </c>
      <c r="K275" s="8">
        <f>ROUND(INDEX([1]Calculation!O:O,ROW()),0)</f>
        <v>2</v>
      </c>
      <c r="L275" s="8">
        <f>ROUND(INDEX([1]Calculation!P:P,ROW()),0)</f>
        <v>18</v>
      </c>
      <c r="M275" s="8">
        <f>ROUND(INDEX([1]Calculation!Q:Q,ROW()),0)</f>
        <v>0</v>
      </c>
      <c r="N275" s="8">
        <f>ROUND(INDEX([1]Calculation!R:R,ROW()),0)</f>
        <v>16</v>
      </c>
      <c r="O275" s="8">
        <f>ROUND(INDEX([1]Calculation!S:S,ROW()),0)</f>
        <v>6</v>
      </c>
    </row>
    <row r="276" spans="1:15">
      <c r="A276" t="str">
        <f>INDEX([1]Calculation!$E:$E,ROW())</f>
        <v>Maine</v>
      </c>
      <c r="B276" t="str">
        <f>INDEX([1]Calculation!$C:$C,ROW())</f>
        <v>Maine People's Resource Center</v>
      </c>
      <c r="C276" t="str">
        <f>IF(INDEX([1]Calculation!$F:$F,ROW())=0,"-",INDEX([1]Calculation!$F:$F,ROW()))</f>
        <v>B/C</v>
      </c>
      <c r="D276" t="str">
        <f>INDEX([1]Calculation!$I:$I,ROW())&amp;"  "&amp;INDEX([1]Calculation!$J:$J,ROW())</f>
        <v>728  lv</v>
      </c>
      <c r="E276" s="2" t="str">
        <f>MONTH(INDEX([1]Calculation!$H:$H,ROW()))&amp;"/"&amp;DAY(INDEX([1]Calculation!$H:$H,ROW()))</f>
        <v>10/21</v>
      </c>
      <c r="F276" s="12">
        <f>ROUND(INDEX([1]Calculation!AK:AK,ROW()),1)</f>
        <v>3.5</v>
      </c>
      <c r="G276" s="8">
        <f>ROUND(INDEX([1]Calculation!K:K,ROW()),0)</f>
        <v>27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9</v>
      </c>
      <c r="K276" s="8">
        <f>ROUND(INDEX([1]Calculation!O:O,ROW()),0)</f>
        <v>0</v>
      </c>
      <c r="L276" s="8">
        <f>ROUND(INDEX([1]Calculation!P:P,ROW()),0)</f>
        <v>15</v>
      </c>
      <c r="M276" s="8">
        <f>ROUND(INDEX([1]Calculation!Q:Q,ROW()),0)</f>
        <v>0</v>
      </c>
      <c r="N276" s="8">
        <f>ROUND(INDEX([1]Calculation!R:R,ROW()),0)</f>
        <v>22</v>
      </c>
      <c r="O276" s="8">
        <f>ROUND(INDEX([1]Calculation!S:S,ROW()),0)</f>
        <v>2</v>
      </c>
    </row>
    <row r="277" spans="1:15">
      <c r="A277" t="str">
        <f>INDEX([1]Calculation!$E:$E,ROW())</f>
        <v>Iowa</v>
      </c>
      <c r="B277" t="str">
        <f>INDEX([1]Calculation!$C:$C,ROW())</f>
        <v>Civiqs</v>
      </c>
      <c r="C277" t="str">
        <f>IF(INDEX([1]Calculation!$F:$F,ROW())=0,"-",INDEX([1]Calculation!$F:$F,ROW()))</f>
        <v>-</v>
      </c>
      <c r="D277" t="str">
        <f>INDEX([1]Calculation!$I:$I,ROW())&amp;"  "&amp;INDEX([1]Calculation!$J:$J,ROW())</f>
        <v>598  lv</v>
      </c>
      <c r="E277" s="2" t="str">
        <f>MONTH(INDEX([1]Calculation!$H:$H,ROW()))&amp;"/"&amp;DAY(INDEX([1]Calculation!$H:$H,ROW()))</f>
        <v>10/22</v>
      </c>
      <c r="F277" s="12">
        <f>ROUND(INDEX([1]Calculation!AK:AK,ROW()),1)</f>
        <v>0</v>
      </c>
      <c r="G277" s="8">
        <f>ROUND(INDEX([1]Calculation!K:K,ROW()),0)</f>
        <v>12</v>
      </c>
      <c r="H277" s="8">
        <f>ROUND(INDEX([1]Calculation!L:L,ROW()),0)</f>
        <v>0</v>
      </c>
      <c r="I277" s="8">
        <f>ROUND(INDEX([1]Calculation!M:M,ROW()),0)</f>
        <v>1</v>
      </c>
      <c r="J277" s="8">
        <f>ROUND(INDEX([1]Calculation!N:N,ROW()),0)</f>
        <v>20</v>
      </c>
      <c r="K277" s="8">
        <f>ROUND(INDEX([1]Calculation!O:O,ROW()),0)</f>
        <v>4</v>
      </c>
      <c r="L277" s="8">
        <f>ROUND(INDEX([1]Calculation!P:P,ROW()),0)</f>
        <v>18</v>
      </c>
      <c r="M277" s="8">
        <f>ROUND(INDEX([1]Calculation!Q:Q,ROW()),0)</f>
        <v>3</v>
      </c>
      <c r="N277" s="8">
        <f>ROUND(INDEX([1]Calculation!R:R,ROW()),0)</f>
        <v>28</v>
      </c>
      <c r="O277" s="8">
        <f>ROUND(INDEX([1]Calculation!S:S,ROW()),0)</f>
        <v>2</v>
      </c>
    </row>
    <row r="278" spans="1:15">
      <c r="A278" t="str">
        <f>INDEX([1]Calculation!$E:$E,ROW())</f>
        <v>US</v>
      </c>
      <c r="B278" t="str">
        <f>INDEX([1]Calculation!$C:$C,ROW())</f>
        <v>YouGov</v>
      </c>
      <c r="C278" t="str">
        <f>IF(INDEX([1]Calculation!$F:$F,ROW())=0,"-",INDEX([1]Calculation!$F:$F,ROW()))</f>
        <v>B-</v>
      </c>
      <c r="D278" t="str">
        <f>INDEX([1]Calculation!$I:$I,ROW())&amp;"  "&amp;INDEX([1]Calculation!$J:$J,ROW())</f>
        <v>628  lv</v>
      </c>
      <c r="E278" s="2" t="str">
        <f>MONTH(INDEX([1]Calculation!$H:$H,ROW()))&amp;"/"&amp;DAY(INDEX([1]Calculation!$H:$H,ROW()))</f>
        <v>10/22</v>
      </c>
      <c r="F278" s="12">
        <f>ROUND(INDEX([1]Calculation!AK:AK,ROW()),1)</f>
        <v>0</v>
      </c>
      <c r="G278" s="8">
        <f>ROUND(INDEX([1]Calculation!K:K,ROW()),0)</f>
        <v>24</v>
      </c>
      <c r="H278" s="8">
        <f>ROUND(INDEX([1]Calculation!L:L,ROW()),0)</f>
        <v>0</v>
      </c>
      <c r="I278" s="8">
        <f>ROUND(INDEX([1]Calculation!M:M,ROW()),0)</f>
        <v>2</v>
      </c>
      <c r="J278" s="8">
        <f>ROUND(INDEX([1]Calculation!N:N,ROW()),0)</f>
        <v>8</v>
      </c>
      <c r="K278" s="8">
        <f>ROUND(INDEX([1]Calculation!O:O,ROW()),0)</f>
        <v>1</v>
      </c>
      <c r="L278" s="8">
        <f>ROUND(INDEX([1]Calculation!P:P,ROW()),0)</f>
        <v>15</v>
      </c>
      <c r="M278" s="8">
        <f>ROUND(INDEX([1]Calculation!Q:Q,ROW()),0)</f>
        <v>1</v>
      </c>
      <c r="N278" s="8">
        <f>ROUND(INDEX([1]Calculation!R:R,ROW()),0)</f>
        <v>21</v>
      </c>
      <c r="O278" s="8">
        <f>ROUND(INDEX([1]Calculation!S:S,ROW()),0)</f>
        <v>3</v>
      </c>
    </row>
    <row r="279" spans="1:15">
      <c r="A279" t="str">
        <f>INDEX([1]Calculation!$E:$E,ROW())</f>
        <v>US</v>
      </c>
      <c r="B279" t="str">
        <f>INDEX([1]Calculation!$C:$C,ROW())</f>
        <v>Harris Insights &amp; Analytics</v>
      </c>
      <c r="C279" t="str">
        <f>IF(INDEX([1]Calculation!$F:$F,ROW())=0,"-",INDEX([1]Calculation!$F:$F,ROW()))</f>
        <v>C+</v>
      </c>
      <c r="D279" t="str">
        <f>INDEX([1]Calculation!$I:$I,ROW())&amp;"  "&amp;INDEX([1]Calculation!$J:$J,ROW())</f>
        <v>440  rv</v>
      </c>
      <c r="E279" s="2" t="str">
        <f>MONTH(INDEX([1]Calculation!$H:$H,ROW()))&amp;"/"&amp;DAY(INDEX([1]Calculation!$H:$H,ROW()))</f>
        <v>10/22</v>
      </c>
      <c r="F279" s="12">
        <f>ROUND(INDEX([1]Calculation!AK:AK,ROW()),1)</f>
        <v>0</v>
      </c>
      <c r="G279" s="8">
        <f>ROUND(INDEX([1]Calculation!K:K,ROW()),0)</f>
        <v>27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6</v>
      </c>
      <c r="K279" s="8">
        <f>ROUND(INDEX([1]Calculation!O:O,ROW()),0)</f>
        <v>1</v>
      </c>
      <c r="L279" s="8">
        <f>ROUND(INDEX([1]Calculation!P:P,ROW()),0)</f>
        <v>14</v>
      </c>
      <c r="M279" s="8">
        <f>ROUND(INDEX([1]Calculation!Q:Q,ROW()),0)</f>
        <v>1</v>
      </c>
      <c r="N279" s="8">
        <f>ROUND(INDEX([1]Calculation!R:R,ROW()),0)</f>
        <v>19</v>
      </c>
      <c r="O279" s="8">
        <f>ROUND(INDEX([1]Calculation!S:S,ROW()),0)</f>
        <v>2</v>
      </c>
    </row>
    <row r="280" spans="1:15">
      <c r="A280" t="str">
        <f>INDEX([1]Calculation!$E:$E,ROW())</f>
        <v>South Carolina</v>
      </c>
      <c r="B280" t="str">
        <f>INDEX([1]Calculation!$C:$C,ROW())</f>
        <v>Change Research</v>
      </c>
      <c r="C280" t="str">
        <f>IF(INDEX([1]Calculation!$F:$F,ROW())=0,"-",INDEX([1]Calculation!$F:$F,ROW()))</f>
        <v>C</v>
      </c>
      <c r="D280" t="str">
        <f>INDEX([1]Calculation!$I:$I,ROW())&amp;"  "&amp;INDEX([1]Calculation!$J:$J,ROW())</f>
        <v>731  lv</v>
      </c>
      <c r="E280" s="2" t="str">
        <f>MONTH(INDEX([1]Calculation!$H:$H,ROW()))&amp;"/"&amp;DAY(INDEX([1]Calculation!$H:$H,ROW()))</f>
        <v>10/21</v>
      </c>
      <c r="F280" s="12">
        <f>ROUND(INDEX([1]Calculation!AK:AK,ROW()),1)</f>
        <v>0.1</v>
      </c>
      <c r="G280" s="8">
        <f>ROUND(INDEX([1]Calculation!K:K,ROW()),0)</f>
        <v>30</v>
      </c>
      <c r="H280" s="8">
        <f>ROUND(INDEX([1]Calculation!L:L,ROW()),0)</f>
        <v>0</v>
      </c>
      <c r="I280" s="8">
        <f>ROUND(INDEX([1]Calculation!M:M,ROW()),0)</f>
        <v>3</v>
      </c>
      <c r="J280" s="8">
        <f>ROUND(INDEX([1]Calculation!N:N,ROW()),0)</f>
        <v>9</v>
      </c>
      <c r="K280" s="8">
        <f>ROUND(INDEX([1]Calculation!O:O,ROW()),0)</f>
        <v>3</v>
      </c>
      <c r="L280" s="8">
        <f>ROUND(INDEX([1]Calculation!P:P,ROW()),0)</f>
        <v>13</v>
      </c>
      <c r="M280" s="8">
        <f>ROUND(INDEX([1]Calculation!Q:Q,ROW()),0)</f>
        <v>5</v>
      </c>
      <c r="N280" s="8">
        <f>ROUND(INDEX([1]Calculation!R:R,ROW()),0)</f>
        <v>19</v>
      </c>
      <c r="O280" s="8">
        <f>ROUND(INDEX([1]Calculation!S:S,ROW()),0)</f>
        <v>4</v>
      </c>
    </row>
    <row r="281" spans="1:15">
      <c r="A281" t="str">
        <f>INDEX([1]Calculation!$E:$E,ROW())</f>
        <v>US</v>
      </c>
      <c r="B281" t="str">
        <f>INDEX([1]Calculation!$C:$C,ROW())</f>
        <v>Quinnipiac University</v>
      </c>
      <c r="C281" t="str">
        <f>IF(INDEX([1]Calculation!$F:$F,ROW())=0,"-",INDEX([1]Calculation!$F:$F,ROW()))</f>
        <v>B+</v>
      </c>
      <c r="D281" t="str">
        <f>INDEX([1]Calculation!$I:$I,ROW())&amp;"  "&amp;INDEX([1]Calculation!$J:$J,ROW())</f>
        <v>713  rv</v>
      </c>
      <c r="E281" s="2" t="str">
        <f>MONTH(INDEX([1]Calculation!$H:$H,ROW()))&amp;"/"&amp;DAY(INDEX([1]Calculation!$H:$H,ROW()))</f>
        <v>10/21</v>
      </c>
      <c r="F281" s="12">
        <f>ROUND(INDEX([1]Calculation!AK:AK,ROW()),1)</f>
        <v>0</v>
      </c>
      <c r="G281" s="8">
        <f>ROUND(INDEX([1]Calculation!K:K,ROW()),0)</f>
        <v>21</v>
      </c>
      <c r="H281" s="8">
        <f>ROUND(INDEX([1]Calculation!L:L,ROW()),0)</f>
        <v>0</v>
      </c>
      <c r="I281" s="8">
        <f>ROUND(INDEX([1]Calculation!M:M,ROW()),0)</f>
        <v>1</v>
      </c>
      <c r="J281" s="8">
        <f>ROUND(INDEX([1]Calculation!N:N,ROW()),0)</f>
        <v>10</v>
      </c>
      <c r="K281" s="8">
        <f>ROUND(INDEX([1]Calculation!O:O,ROW()),0)</f>
        <v>3</v>
      </c>
      <c r="L281" s="8">
        <f>ROUND(INDEX([1]Calculation!P:P,ROW()),0)</f>
        <v>15</v>
      </c>
      <c r="M281" s="8">
        <f>ROUND(INDEX([1]Calculation!Q:Q,ROW()),0)</f>
        <v>1</v>
      </c>
      <c r="N281" s="8">
        <f>ROUND(INDEX([1]Calculation!R:R,ROW()),0)</f>
        <v>28</v>
      </c>
      <c r="O281" s="8">
        <f>ROUND(INDEX([1]Calculation!S:S,ROW()),0)</f>
        <v>1</v>
      </c>
    </row>
    <row r="282" spans="1:15">
      <c r="A282" t="str">
        <f>INDEX([1]Calculation!$E:$E,ROW())</f>
        <v>South Carolina</v>
      </c>
      <c r="B282" t="str">
        <f>INDEX([1]Calculation!$C:$C,ROW())</f>
        <v>Monmouth University</v>
      </c>
      <c r="C282" t="str">
        <f>IF(INDEX([1]Calculation!$F:$F,ROW())=0,"-",INDEX([1]Calculation!$F:$F,ROW()))</f>
        <v>A+</v>
      </c>
      <c r="D282" t="str">
        <f>INDEX([1]Calculation!$I:$I,ROW())&amp;"  "&amp;INDEX([1]Calculation!$J:$J,ROW())</f>
        <v>402  lv</v>
      </c>
      <c r="E282" s="2" t="str">
        <f>MONTH(INDEX([1]Calculation!$H:$H,ROW()))&amp;"/"&amp;DAY(INDEX([1]Calculation!$H:$H,ROW()))</f>
        <v>10/21</v>
      </c>
      <c r="F282" s="12">
        <f>ROUND(INDEX([1]Calculation!AK:AK,ROW()),1)</f>
        <v>9.1</v>
      </c>
      <c r="G282" s="8">
        <f>ROUND(INDEX([1]Calculation!K:K,ROW()),0)</f>
        <v>33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3</v>
      </c>
      <c r="K282" s="8">
        <f>ROUND(INDEX([1]Calculation!O:O,ROW()),0)</f>
        <v>2</v>
      </c>
      <c r="L282" s="8">
        <f>ROUND(INDEX([1]Calculation!P:P,ROW()),0)</f>
        <v>12</v>
      </c>
      <c r="M282" s="8">
        <f>ROUND(INDEX([1]Calculation!Q:Q,ROW()),0)</f>
        <v>4</v>
      </c>
      <c r="N282" s="8">
        <f>ROUND(INDEX([1]Calculation!R:R,ROW()),0)</f>
        <v>16</v>
      </c>
      <c r="O282" s="8">
        <f>ROUND(INDEX([1]Calculation!S:S,ROW()),0)</f>
        <v>2</v>
      </c>
    </row>
    <row r="283" spans="1:15">
      <c r="A283" t="str">
        <f>INDEX([1]Calculation!$E:$E,ROW())</f>
        <v>US</v>
      </c>
      <c r="B283" t="str">
        <f>INDEX([1]Calculation!$C:$C,ROW())</f>
        <v>Emerson College</v>
      </c>
      <c r="C283" t="str">
        <f>IF(INDEX([1]Calculation!$F:$F,ROW())=0,"-",INDEX([1]Calculation!$F:$F,ROW()))</f>
        <v>A-</v>
      </c>
      <c r="D283" t="str">
        <f>INDEX([1]Calculation!$I:$I,ROW())&amp;"  "&amp;INDEX([1]Calculation!$J:$J,ROW())</f>
        <v>430  lv</v>
      </c>
      <c r="E283" s="2" t="str">
        <f>MONTH(INDEX([1]Calculation!$H:$H,ROW()))&amp;"/"&amp;DAY(INDEX([1]Calculation!$H:$H,ROW()))</f>
        <v>10/21</v>
      </c>
      <c r="F283" s="12">
        <f>ROUND(INDEX([1]Calculation!AK:AK,ROW()),1)</f>
        <v>0.1</v>
      </c>
      <c r="G283" s="8">
        <f>ROUND(INDEX([1]Calculation!K:K,ROW()),0)</f>
        <v>27</v>
      </c>
      <c r="H283" s="8">
        <f>ROUND(INDEX([1]Calculation!L:L,ROW()),0)</f>
        <v>0</v>
      </c>
      <c r="I283" s="8">
        <f>ROUND(INDEX([1]Calculation!M:M,ROW()),0)</f>
        <v>3</v>
      </c>
      <c r="J283" s="8">
        <f>ROUND(INDEX([1]Calculation!N:N,ROW()),0)</f>
        <v>6</v>
      </c>
      <c r="K283" s="8">
        <f>ROUND(INDEX([1]Calculation!O:O,ROW()),0)</f>
        <v>1</v>
      </c>
      <c r="L283" s="8">
        <f>ROUND(INDEX([1]Calculation!P:P,ROW()),0)</f>
        <v>25</v>
      </c>
      <c r="M283" s="8">
        <f>ROUND(INDEX([1]Calculation!Q:Q,ROW()),0)</f>
        <v>1</v>
      </c>
      <c r="N283" s="8">
        <f>ROUND(INDEX([1]Calculation!R:R,ROW()),0)</f>
        <v>21</v>
      </c>
      <c r="O283" s="8">
        <f>ROUND(INDEX([1]Calculation!S:S,ROW()),0)</f>
        <v>4</v>
      </c>
    </row>
    <row r="284" spans="1:15">
      <c r="A284" t="str">
        <f>INDEX([1]Calculation!$E:$E,ROW())</f>
        <v>Massachusetts</v>
      </c>
      <c r="B284" t="str">
        <f>INDEX([1]Calculation!$C:$C,ROW())</f>
        <v>MassINC Polling Group</v>
      </c>
      <c r="C284" t="str">
        <f>IF(INDEX([1]Calculation!$F:$F,ROW())=0,"-",INDEX([1]Calculation!$F:$F,ROW()))</f>
        <v>A/B</v>
      </c>
      <c r="D284" t="str">
        <f>INDEX([1]Calculation!$I:$I,ROW())&amp;"  "&amp;INDEX([1]Calculation!$J:$J,ROW())</f>
        <v>456  lv</v>
      </c>
      <c r="E284" s="2" t="str">
        <f>MONTH(INDEX([1]Calculation!$H:$H,ROW()))&amp;"/"&amp;DAY(INDEX([1]Calculation!$H:$H,ROW()))</f>
        <v>10/20</v>
      </c>
      <c r="F284" s="12">
        <f>ROUND(INDEX([1]Calculation!AK:AK,ROW()),1)</f>
        <v>5.9</v>
      </c>
      <c r="G284" s="8">
        <f>ROUND(INDEX([1]Calculation!K:K,ROW()),0)</f>
        <v>18</v>
      </c>
      <c r="H284" s="8">
        <f>ROUND(INDEX([1]Calculation!L:L,ROW()),0)</f>
        <v>0</v>
      </c>
      <c r="I284" s="8">
        <f>ROUND(INDEX([1]Calculation!M:M,ROW()),0)</f>
        <v>0</v>
      </c>
      <c r="J284" s="8">
        <f>ROUND(INDEX([1]Calculation!N:N,ROW()),0)</f>
        <v>7</v>
      </c>
      <c r="K284" s="8">
        <f>ROUND(INDEX([1]Calculation!O:O,ROW()),0)</f>
        <v>1</v>
      </c>
      <c r="L284" s="8">
        <f>ROUND(INDEX([1]Calculation!P:P,ROW()),0)</f>
        <v>13</v>
      </c>
      <c r="M284" s="8">
        <f>ROUND(INDEX([1]Calculation!Q:Q,ROW()),0)</f>
        <v>1</v>
      </c>
      <c r="N284" s="8">
        <f>ROUND(INDEX([1]Calculation!R:R,ROW()),0)</f>
        <v>33</v>
      </c>
      <c r="O284" s="8">
        <f>ROUND(INDEX([1]Calculation!S:S,ROW()),0)</f>
        <v>1</v>
      </c>
    </row>
    <row r="285" spans="1:15">
      <c r="A285" t="str">
        <f>INDEX([1]Calculation!$E:$E,ROW())</f>
        <v>US</v>
      </c>
      <c r="B285" t="str">
        <f>INDEX([1]Calculation!$C:$C,ROW())</f>
        <v>SSRS</v>
      </c>
      <c r="C285" t="str">
        <f>IF(INDEX([1]Calculation!$F:$F,ROW())=0,"-",INDEX([1]Calculation!$F:$F,ROW()))</f>
        <v>A/B</v>
      </c>
      <c r="D285" t="str">
        <f>INDEX([1]Calculation!$I:$I,ROW())&amp;"  "&amp;INDEX([1]Calculation!$J:$J,ROW())</f>
        <v>424  rv</v>
      </c>
      <c r="E285" s="2" t="str">
        <f>MONTH(INDEX([1]Calculation!$H:$H,ROW()))&amp;"/"&amp;DAY(INDEX([1]Calculation!$H:$H,ROW()))</f>
        <v>10/20</v>
      </c>
      <c r="F285" s="12">
        <f>ROUND(INDEX([1]Calculation!AK:AK,ROW()),1)</f>
        <v>0</v>
      </c>
      <c r="G285" s="8">
        <f>ROUND(INDEX([1]Calculation!K:K,ROW()),0)</f>
        <v>34</v>
      </c>
      <c r="H285" s="8">
        <f>ROUND(INDEX([1]Calculation!L:L,ROW()),0)</f>
        <v>0</v>
      </c>
      <c r="I285" s="8">
        <f>ROUND(INDEX([1]Calculation!M:M,ROW()),0)</f>
        <v>1</v>
      </c>
      <c r="J285" s="8">
        <f>ROUND(INDEX([1]Calculation!N:N,ROW()),0)</f>
        <v>6</v>
      </c>
      <c r="K285" s="8">
        <f>ROUND(INDEX([1]Calculation!O:O,ROW()),0)</f>
        <v>3</v>
      </c>
      <c r="L285" s="8">
        <f>ROUND(INDEX([1]Calculation!P:P,ROW()),0)</f>
        <v>16</v>
      </c>
      <c r="M285" s="8">
        <f>ROUND(INDEX([1]Calculation!Q:Q,ROW()),0)</f>
        <v>1</v>
      </c>
      <c r="N285" s="8">
        <f>ROUND(INDEX([1]Calculation!R:R,ROW()),0)</f>
        <v>19</v>
      </c>
      <c r="O285" s="8">
        <f>ROUND(INDEX([1]Calculation!S:S,ROW()),0)</f>
        <v>2</v>
      </c>
    </row>
    <row r="286" spans="1:15">
      <c r="A286" t="str">
        <f>INDEX([1]Calculation!$E:$E,ROW())</f>
        <v>US</v>
      </c>
      <c r="B286" t="str">
        <f>INDEX([1]Calculation!$C:$C,ROW())</f>
        <v>Morning Consult</v>
      </c>
      <c r="C286" t="str">
        <f>IF(INDEX([1]Calculation!$F:$F,ROW())=0,"-",INDEX([1]Calculation!$F:$F,ROW()))</f>
        <v>B/C</v>
      </c>
      <c r="D286" t="str">
        <f>INDEX([1]Calculation!$I:$I,ROW())&amp;"  "&amp;INDEX([1]Calculation!$J:$J,ROW())</f>
        <v>11521  lv</v>
      </c>
      <c r="E286" s="2" t="str">
        <f>MONTH(INDEX([1]Calculation!$H:$H,ROW()))&amp;"/"&amp;DAY(INDEX([1]Calculation!$H:$H,ROW()))</f>
        <v>10/20</v>
      </c>
      <c r="F286" s="12">
        <f>ROUND(INDEX([1]Calculation!AK:AK,ROW()),1)</f>
        <v>0</v>
      </c>
      <c r="G286" s="8">
        <f>ROUND(INDEX([1]Calculation!K:K,ROW()),0)</f>
        <v>30</v>
      </c>
      <c r="H286" s="8">
        <f>ROUND(INDEX([1]Calculation!L:L,ROW()),0)</f>
        <v>0</v>
      </c>
      <c r="I286" s="8">
        <f>ROUND(INDEX([1]Calculation!M:M,ROW()),0)</f>
        <v>3</v>
      </c>
      <c r="J286" s="8">
        <f>ROUND(INDEX([1]Calculation!N:N,ROW()),0)</f>
        <v>6</v>
      </c>
      <c r="K286" s="8">
        <f>ROUND(INDEX([1]Calculation!O:O,ROW()),0)</f>
        <v>2</v>
      </c>
      <c r="L286" s="8">
        <f>ROUND(INDEX([1]Calculation!P:P,ROW()),0)</f>
        <v>18</v>
      </c>
      <c r="M286" s="8">
        <f>ROUND(INDEX([1]Calculation!Q:Q,ROW()),0)</f>
        <v>1</v>
      </c>
      <c r="N286" s="8">
        <f>ROUND(INDEX([1]Calculation!R:R,ROW()),0)</f>
        <v>21</v>
      </c>
      <c r="O286" s="8">
        <f>ROUND(INDEX([1]Calculation!S:S,ROW()),0)</f>
        <v>3</v>
      </c>
    </row>
    <row r="287" spans="1:15">
      <c r="A287" t="str">
        <f>INDEX([1]Calculation!$E:$E,ROW())</f>
        <v>California</v>
      </c>
      <c r="B287" t="str">
        <f>INDEX([1]Calculation!$C:$C,ROW())</f>
        <v>Change Research</v>
      </c>
      <c r="C287" t="str">
        <f>IF(INDEX([1]Calculation!$F:$F,ROW())=0,"-",INDEX([1]Calculation!$F:$F,ROW()))</f>
        <v>C</v>
      </c>
      <c r="D287" t="str">
        <f>INDEX([1]Calculation!$I:$I,ROW())&amp;"  "&amp;INDEX([1]Calculation!$J:$J,ROW())</f>
        <v>1631  lv</v>
      </c>
      <c r="E287" s="2" t="str">
        <f>MONTH(INDEX([1]Calculation!$H:$H,ROW()))&amp;"/"&amp;DAY(INDEX([1]Calculation!$H:$H,ROW()))</f>
        <v>10/18</v>
      </c>
      <c r="F287" s="12">
        <f>ROUND(INDEX([1]Calculation!AK:AK,ROW()),1)</f>
        <v>0.1</v>
      </c>
      <c r="G287" s="8">
        <f>ROUND(INDEX([1]Calculation!K:K,ROW()),0)</f>
        <v>19</v>
      </c>
      <c r="H287" s="8">
        <f>ROUND(INDEX([1]Calculation!L:L,ROW()),0)</f>
        <v>0</v>
      </c>
      <c r="I287" s="8">
        <f>ROUND(INDEX([1]Calculation!M:M,ROW()),0)</f>
        <v>1</v>
      </c>
      <c r="J287" s="8">
        <f>ROUND(INDEX([1]Calculation!N:N,ROW()),0)</f>
        <v>9</v>
      </c>
      <c r="K287" s="8">
        <f>ROUND(INDEX([1]Calculation!O:O,ROW()),0)</f>
        <v>2</v>
      </c>
      <c r="L287" s="8">
        <f>ROUND(INDEX([1]Calculation!P:P,ROW()),0)</f>
        <v>24</v>
      </c>
      <c r="M287" s="8">
        <f>ROUND(INDEX([1]Calculation!Q:Q,ROW()),0)</f>
        <v>1</v>
      </c>
      <c r="N287" s="8">
        <f>ROUND(INDEX([1]Calculation!R:R,ROW()),0)</f>
        <v>28</v>
      </c>
      <c r="O287" s="8">
        <f>ROUND(INDEX([1]Calculation!S:S,ROW()),0)</f>
        <v>3</v>
      </c>
    </row>
    <row r="288" spans="1:15">
      <c r="A288" t="str">
        <f>INDEX([1]Calculation!$E:$E,ROW())</f>
        <v>US</v>
      </c>
      <c r="B288" t="str">
        <f>INDEX([1]Calculation!$C:$C,ROW())</f>
        <v>Ipsos</v>
      </c>
      <c r="C288" t="str">
        <f>IF(INDEX([1]Calculation!$F:$F,ROW())=0,"-",INDEX([1]Calculation!$F:$F,ROW()))</f>
        <v>B-</v>
      </c>
      <c r="D288" t="str">
        <f>INDEX([1]Calculation!$I:$I,ROW())&amp;"  "&amp;INDEX([1]Calculation!$J:$J,ROW())</f>
        <v>566  rv</v>
      </c>
      <c r="E288" s="2" t="str">
        <f>MONTH(INDEX([1]Calculation!$H:$H,ROW()))&amp;"/"&amp;DAY(INDEX([1]Calculation!$H:$H,ROW()))</f>
        <v>10/18</v>
      </c>
      <c r="F288" s="12">
        <f>ROUND(INDEX([1]Calculation!AK:AK,ROW()),1)</f>
        <v>0</v>
      </c>
      <c r="G288" s="8">
        <f>ROUND(INDEX([1]Calculation!K:K,ROW()),0)</f>
        <v>24</v>
      </c>
      <c r="H288" s="8">
        <f>ROUND(INDEX([1]Calculation!L:L,ROW()),0)</f>
        <v>0</v>
      </c>
      <c r="I288" s="8">
        <f>ROUND(INDEX([1]Calculation!M:M,ROW()),0)</f>
        <v>1</v>
      </c>
      <c r="J288" s="8">
        <f>ROUND(INDEX([1]Calculation!N:N,ROW()),0)</f>
        <v>5</v>
      </c>
      <c r="K288" s="8">
        <f>ROUND(INDEX([1]Calculation!O:O,ROW()),0)</f>
        <v>1</v>
      </c>
      <c r="L288" s="8">
        <f>ROUND(INDEX([1]Calculation!P:P,ROW()),0)</f>
        <v>15</v>
      </c>
      <c r="M288" s="8">
        <f>ROUND(INDEX([1]Calculation!Q:Q,ROW()),0)</f>
        <v>0</v>
      </c>
      <c r="N288" s="8">
        <f>ROUND(INDEX([1]Calculation!R:R,ROW()),0)</f>
        <v>17</v>
      </c>
      <c r="O288" s="8">
        <f>ROUND(INDEX([1]Calculation!S:S,ROW()),0)</f>
        <v>2</v>
      </c>
    </row>
    <row r="289" spans="1:15">
      <c r="A289" t="str">
        <f>INDEX([1]Calculation!$E:$E,ROW())</f>
        <v>Wisconsin</v>
      </c>
      <c r="B289" t="str">
        <f>INDEX([1]Calculation!$C:$C,ROW())</f>
        <v>Marquette University Law School</v>
      </c>
      <c r="C289" t="str">
        <f>IF(INDEX([1]Calculation!$F:$F,ROW())=0,"-",INDEX([1]Calculation!$F:$F,ROW()))</f>
        <v>A/B</v>
      </c>
      <c r="D289" t="str">
        <f>INDEX([1]Calculation!$I:$I,ROW())&amp;"  "&amp;INDEX([1]Calculation!$J:$J,ROW())</f>
        <v>379  lv</v>
      </c>
      <c r="E289" s="2" t="str">
        <f>MONTH(INDEX([1]Calculation!$H:$H,ROW()))&amp;"/"&amp;DAY(INDEX([1]Calculation!$H:$H,ROW()))</f>
        <v>10/17</v>
      </c>
      <c r="F289" s="12">
        <f>ROUND(INDEX([1]Calculation!AK:AK,ROW()),1)</f>
        <v>0.1</v>
      </c>
      <c r="G289" s="8">
        <f>ROUND(INDEX([1]Calculation!K:K,ROW()),0)</f>
        <v>31</v>
      </c>
      <c r="H289" s="8">
        <f>ROUND(INDEX([1]Calculation!L:L,ROW()),0)</f>
        <v>0</v>
      </c>
      <c r="I289" s="8">
        <f>ROUND(INDEX([1]Calculation!M:M,ROW()),0)</f>
        <v>1</v>
      </c>
      <c r="J289" s="8">
        <f>ROUND(INDEX([1]Calculation!N:N,ROW()),0)</f>
        <v>7</v>
      </c>
      <c r="K289" s="8">
        <f>ROUND(INDEX([1]Calculation!O:O,ROW()),0)</f>
        <v>3</v>
      </c>
      <c r="L289" s="8">
        <f>ROUND(INDEX([1]Calculation!P:P,ROW()),0)</f>
        <v>17</v>
      </c>
      <c r="M289" s="8">
        <f>ROUND(INDEX([1]Calculation!Q:Q,ROW()),0)</f>
        <v>0</v>
      </c>
      <c r="N289" s="8">
        <f>ROUND(INDEX([1]Calculation!R:R,ROW()),0)</f>
        <v>24</v>
      </c>
      <c r="O289" s="8">
        <f>ROUND(INDEX([1]Calculation!S:S,ROW()),0)</f>
        <v>3</v>
      </c>
    </row>
    <row r="290" spans="1:15">
      <c r="A290" t="str">
        <f>INDEX([1]Calculation!$E:$E,ROW())</f>
        <v>Wisconsin</v>
      </c>
      <c r="B290" t="str">
        <f>INDEX([1]Calculation!$C:$C,ROW())</f>
        <v>Kaiser Family Foundation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274  lv</v>
      </c>
      <c r="E290" s="2" t="str">
        <f>MONTH(INDEX([1]Calculation!$H:$H,ROW()))&amp;"/"&amp;DAY(INDEX([1]Calculation!$H:$H,ROW()))</f>
        <v>10/15</v>
      </c>
      <c r="F290" s="12">
        <f>ROUND(INDEX([1]Calculation!AK:AK,ROW()),1)</f>
        <v>1.8</v>
      </c>
      <c r="G290" s="8">
        <f>ROUND(INDEX([1]Calculation!K:K,ROW()),0)</f>
        <v>17</v>
      </c>
      <c r="H290" s="8">
        <f>ROUND(INDEX([1]Calculation!L:L,ROW()),0)</f>
        <v>0</v>
      </c>
      <c r="I290" s="8">
        <f>ROUND(INDEX([1]Calculation!M:M,ROW()),0)</f>
        <v>2</v>
      </c>
      <c r="J290" s="8">
        <f>ROUND(INDEX([1]Calculation!N:N,ROW()),0)</f>
        <v>6</v>
      </c>
      <c r="K290" s="8">
        <f>ROUND(INDEX([1]Calculation!O:O,ROW()),0)</f>
        <v>3</v>
      </c>
      <c r="L290" s="8">
        <f>ROUND(INDEX([1]Calculation!P:P,ROW()),0)</f>
        <v>10</v>
      </c>
      <c r="M290" s="8">
        <f>ROUND(INDEX([1]Calculation!Q:Q,ROW()),0)</f>
        <v>0</v>
      </c>
      <c r="N290" s="8">
        <f>ROUND(INDEX([1]Calculation!R:R,ROW()),0)</f>
        <v>22</v>
      </c>
      <c r="O290" s="8">
        <f>ROUND(INDEX([1]Calculation!S:S,ROW()),0)</f>
        <v>2</v>
      </c>
    </row>
    <row r="291" spans="1:15">
      <c r="A291" t="str">
        <f>INDEX([1]Calculation!$E:$E,ROW())</f>
        <v>Pennsylvania</v>
      </c>
      <c r="B291" t="str">
        <f>INDEX([1]Calculation!$C:$C,ROW())</f>
        <v>Kaiser Family Foundation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246  lv</v>
      </c>
      <c r="E291" s="2" t="str">
        <f>MONTH(INDEX([1]Calculation!$H:$H,ROW()))&amp;"/"&amp;DAY(INDEX([1]Calculation!$H:$H,ROW()))</f>
        <v>10/15</v>
      </c>
      <c r="F291" s="12">
        <f>ROUND(INDEX([1]Calculation!AK:AK,ROW()),1)</f>
        <v>1.7</v>
      </c>
      <c r="G291" s="8">
        <f>ROUND(INDEX([1]Calculation!K:K,ROW()),0)</f>
        <v>27</v>
      </c>
      <c r="H291" s="8">
        <f>ROUND(INDEX([1]Calculation!L:L,ROW()),0)</f>
        <v>0</v>
      </c>
      <c r="I291" s="8">
        <f>ROUND(INDEX([1]Calculation!M:M,ROW()),0)</f>
        <v>1</v>
      </c>
      <c r="J291" s="8">
        <f>ROUND(INDEX([1]Calculation!N:N,ROW()),0)</f>
        <v>3</v>
      </c>
      <c r="K291" s="8">
        <f>ROUND(INDEX([1]Calculation!O:O,ROW()),0)</f>
        <v>1</v>
      </c>
      <c r="L291" s="8">
        <f>ROUND(INDEX([1]Calculation!P:P,ROW()),0)</f>
        <v>14</v>
      </c>
      <c r="M291" s="8">
        <f>ROUND(INDEX([1]Calculation!Q:Q,ROW()),0)</f>
        <v>1</v>
      </c>
      <c r="N291" s="8">
        <f>ROUND(INDEX([1]Calculation!R:R,ROW()),0)</f>
        <v>18</v>
      </c>
      <c r="O291" s="8">
        <f>ROUND(INDEX([1]Calculation!S:S,ROW()),0)</f>
        <v>2</v>
      </c>
    </row>
    <row r="292" spans="1:15">
      <c r="A292" t="str">
        <f>INDEX([1]Calculation!$E:$E,ROW())</f>
        <v>Minnesota</v>
      </c>
      <c r="B292" t="str">
        <f>INDEX([1]Calculation!$C:$C,ROW())</f>
        <v>Kaiser Family Foundation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249  lv</v>
      </c>
      <c r="E292" s="2" t="str">
        <f>MONTH(INDEX([1]Calculation!$H:$H,ROW()))&amp;"/"&amp;DAY(INDEX([1]Calculation!$H:$H,ROW()))</f>
        <v>10/15</v>
      </c>
      <c r="F292" s="12">
        <f>ROUND(INDEX([1]Calculation!AK:AK,ROW()),1)</f>
        <v>1.7</v>
      </c>
      <c r="G292" s="8">
        <f>ROUND(INDEX([1]Calculation!K:K,ROW()),0)</f>
        <v>14</v>
      </c>
      <c r="H292" s="8">
        <f>ROUND(INDEX([1]Calculation!L:L,ROW()),0)</f>
        <v>0</v>
      </c>
      <c r="I292" s="8">
        <f>ROUND(INDEX([1]Calculation!M:M,ROW()),0)</f>
        <v>1</v>
      </c>
      <c r="J292" s="8">
        <f>ROUND(INDEX([1]Calculation!N:N,ROW()),0)</f>
        <v>7</v>
      </c>
      <c r="K292" s="8">
        <f>ROUND(INDEX([1]Calculation!O:O,ROW()),0)</f>
        <v>15</v>
      </c>
      <c r="L292" s="8">
        <f>ROUND(INDEX([1]Calculation!P:P,ROW()),0)</f>
        <v>13</v>
      </c>
      <c r="M292" s="8">
        <f>ROUND(INDEX([1]Calculation!Q:Q,ROW()),0)</f>
        <v>0</v>
      </c>
      <c r="N292" s="8">
        <f>ROUND(INDEX([1]Calculation!R:R,ROW()),0)</f>
        <v>25</v>
      </c>
      <c r="O292" s="8">
        <f>ROUND(INDEX([1]Calculation!S:S,ROW()),0)</f>
        <v>4</v>
      </c>
    </row>
    <row r="293" spans="1:15">
      <c r="A293" t="str">
        <f>INDEX([1]Calculation!$E:$E,ROW())</f>
        <v>Michigan</v>
      </c>
      <c r="B293" t="str">
        <f>INDEX([1]Calculation!$C:$C,ROW())</f>
        <v>Kaiser Family Foundation</v>
      </c>
      <c r="C293" t="str">
        <f>IF(INDEX([1]Calculation!$F:$F,ROW())=0,"-",INDEX([1]Calculation!$F:$F,ROW()))</f>
        <v>-</v>
      </c>
      <c r="D293" t="str">
        <f>INDEX([1]Calculation!$I:$I,ROW())&amp;"  "&amp;INDEX([1]Calculation!$J:$J,ROW())</f>
        <v>208  lv</v>
      </c>
      <c r="E293" s="2" t="str">
        <f>MONTH(INDEX([1]Calculation!$H:$H,ROW()))&amp;"/"&amp;DAY(INDEX([1]Calculation!$H:$H,ROW()))</f>
        <v>10/15</v>
      </c>
      <c r="F293" s="12">
        <f>ROUND(INDEX([1]Calculation!AK:AK,ROW()),1)</f>
        <v>1.6</v>
      </c>
      <c r="G293" s="8">
        <f>ROUND(INDEX([1]Calculation!K:K,ROW()),0)</f>
        <v>19</v>
      </c>
      <c r="H293" s="8">
        <f>ROUND(INDEX([1]Calculation!L:L,ROW()),0)</f>
        <v>0</v>
      </c>
      <c r="I293" s="8">
        <f>ROUND(INDEX([1]Calculation!M:M,ROW()),0)</f>
        <v>1</v>
      </c>
      <c r="J293" s="8">
        <f>ROUND(INDEX([1]Calculation!N:N,ROW()),0)</f>
        <v>7</v>
      </c>
      <c r="K293" s="8">
        <f>ROUND(INDEX([1]Calculation!O:O,ROW()),0)</f>
        <v>1</v>
      </c>
      <c r="L293" s="8">
        <f>ROUND(INDEX([1]Calculation!P:P,ROW()),0)</f>
        <v>15</v>
      </c>
      <c r="M293" s="8">
        <f>ROUND(INDEX([1]Calculation!Q:Q,ROW()),0)</f>
        <v>0</v>
      </c>
      <c r="N293" s="8">
        <f>ROUND(INDEX([1]Calculation!R:R,ROW()),0)</f>
        <v>25</v>
      </c>
      <c r="O293" s="8">
        <f>ROUND(INDEX([1]Calculation!S:S,ROW()),0)</f>
        <v>1</v>
      </c>
    </row>
    <row r="294" spans="1:15">
      <c r="A294" t="str">
        <f>INDEX([1]Calculation!$E:$E,ROW())</f>
        <v>Wyoming</v>
      </c>
      <c r="B294" t="str">
        <f>INDEX([1]Calculation!$C:$C,ROW())</f>
        <v>Montana State University Billings</v>
      </c>
      <c r="C294" t="str">
        <f>IF(INDEX([1]Calculation!$F:$F,ROW())=0,"-",INDEX([1]Calculation!$F:$F,ROW()))</f>
        <v>B/C</v>
      </c>
      <c r="D294" t="str">
        <f>INDEX([1]Calculation!$I:$I,ROW())&amp;"  "&amp;INDEX([1]Calculation!$J:$J,ROW())</f>
        <v>14  lv</v>
      </c>
      <c r="E294" s="2" t="str">
        <f>MONTH(INDEX([1]Calculation!$H:$H,ROW()))&amp;"/"&amp;DAY(INDEX([1]Calculation!$H:$H,ROW()))</f>
        <v>10/16</v>
      </c>
      <c r="F294" s="12" t="e">
        <f>ROUND(INDEX([1]Calculation!AK:AK,ROW()),1)</f>
        <v>#VALUE!</v>
      </c>
      <c r="G294" s="8">
        <f>ROUND(INDEX([1]Calculation!K:K,ROW()),0)</f>
        <v>0</v>
      </c>
      <c r="H294" s="8">
        <f>ROUND(INDEX([1]Calculation!L:L,ROW()),0)</f>
        <v>0</v>
      </c>
      <c r="I294" s="8">
        <f>ROUND(INDEX([1]Calculation!M:M,ROW()),0)</f>
        <v>0</v>
      </c>
      <c r="J294" s="8">
        <f>ROUND(INDEX([1]Calculation!N:N,ROW()),0)</f>
        <v>0</v>
      </c>
      <c r="K294" s="8">
        <f>ROUND(INDEX([1]Calculation!O:O,ROW()),0)</f>
        <v>1</v>
      </c>
      <c r="L294" s="8">
        <f>ROUND(INDEX([1]Calculation!P:P,ROW()),0)</f>
        <v>0</v>
      </c>
      <c r="M294" s="8">
        <f>ROUND(INDEX([1]Calculation!Q:Q,ROW()),0)</f>
        <v>0</v>
      </c>
      <c r="N294" s="8">
        <f>ROUND(INDEX([1]Calculation!R:R,ROW()),0)</f>
        <v>82</v>
      </c>
      <c r="O294" s="8">
        <f>ROUND(INDEX([1]Calculation!S:S,ROW()),0)</f>
        <v>2</v>
      </c>
    </row>
    <row r="295" spans="1:15">
      <c r="A295" t="str">
        <f>INDEX([1]Calculation!$E:$E,ROW())</f>
        <v>Montana</v>
      </c>
      <c r="B295" t="str">
        <f>INDEX([1]Calculation!$C:$C,ROW())</f>
        <v>Montana State University Billings</v>
      </c>
      <c r="C295" t="str">
        <f>IF(INDEX([1]Calculation!$F:$F,ROW())=0,"-",INDEX([1]Calculation!$F:$F,ROW()))</f>
        <v>B/C</v>
      </c>
      <c r="D295" t="str">
        <f>INDEX([1]Calculation!$I:$I,ROW())&amp;"  "&amp;INDEX([1]Calculation!$J:$J,ROW())</f>
        <v>40  lv</v>
      </c>
      <c r="E295" s="2" t="str">
        <f>MONTH(INDEX([1]Calculation!$H:$H,ROW()))&amp;"/"&amp;DAY(INDEX([1]Calculation!$H:$H,ROW()))</f>
        <v>10/16</v>
      </c>
      <c r="F295" s="12" t="e">
        <f>ROUND(INDEX([1]Calculation!AK:AK,ROW()),1)</f>
        <v>#VALUE!</v>
      </c>
      <c r="G295" s="8">
        <f>ROUND(INDEX([1]Calculation!K:K,ROW()),0)</f>
        <v>15</v>
      </c>
      <c r="H295" s="8">
        <f>ROUND(INDEX([1]Calculation!L:L,ROW()),0)</f>
        <v>0</v>
      </c>
      <c r="I295" s="8">
        <f>ROUND(INDEX([1]Calculation!M:M,ROW()),0)</f>
        <v>0</v>
      </c>
      <c r="J295" s="8">
        <f>ROUND(INDEX([1]Calculation!N:N,ROW()),0)</f>
        <v>2</v>
      </c>
      <c r="K295" s="8">
        <f>ROUND(INDEX([1]Calculation!O:O,ROW()),0)</f>
        <v>2</v>
      </c>
      <c r="L295" s="8">
        <f>ROUND(INDEX([1]Calculation!P:P,ROW()),0)</f>
        <v>2</v>
      </c>
      <c r="M295" s="8">
        <f>ROUND(INDEX([1]Calculation!Q:Q,ROW()),0)</f>
        <v>0</v>
      </c>
      <c r="N295" s="8">
        <f>ROUND(INDEX([1]Calculation!R:R,ROW()),0)</f>
        <v>40</v>
      </c>
      <c r="O295" s="8">
        <f>ROUND(INDEX([1]Calculation!S:S,ROW()),0)</f>
        <v>0</v>
      </c>
    </row>
    <row r="296" spans="1:15">
      <c r="A296" t="str">
        <f>INDEX([1]Calculation!$E:$E,ROW())</f>
        <v>Iowa</v>
      </c>
      <c r="B296" t="str">
        <f>INDEX([1]Calculation!$C:$C,ROW())</f>
        <v>Suffolk University</v>
      </c>
      <c r="C296" t="str">
        <f>IF(INDEX([1]Calculation!$F:$F,ROW())=0,"-",INDEX([1]Calculation!$F:$F,ROW()))</f>
        <v>A-</v>
      </c>
      <c r="D296" t="str">
        <f>INDEX([1]Calculation!$I:$I,ROW())&amp;"  "&amp;INDEX([1]Calculation!$J:$J,ROW())</f>
        <v>500  lv</v>
      </c>
      <c r="E296" s="2" t="str">
        <f>MONTH(INDEX([1]Calculation!$H:$H,ROW()))&amp;"/"&amp;DAY(INDEX([1]Calculation!$H:$H,ROW()))</f>
        <v>10/18</v>
      </c>
      <c r="F296" s="12">
        <f>ROUND(INDEX([1]Calculation!AK:AK,ROW()),1)</f>
        <v>0.9</v>
      </c>
      <c r="G296" s="8">
        <f>ROUND(INDEX([1]Calculation!K:K,ROW()),0)</f>
        <v>18</v>
      </c>
      <c r="H296" s="8">
        <f>ROUND(INDEX([1]Calculation!L:L,ROW()),0)</f>
        <v>0</v>
      </c>
      <c r="I296" s="8">
        <f>ROUND(INDEX([1]Calculation!M:M,ROW()),0)</f>
        <v>1</v>
      </c>
      <c r="J296" s="8">
        <f>ROUND(INDEX([1]Calculation!N:N,ROW()),0)</f>
        <v>13</v>
      </c>
      <c r="K296" s="8">
        <f>ROUND(INDEX([1]Calculation!O:O,ROW()),0)</f>
        <v>3</v>
      </c>
      <c r="L296" s="8">
        <f>ROUND(INDEX([1]Calculation!P:P,ROW()),0)</f>
        <v>9</v>
      </c>
      <c r="M296" s="8">
        <f>ROUND(INDEX([1]Calculation!Q:Q,ROW()),0)</f>
        <v>3</v>
      </c>
      <c r="N296" s="8">
        <f>ROUND(INDEX([1]Calculation!R:R,ROW()),0)</f>
        <v>17</v>
      </c>
      <c r="O296" s="8">
        <f>ROUND(INDEX([1]Calculation!S:S,ROW()),0)</f>
        <v>1</v>
      </c>
    </row>
    <row r="297" spans="1:15">
      <c r="A297" t="str">
        <f>INDEX([1]Calculation!$E:$E,ROW())</f>
        <v>US</v>
      </c>
      <c r="B297" t="str">
        <f>INDEX([1]Calculation!$C:$C,ROW())</f>
        <v>Harris Insights &amp; Analytics</v>
      </c>
      <c r="C297" t="str">
        <f>IF(INDEX([1]Calculation!$F:$F,ROW())=0,"-",INDEX([1]Calculation!$F:$F,ROW()))</f>
        <v>C+</v>
      </c>
      <c r="D297" t="str">
        <f>INDEX([1]Calculation!$I:$I,ROW())&amp;"  "&amp;INDEX([1]Calculation!$J:$J,ROW())</f>
        <v>1839  lv</v>
      </c>
      <c r="E297" s="2" t="str">
        <f>MONTH(INDEX([1]Calculation!$H:$H,ROW()))&amp;"/"&amp;DAY(INDEX([1]Calculation!$H:$H,ROW()))</f>
        <v>10/18</v>
      </c>
      <c r="F297" s="12">
        <f>ROUND(INDEX([1]Calculation!AK:AK,ROW()),1)</f>
        <v>0</v>
      </c>
      <c r="G297" s="8">
        <f>ROUND(INDEX([1]Calculation!K:K,ROW()),0)</f>
        <v>34</v>
      </c>
      <c r="H297" s="8">
        <f>ROUND(INDEX([1]Calculation!L:L,ROW()),0)</f>
        <v>0</v>
      </c>
      <c r="I297" s="8">
        <f>ROUND(INDEX([1]Calculation!M:M,ROW()),0)</f>
        <v>2</v>
      </c>
      <c r="J297" s="8">
        <f>ROUND(INDEX([1]Calculation!N:N,ROW()),0)</f>
        <v>4</v>
      </c>
      <c r="K297" s="8">
        <f>ROUND(INDEX([1]Calculation!O:O,ROW()),0)</f>
        <v>2</v>
      </c>
      <c r="L297" s="8">
        <f>ROUND(INDEX([1]Calculation!P:P,ROW()),0)</f>
        <v>16</v>
      </c>
      <c r="M297" s="8">
        <f>ROUND(INDEX([1]Calculation!Q:Q,ROW()),0)</f>
        <v>1</v>
      </c>
      <c r="N297" s="8">
        <f>ROUND(INDEX([1]Calculation!R:R,ROW()),0)</f>
        <v>18</v>
      </c>
      <c r="O297" s="8">
        <f>ROUND(INDEX([1]Calculation!S:S,ROW()),0)</f>
        <v>2</v>
      </c>
    </row>
    <row r="298" spans="1:15">
      <c r="A298" t="str">
        <f>INDEX([1]Calculation!$E:$E,ROW())</f>
        <v>US</v>
      </c>
      <c r="B298" t="str">
        <f>INDEX([1]Calculation!$C:$C,ROW())</f>
        <v>Ipsos</v>
      </c>
      <c r="C298" t="str">
        <f>IF(INDEX([1]Calculation!$F:$F,ROW())=0,"-",INDEX([1]Calculation!$F:$F,ROW()))</f>
        <v>B-</v>
      </c>
      <c r="D298" t="str">
        <f>INDEX([1]Calculation!$I:$I,ROW())&amp;"  "&amp;INDEX([1]Calculation!$J:$J,ROW())</f>
        <v>703  a</v>
      </c>
      <c r="E298" s="2" t="str">
        <f>MONTH(INDEX([1]Calculation!$H:$H,ROW()))&amp;"/"&amp;DAY(INDEX([1]Calculation!$H:$H,ROW()))</f>
        <v>10/18</v>
      </c>
      <c r="F298" s="12">
        <f>ROUND(INDEX([1]Calculation!AK:AK,ROW()),1)</f>
        <v>0</v>
      </c>
      <c r="G298" s="8">
        <f>ROUND(INDEX([1]Calculation!K:K,ROW()),0)</f>
        <v>21</v>
      </c>
      <c r="H298" s="8">
        <f>ROUND(INDEX([1]Calculation!L:L,ROW()),0)</f>
        <v>0</v>
      </c>
      <c r="I298" s="8">
        <f>ROUND(INDEX([1]Calculation!M:M,ROW()),0)</f>
        <v>1</v>
      </c>
      <c r="J298" s="8">
        <f>ROUND(INDEX([1]Calculation!N:N,ROW()),0)</f>
        <v>5</v>
      </c>
      <c r="K298" s="8">
        <f>ROUND(INDEX([1]Calculation!O:O,ROW()),0)</f>
        <v>1</v>
      </c>
      <c r="L298" s="8">
        <f>ROUND(INDEX([1]Calculation!P:P,ROW()),0)</f>
        <v>16</v>
      </c>
      <c r="M298" s="8">
        <f>ROUND(INDEX([1]Calculation!Q:Q,ROW()),0)</f>
        <v>0</v>
      </c>
      <c r="N298" s="8">
        <f>ROUND(INDEX([1]Calculation!R:R,ROW()),0)</f>
        <v>15</v>
      </c>
      <c r="O298" s="8">
        <f>ROUND(INDEX([1]Calculation!S:S,ROW()),0)</f>
        <v>2</v>
      </c>
    </row>
    <row r="299" spans="1:15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763  lv</v>
      </c>
      <c r="E299" s="2" t="str">
        <f>MONTH(INDEX([1]Calculation!$H:$H,ROW()))&amp;"/"&amp;DAY(INDEX([1]Calculation!$H:$H,ROW()))</f>
        <v>10/18</v>
      </c>
      <c r="F299" s="12">
        <f>ROUND(INDEX([1]Calculation!AK:AK,ROW()),1)</f>
        <v>0</v>
      </c>
      <c r="G299" s="8">
        <f>ROUND(INDEX([1]Calculation!K:K,ROW()),0)</f>
        <v>33</v>
      </c>
      <c r="H299" s="8">
        <f>ROUND(INDEX([1]Calculation!L:L,ROW()),0)</f>
        <v>0</v>
      </c>
      <c r="I299" s="8">
        <f>ROUND(INDEX([1]Calculation!M:M,ROW()),0)</f>
        <v>1</v>
      </c>
      <c r="J299" s="8">
        <f>ROUND(INDEX([1]Calculation!N:N,ROW()),0)</f>
        <v>4</v>
      </c>
      <c r="K299" s="8">
        <f>ROUND(INDEX([1]Calculation!O:O,ROW()),0)</f>
        <v>2</v>
      </c>
      <c r="L299" s="8">
        <f>ROUND(INDEX([1]Calculation!P:P,ROW()),0)</f>
        <v>17</v>
      </c>
      <c r="M299" s="8">
        <f>ROUND(INDEX([1]Calculation!Q:Q,ROW()),0)</f>
        <v>2</v>
      </c>
      <c r="N299" s="8">
        <f>ROUND(INDEX([1]Calculation!R:R,ROW()),0)</f>
        <v>18</v>
      </c>
      <c r="O299" s="8">
        <f>ROUND(INDEX([1]Calculation!S:S,ROW()),0)</f>
        <v>2</v>
      </c>
    </row>
    <row r="300" spans="1:15">
      <c r="A300" t="str">
        <f>INDEX([1]Calculation!$E:$E,ROW())</f>
        <v>California</v>
      </c>
      <c r="B300" t="str">
        <f>INDEX([1]Calculation!$C:$C,ROW())</f>
        <v>SurveyUSA</v>
      </c>
      <c r="C300" t="str">
        <f>IF(INDEX([1]Calculation!$F:$F,ROW())=0,"-",INDEX([1]Calculation!$F:$F,ROW()))</f>
        <v>A</v>
      </c>
      <c r="D300" t="str">
        <f>INDEX([1]Calculation!$I:$I,ROW())&amp;"  "&amp;INDEX([1]Calculation!$J:$J,ROW())</f>
        <v>553  lv</v>
      </c>
      <c r="E300" s="2" t="str">
        <f>MONTH(INDEX([1]Calculation!$H:$H,ROW()))&amp;"/"&amp;DAY(INDEX([1]Calculation!$H:$H,ROW()))</f>
        <v>10/16</v>
      </c>
      <c r="F300" s="12">
        <f>ROUND(INDEX([1]Calculation!AK:AK,ROW()),1)</f>
        <v>0.1</v>
      </c>
      <c r="G300" s="8">
        <f>ROUND(INDEX([1]Calculation!K:K,ROW()),0)</f>
        <v>33</v>
      </c>
      <c r="H300" s="8">
        <f>ROUND(INDEX([1]Calculation!L:L,ROW()),0)</f>
        <v>0</v>
      </c>
      <c r="I300" s="8">
        <f>ROUND(INDEX([1]Calculation!M:M,ROW()),0)</f>
        <v>2</v>
      </c>
      <c r="J300" s="8">
        <f>ROUND(INDEX([1]Calculation!N:N,ROW()),0)</f>
        <v>4</v>
      </c>
      <c r="K300" s="8">
        <f>ROUND(INDEX([1]Calculation!O:O,ROW()),0)</f>
        <v>1</v>
      </c>
      <c r="L300" s="8">
        <f>ROUND(INDEX([1]Calculation!P:P,ROW()),0)</f>
        <v>17</v>
      </c>
      <c r="M300" s="8">
        <f>ROUND(INDEX([1]Calculation!Q:Q,ROW()),0)</f>
        <v>1</v>
      </c>
      <c r="N300" s="8">
        <f>ROUND(INDEX([1]Calculation!R:R,ROW()),0)</f>
        <v>18</v>
      </c>
      <c r="O300" s="8">
        <f>ROUND(INDEX([1]Calculation!S:S,ROW()),0)</f>
        <v>4</v>
      </c>
    </row>
    <row r="301" spans="1:15">
      <c r="A301" t="str">
        <f>INDEX([1]Calculation!$E:$E,ROW())</f>
        <v>US</v>
      </c>
      <c r="B301" t="str">
        <f>INDEX([1]Calculation!$C:$C,ROW())</f>
        <v>SurveyUSA</v>
      </c>
      <c r="C301" t="str">
        <f>IF(INDEX([1]Calculation!$F:$F,ROW())=0,"-",INDEX([1]Calculation!$F:$F,ROW()))</f>
        <v>A</v>
      </c>
      <c r="D301" t="str">
        <f>INDEX([1]Calculation!$I:$I,ROW())&amp;"  "&amp;INDEX([1]Calculation!$J:$J,ROW())</f>
        <v>1071  lv</v>
      </c>
      <c r="E301" s="2" t="str">
        <f>MONTH(INDEX([1]Calculation!$H:$H,ROW()))&amp;"/"&amp;DAY(INDEX([1]Calculation!$H:$H,ROW()))</f>
        <v>10/16</v>
      </c>
      <c r="F301" s="12">
        <f>ROUND(INDEX([1]Calculation!AK:AK,ROW()),1)</f>
        <v>0.2</v>
      </c>
      <c r="G301" s="8">
        <f>ROUND(INDEX([1]Calculation!K:K,ROW()),0)</f>
        <v>32</v>
      </c>
      <c r="H301" s="8">
        <f>ROUND(INDEX([1]Calculation!L:L,ROW()),0)</f>
        <v>0</v>
      </c>
      <c r="I301" s="8">
        <f>ROUND(INDEX([1]Calculation!M:M,ROW()),0)</f>
        <v>2</v>
      </c>
      <c r="J301" s="8">
        <f>ROUND(INDEX([1]Calculation!N:N,ROW()),0)</f>
        <v>5</v>
      </c>
      <c r="K301" s="8">
        <f>ROUND(INDEX([1]Calculation!O:O,ROW()),0)</f>
        <v>2</v>
      </c>
      <c r="L301" s="8">
        <f>ROUND(INDEX([1]Calculation!P:P,ROW()),0)</f>
        <v>17</v>
      </c>
      <c r="M301" s="8">
        <f>ROUND(INDEX([1]Calculation!Q:Q,ROW()),0)</f>
        <v>1</v>
      </c>
      <c r="N301" s="8">
        <f>ROUND(INDEX([1]Calculation!R:R,ROW()),0)</f>
        <v>22</v>
      </c>
      <c r="O301" s="8">
        <f>ROUND(INDEX([1]Calculation!S:S,ROW()),0)</f>
        <v>2</v>
      </c>
    </row>
    <row r="302" spans="1:15">
      <c r="A302" t="str">
        <f>INDEX([1]Calculation!$E:$E,ROW())</f>
        <v>US</v>
      </c>
      <c r="B302" t="str">
        <f>INDEX([1]Calculation!$C:$C,ROW())</f>
        <v>Public Religion Research Institute</v>
      </c>
      <c r="C302" t="str">
        <f>IF(INDEX([1]Calculation!$F:$F,ROW())=0,"-",INDEX([1]Calculation!$F:$F,ROW()))</f>
        <v>A/B</v>
      </c>
      <c r="D302" t="str">
        <f>INDEX([1]Calculation!$I:$I,ROW())&amp;"  "&amp;INDEX([1]Calculation!$J:$J,ROW())</f>
        <v>436  rv</v>
      </c>
      <c r="E302" s="2" t="str">
        <f>MONTH(INDEX([1]Calculation!$H:$H,ROW()))&amp;"/"&amp;DAY(INDEX([1]Calculation!$H:$H,ROW()))</f>
        <v>10/13</v>
      </c>
      <c r="F302" s="12">
        <f>ROUND(INDEX([1]Calculation!AK:AK,ROW()),1)</f>
        <v>5</v>
      </c>
      <c r="G302" s="8">
        <f>ROUND(INDEX([1]Calculation!K:K,ROW()),0)</f>
        <v>25</v>
      </c>
      <c r="H302" s="8">
        <f>ROUND(INDEX([1]Calculation!L:L,ROW()),0)</f>
        <v>0</v>
      </c>
      <c r="I302" s="8">
        <f>ROUND(INDEX([1]Calculation!M:M,ROW()),0)</f>
        <v>3</v>
      </c>
      <c r="J302" s="8">
        <f>ROUND(INDEX([1]Calculation!N:N,ROW()),0)</f>
        <v>4</v>
      </c>
      <c r="K302" s="8">
        <f>ROUND(INDEX([1]Calculation!O:O,ROW()),0)</f>
        <v>1</v>
      </c>
      <c r="L302" s="8">
        <f>ROUND(INDEX([1]Calculation!P:P,ROW()),0)</f>
        <v>17</v>
      </c>
      <c r="M302" s="8">
        <f>ROUND(INDEX([1]Calculation!Q:Q,ROW()),0)</f>
        <v>0</v>
      </c>
      <c r="N302" s="8">
        <f>ROUND(INDEX([1]Calculation!R:R,ROW()),0)</f>
        <v>16</v>
      </c>
      <c r="O302" s="8">
        <f>ROUND(INDEX([1]Calculation!S:S,ROW()),0)</f>
        <v>3</v>
      </c>
    </row>
    <row r="303" spans="1:15">
      <c r="A303" t="str">
        <f>INDEX([1]Calculation!$E:$E,ROW())</f>
        <v>US</v>
      </c>
      <c r="B303" t="str">
        <f>INDEX([1]Calculation!$C:$C,ROW())</f>
        <v>Public Religion Research Institute</v>
      </c>
      <c r="C303" t="str">
        <f>IF(INDEX([1]Calculation!$F:$F,ROW())=0,"-",INDEX([1]Calculation!$F:$F,ROW()))</f>
        <v>A/B</v>
      </c>
      <c r="D303" t="str">
        <f>INDEX([1]Calculation!$I:$I,ROW())&amp;"  "&amp;INDEX([1]Calculation!$J:$J,ROW())</f>
        <v>487  a</v>
      </c>
      <c r="E303" s="2" t="str">
        <f>MONTH(INDEX([1]Calculation!$H:$H,ROW()))&amp;"/"&amp;DAY(INDEX([1]Calculation!$H:$H,ROW()))</f>
        <v>10/13</v>
      </c>
      <c r="F303" s="12">
        <f>ROUND(INDEX([1]Calculation!AK:AK,ROW()),1)</f>
        <v>0</v>
      </c>
      <c r="G303" s="8">
        <f>ROUND(INDEX([1]Calculation!K:K,ROW()),0)</f>
        <v>24</v>
      </c>
      <c r="H303" s="8">
        <f>ROUND(INDEX([1]Calculation!L:L,ROW()),0)</f>
        <v>0</v>
      </c>
      <c r="I303" s="8">
        <f>ROUND(INDEX([1]Calculation!M:M,ROW()),0)</f>
        <v>3</v>
      </c>
      <c r="J303" s="8">
        <f>ROUND(INDEX([1]Calculation!N:N,ROW()),0)</f>
        <v>4</v>
      </c>
      <c r="K303" s="8">
        <f>ROUND(INDEX([1]Calculation!O:O,ROW()),0)</f>
        <v>1</v>
      </c>
      <c r="L303" s="8">
        <f>ROUND(INDEX([1]Calculation!P:P,ROW()),0)</f>
        <v>16</v>
      </c>
      <c r="M303" s="8">
        <f>ROUND(INDEX([1]Calculation!Q:Q,ROW()),0)</f>
        <v>0</v>
      </c>
      <c r="N303" s="8">
        <f>ROUND(INDEX([1]Calculation!R:R,ROW()),0)</f>
        <v>16</v>
      </c>
      <c r="O303" s="8">
        <f>ROUND(INDEX([1]Calculation!S:S,ROW()),0)</f>
        <v>3</v>
      </c>
    </row>
    <row r="304" spans="1:15">
      <c r="A304" t="str">
        <f>INDEX([1]Calculation!$E:$E,ROW())</f>
        <v>US</v>
      </c>
      <c r="B304" t="str">
        <f>INDEX([1]Calculation!$C:$C,ROW())</f>
        <v>Harris Insights &amp; Analytics</v>
      </c>
      <c r="C304" t="str">
        <f>IF(INDEX([1]Calculation!$F:$F,ROW())=0,"-",INDEX([1]Calculation!$F:$F,ROW()))</f>
        <v>C+</v>
      </c>
      <c r="D304" t="str">
        <f>INDEX([1]Calculation!$I:$I,ROW())&amp;"  "&amp;INDEX([1]Calculation!$J:$J,ROW())</f>
        <v>815  lv</v>
      </c>
      <c r="E304" s="2" t="str">
        <f>MONTH(INDEX([1]Calculation!$H:$H,ROW()))&amp;"/"&amp;DAY(INDEX([1]Calculation!$H:$H,ROW()))</f>
        <v>10/17</v>
      </c>
      <c r="F304" s="12">
        <f>ROUND(INDEX([1]Calculation!AK:AK,ROW()),1)</f>
        <v>0</v>
      </c>
      <c r="G304" s="8">
        <f>ROUND(INDEX([1]Calculation!K:K,ROW()),0)</f>
        <v>34</v>
      </c>
      <c r="H304" s="8">
        <f>ROUND(INDEX([1]Calculation!L:L,ROW()),0)</f>
        <v>0</v>
      </c>
      <c r="I304" s="8">
        <f>ROUND(INDEX([1]Calculation!M:M,ROW()),0)</f>
        <v>2</v>
      </c>
      <c r="J304" s="8">
        <f>ROUND(INDEX([1]Calculation!N:N,ROW()),0)</f>
        <v>3</v>
      </c>
      <c r="K304" s="8">
        <f>ROUND(INDEX([1]Calculation!O:O,ROW()),0)</f>
        <v>2</v>
      </c>
      <c r="L304" s="8">
        <f>ROUND(INDEX([1]Calculation!P:P,ROW()),0)</f>
        <v>15</v>
      </c>
      <c r="M304" s="8">
        <f>ROUND(INDEX([1]Calculation!Q:Q,ROW()),0)</f>
        <v>2</v>
      </c>
      <c r="N304" s="8">
        <f>ROUND(INDEX([1]Calculation!R:R,ROW()),0)</f>
        <v>16</v>
      </c>
      <c r="O304" s="8">
        <f>ROUND(INDEX([1]Calculation!S:S,ROW()),0)</f>
        <v>2</v>
      </c>
    </row>
    <row r="305" spans="1:15">
      <c r="A305" t="str">
        <f>INDEX([1]Calculation!$E:$E,ROW())</f>
        <v>US</v>
      </c>
      <c r="B305" t="str">
        <f>INDEX([1]Calculation!$C:$C,ROW())</f>
        <v>Swayable</v>
      </c>
      <c r="C305" t="str">
        <f>IF(INDEX([1]Calculation!$F:$F,ROW())=0,"-",INDEX([1]Calculation!$F:$F,ROW()))</f>
        <v>-</v>
      </c>
      <c r="D305" t="str">
        <f>INDEX([1]Calculation!$I:$I,ROW())&amp;"  "&amp;INDEX([1]Calculation!$J:$J,ROW())</f>
        <v>2077  lv</v>
      </c>
      <c r="E305" s="2" t="str">
        <f>MONTH(INDEX([1]Calculation!$H:$H,ROW()))&amp;"/"&amp;DAY(INDEX([1]Calculation!$H:$H,ROW()))</f>
        <v>10/8</v>
      </c>
      <c r="F305" s="12">
        <f>ROUND(INDEX([1]Calculation!AK:AK,ROW()),1)</f>
        <v>0</v>
      </c>
      <c r="G305" s="8">
        <f>ROUND(INDEX([1]Calculation!K:K,ROW()),0)</f>
        <v>33</v>
      </c>
      <c r="H305" s="8">
        <f>ROUND(INDEX([1]Calculation!L:L,ROW()),0)</f>
        <v>0</v>
      </c>
      <c r="I305" s="8">
        <f>ROUND(INDEX([1]Calculation!M:M,ROW()),0)</f>
        <v>3</v>
      </c>
      <c r="J305" s="8">
        <f>ROUND(INDEX([1]Calculation!N:N,ROW()),0)</f>
        <v>4</v>
      </c>
      <c r="K305" s="8">
        <f>ROUND(INDEX([1]Calculation!O:O,ROW()),0)</f>
        <v>2</v>
      </c>
      <c r="L305" s="8">
        <f>ROUND(INDEX([1]Calculation!P:P,ROW()),0)</f>
        <v>16</v>
      </c>
      <c r="M305" s="8">
        <f>ROUND(INDEX([1]Calculation!Q:Q,ROW()),0)</f>
        <v>0</v>
      </c>
      <c r="N305" s="8">
        <f>ROUND(INDEX([1]Calculation!R:R,ROW()),0)</f>
        <v>21</v>
      </c>
      <c r="O305" s="8">
        <f>ROUND(INDEX([1]Calculation!S:S,ROW()),0)</f>
        <v>3</v>
      </c>
    </row>
    <row r="306" spans="1:15">
      <c r="A306" t="str">
        <f>INDEX([1]Calculation!$E:$E,ROW())</f>
        <v>US</v>
      </c>
      <c r="B306" t="str">
        <f>INDEX([1]Calculation!$C:$C,ROW())</f>
        <v>Swayable</v>
      </c>
      <c r="C306" t="str">
        <f>IF(INDEX([1]Calculation!$F:$F,ROW())=0,"-",INDEX([1]Calculation!$F:$F,ROW()))</f>
        <v>-</v>
      </c>
      <c r="D306" t="str">
        <f>INDEX([1]Calculation!$I:$I,ROW())&amp;"  "&amp;INDEX([1]Calculation!$J:$J,ROW())</f>
        <v>4216  a</v>
      </c>
      <c r="E306" s="2" t="str">
        <f>MONTH(INDEX([1]Calculation!$H:$H,ROW()))&amp;"/"&amp;DAY(INDEX([1]Calculation!$H:$H,ROW()))</f>
        <v>10/8</v>
      </c>
      <c r="F306" s="12">
        <f>ROUND(INDEX([1]Calculation!AK:AK,ROW()),1)</f>
        <v>0</v>
      </c>
      <c r="G306" s="8">
        <f>ROUND(INDEX([1]Calculation!K:K,ROW()),0)</f>
        <v>28</v>
      </c>
      <c r="H306" s="8">
        <f>ROUND(INDEX([1]Calculation!L:L,ROW()),0)</f>
        <v>0</v>
      </c>
      <c r="I306" s="8">
        <f>ROUND(INDEX([1]Calculation!M:M,ROW()),0)</f>
        <v>3</v>
      </c>
      <c r="J306" s="8">
        <f>ROUND(INDEX([1]Calculation!N:N,ROW()),0)</f>
        <v>4</v>
      </c>
      <c r="K306" s="8">
        <f>ROUND(INDEX([1]Calculation!O:O,ROW()),0)</f>
        <v>2</v>
      </c>
      <c r="L306" s="8">
        <f>ROUND(INDEX([1]Calculation!P:P,ROW()),0)</f>
        <v>20</v>
      </c>
      <c r="M306" s="8">
        <f>ROUND(INDEX([1]Calculation!Q:Q,ROW()),0)</f>
        <v>1</v>
      </c>
      <c r="N306" s="8">
        <f>ROUND(INDEX([1]Calculation!R:R,ROW()),0)</f>
        <v>17</v>
      </c>
      <c r="O306" s="8">
        <f>ROUND(INDEX([1]Calculation!S:S,ROW()),0)</f>
        <v>4</v>
      </c>
    </row>
    <row r="307" spans="1:15">
      <c r="A307" t="str">
        <f>INDEX([1]Calculation!$E:$E,ROW())</f>
        <v>Iowa</v>
      </c>
      <c r="B307" t="str">
        <f>INDEX([1]Calculation!$C:$C,ROW())</f>
        <v>Emerson College</v>
      </c>
      <c r="C307" t="str">
        <f>IF(INDEX([1]Calculation!$F:$F,ROW())=0,"-",INDEX([1]Calculation!$F:$F,ROW()))</f>
        <v>A-</v>
      </c>
      <c r="D307" t="str">
        <f>INDEX([1]Calculation!$I:$I,ROW())&amp;"  "&amp;INDEX([1]Calculation!$J:$J,ROW())</f>
        <v>317  lv</v>
      </c>
      <c r="E307" s="2" t="str">
        <f>MONTH(INDEX([1]Calculation!$H:$H,ROW()))&amp;"/"&amp;DAY(INDEX([1]Calculation!$H:$H,ROW()))</f>
        <v>10/16</v>
      </c>
      <c r="F307" s="12">
        <f>ROUND(INDEX([1]Calculation!AK:AK,ROW()),1)</f>
        <v>0.1</v>
      </c>
      <c r="G307" s="8">
        <f>ROUND(INDEX([1]Calculation!K:K,ROW()),0)</f>
        <v>23</v>
      </c>
      <c r="H307" s="8">
        <f>ROUND(INDEX([1]Calculation!L:L,ROW()),0)</f>
        <v>0</v>
      </c>
      <c r="I307" s="8">
        <f>ROUND(INDEX([1]Calculation!M:M,ROW()),0)</f>
        <v>3</v>
      </c>
      <c r="J307" s="8">
        <f>ROUND(INDEX([1]Calculation!N:N,ROW()),0)</f>
        <v>16</v>
      </c>
      <c r="K307" s="8">
        <f>ROUND(INDEX([1]Calculation!O:O,ROW()),0)</f>
        <v>1</v>
      </c>
      <c r="L307" s="8">
        <f>ROUND(INDEX([1]Calculation!P:P,ROW()),0)</f>
        <v>13</v>
      </c>
      <c r="M307" s="8">
        <f>ROUND(INDEX([1]Calculation!Q:Q,ROW()),0)</f>
        <v>2</v>
      </c>
      <c r="N307" s="8">
        <f>ROUND(INDEX([1]Calculation!R:R,ROW()),0)</f>
        <v>23</v>
      </c>
      <c r="O307" s="8">
        <f>ROUND(INDEX([1]Calculation!S:S,ROW()),0)</f>
        <v>5</v>
      </c>
    </row>
    <row r="308" spans="1:15">
      <c r="A308" t="str">
        <f>INDEX([1]Calculation!$E:$E,ROW())</f>
        <v>US</v>
      </c>
      <c r="B308" t="str">
        <f>INDEX([1]Calculation!$C:$C,ROW())</f>
        <v>Harris Insights &amp; Analytics</v>
      </c>
      <c r="C308" t="str">
        <f>IF(INDEX([1]Calculation!$F:$F,ROW())=0,"-",INDEX([1]Calculation!$F:$F,ROW()))</f>
        <v>C+</v>
      </c>
      <c r="D308" t="str">
        <f>INDEX([1]Calculation!$I:$I,ROW())&amp;"  "&amp;INDEX([1]Calculation!$J:$J,ROW())</f>
        <v>828  lv</v>
      </c>
      <c r="E308" s="2" t="str">
        <f>MONTH(INDEX([1]Calculation!$H:$H,ROW()))&amp;"/"&amp;DAY(INDEX([1]Calculation!$H:$H,ROW()))</f>
        <v>10/16</v>
      </c>
      <c r="F308" s="12">
        <f>ROUND(INDEX([1]Calculation!AK:AK,ROW()),1)</f>
        <v>0</v>
      </c>
      <c r="G308" s="8">
        <f>ROUND(INDEX([1]Calculation!K:K,ROW()),0)</f>
        <v>34</v>
      </c>
      <c r="H308" s="8">
        <f>ROUND(INDEX([1]Calculation!L:L,ROW()),0)</f>
        <v>0</v>
      </c>
      <c r="I308" s="8">
        <f>ROUND(INDEX([1]Calculation!M:M,ROW()),0)</f>
        <v>2</v>
      </c>
      <c r="J308" s="8">
        <f>ROUND(INDEX([1]Calculation!N:N,ROW()),0)</f>
        <v>3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1</v>
      </c>
      <c r="N308" s="8">
        <f>ROUND(INDEX([1]Calculation!R:R,ROW()),0)</f>
        <v>18</v>
      </c>
      <c r="O308" s="8">
        <f>ROUND(INDEX([1]Calculation!S:S,ROW()),0)</f>
        <v>2</v>
      </c>
    </row>
    <row r="309" spans="1:15">
      <c r="A309" t="str">
        <f>INDEX([1]Calculation!$E:$E,ROW())</f>
        <v>US</v>
      </c>
      <c r="B309" t="str">
        <f>INDEX([1]Calculation!$C:$C,ROW())</f>
        <v>YouGov</v>
      </c>
      <c r="C309" t="str">
        <f>IF(INDEX([1]Calculation!$F:$F,ROW())=0,"-",INDEX([1]Calculation!$F:$F,ROW()))</f>
        <v>B-</v>
      </c>
      <c r="D309" t="str">
        <f>INDEX([1]Calculation!$I:$I,ROW())&amp;"  "&amp;INDEX([1]Calculation!$J:$J,ROW())</f>
        <v>623  lv</v>
      </c>
      <c r="E309" s="2" t="str">
        <f>MONTH(INDEX([1]Calculation!$H:$H,ROW()))&amp;"/"&amp;DAY(INDEX([1]Calculation!$H:$H,ROW()))</f>
        <v>10/15</v>
      </c>
      <c r="F309" s="12">
        <f>ROUND(INDEX([1]Calculation!AK:AK,ROW()),1)</f>
        <v>0</v>
      </c>
      <c r="G309" s="8">
        <f>ROUND(INDEX([1]Calculation!K:K,ROW()),0)</f>
        <v>25</v>
      </c>
      <c r="H309" s="8">
        <f>ROUND(INDEX([1]Calculation!L:L,ROW()),0)</f>
        <v>0</v>
      </c>
      <c r="I309" s="8">
        <f>ROUND(INDEX([1]Calculation!M:M,ROW()),0)</f>
        <v>2</v>
      </c>
      <c r="J309" s="8">
        <f>ROUND(INDEX([1]Calculation!N:N,ROW()),0)</f>
        <v>6</v>
      </c>
      <c r="K309" s="8">
        <f>ROUND(INDEX([1]Calculation!O:O,ROW()),0)</f>
        <v>2</v>
      </c>
      <c r="L309" s="8">
        <f>ROUND(INDEX([1]Calculation!P:P,ROW()),0)</f>
        <v>13</v>
      </c>
      <c r="M309" s="8">
        <f>ROUND(INDEX([1]Calculation!Q:Q,ROW()),0)</f>
        <v>1</v>
      </c>
      <c r="N309" s="8">
        <f>ROUND(INDEX([1]Calculation!R:R,ROW()),0)</f>
        <v>28</v>
      </c>
      <c r="O309" s="8">
        <f>ROUND(INDEX([1]Calculation!S:S,ROW()),0)</f>
        <v>2</v>
      </c>
    </row>
    <row r="310" spans="1:15">
      <c r="A310" t="str">
        <f>INDEX([1]Calculation!$E:$E,ROW())</f>
        <v>US</v>
      </c>
      <c r="B310" t="str">
        <f>INDEX([1]Calculation!$C:$C,ROW())</f>
        <v>Harris Insights &amp; Analytics</v>
      </c>
      <c r="C310" t="str">
        <f>IF(INDEX([1]Calculation!$F:$F,ROW())=0,"-",INDEX([1]Calculation!$F:$F,ROW()))</f>
        <v>C+</v>
      </c>
      <c r="D310" t="str">
        <f>INDEX([1]Calculation!$I:$I,ROW())&amp;"  "&amp;INDEX([1]Calculation!$J:$J,ROW())</f>
        <v>828  lv</v>
      </c>
      <c r="E310" s="2" t="str">
        <f>MONTH(INDEX([1]Calculation!$H:$H,ROW()))&amp;"/"&amp;DAY(INDEX([1]Calculation!$H:$H,ROW()))</f>
        <v>10/15</v>
      </c>
      <c r="F310" s="12">
        <f>ROUND(INDEX([1]Calculation!AK:AK,ROW()),1)</f>
        <v>0</v>
      </c>
      <c r="G310" s="8">
        <f>ROUND(INDEX([1]Calculation!K:K,ROW()),0)</f>
        <v>35</v>
      </c>
      <c r="H310" s="8">
        <f>ROUND(INDEX([1]Calculation!L:L,ROW()),0)</f>
        <v>0</v>
      </c>
      <c r="I310" s="8">
        <f>ROUND(INDEX([1]Calculation!M:M,ROW()),0)</f>
        <v>2</v>
      </c>
      <c r="J310" s="8">
        <f>ROUND(INDEX([1]Calculation!N:N,ROW()),0)</f>
        <v>4</v>
      </c>
      <c r="K310" s="8">
        <f>ROUND(INDEX([1]Calculation!O:O,ROW()),0)</f>
        <v>1</v>
      </c>
      <c r="L310" s="8">
        <f>ROUND(INDEX([1]Calculation!P:P,ROW()),0)</f>
        <v>14</v>
      </c>
      <c r="M310" s="8">
        <f>ROUND(INDEX([1]Calculation!Q:Q,ROW()),0)</f>
        <v>1</v>
      </c>
      <c r="N310" s="8">
        <f>ROUND(INDEX([1]Calculation!R:R,ROW()),0)</f>
        <v>17</v>
      </c>
      <c r="O310" s="8">
        <f>ROUND(INDEX([1]Calculation!S:S,ROW()),0)</f>
        <v>2</v>
      </c>
    </row>
    <row r="311" spans="1:15">
      <c r="A311" t="str">
        <f>INDEX([1]Calculation!$E:$E,ROW())</f>
        <v>California</v>
      </c>
      <c r="B311" t="str">
        <f>INDEX([1]Calculation!$C:$C,ROW())</f>
        <v>Capitol Weekly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590  lv</v>
      </c>
      <c r="E311" s="2" t="str">
        <f>MONTH(INDEX([1]Calculation!$H:$H,ROW()))&amp;"/"&amp;DAY(INDEX([1]Calculation!$H:$H,ROW()))</f>
        <v>10/14</v>
      </c>
      <c r="F311" s="12">
        <f>ROUND(INDEX([1]Calculation!AK:AK,ROW()),1)</f>
        <v>0</v>
      </c>
      <c r="G311" s="8">
        <f>ROUND(INDEX([1]Calculation!K:K,ROW()),0)</f>
        <v>21</v>
      </c>
      <c r="H311" s="8">
        <f>ROUND(INDEX([1]Calculation!L:L,ROW()),0)</f>
        <v>0</v>
      </c>
      <c r="I311" s="8">
        <f>ROUND(INDEX([1]Calculation!M:M,ROW()),0)</f>
        <v>2</v>
      </c>
      <c r="J311" s="8">
        <f>ROUND(INDEX([1]Calculation!N:N,ROW()),0)</f>
        <v>6</v>
      </c>
      <c r="K311" s="8">
        <f>ROUND(INDEX([1]Calculation!O:O,ROW()),0)</f>
        <v>1</v>
      </c>
      <c r="L311" s="8">
        <f>ROUND(INDEX([1]Calculation!P:P,ROW()),0)</f>
        <v>15</v>
      </c>
      <c r="M311" s="8">
        <f>ROUND(INDEX([1]Calculation!Q:Q,ROW()),0)</f>
        <v>1</v>
      </c>
      <c r="N311" s="8">
        <f>ROUND(INDEX([1]Calculation!R:R,ROW()),0)</f>
        <v>35</v>
      </c>
      <c r="O311" s="8">
        <f>ROUND(INDEX([1]Calculation!S:S,ROW()),0)</f>
        <v>3</v>
      </c>
    </row>
    <row r="312" spans="1:15">
      <c r="A312" t="str">
        <f>INDEX([1]Calculation!$E:$E,ROW())</f>
        <v>US</v>
      </c>
      <c r="B312" t="str">
        <f>INDEX([1]Calculation!$C:$C,ROW())</f>
        <v>Harris Insights &amp; Analytics</v>
      </c>
      <c r="C312" t="str">
        <f>IF(INDEX([1]Calculation!$F:$F,ROW())=0,"-",INDEX([1]Calculation!$F:$F,ROW()))</f>
        <v>C+</v>
      </c>
      <c r="D312" t="str">
        <f>INDEX([1]Calculation!$I:$I,ROW())&amp;"  "&amp;INDEX([1]Calculation!$J:$J,ROW())</f>
        <v>789  lv</v>
      </c>
      <c r="E312" s="2" t="str">
        <f>MONTH(INDEX([1]Calculation!$H:$H,ROW()))&amp;"/"&amp;DAY(INDEX([1]Calculation!$H:$H,ROW()))</f>
        <v>10/14</v>
      </c>
      <c r="F312" s="12">
        <f>ROUND(INDEX([1]Calculation!AK:AK,ROW()),1)</f>
        <v>0</v>
      </c>
      <c r="G312" s="8">
        <f>ROUND(INDEX([1]Calculation!K:K,ROW()),0)</f>
        <v>34</v>
      </c>
      <c r="H312" s="8">
        <f>ROUND(INDEX([1]Calculation!L:L,ROW()),0)</f>
        <v>0</v>
      </c>
      <c r="I312" s="8">
        <f>ROUND(INDEX([1]Calculation!M:M,ROW()),0)</f>
        <v>2</v>
      </c>
      <c r="J312" s="8">
        <f>ROUND(INDEX([1]Calculation!N:N,ROW()),0)</f>
        <v>4</v>
      </c>
      <c r="K312" s="8">
        <f>ROUND(INDEX([1]Calculation!O:O,ROW()),0)</f>
        <v>1</v>
      </c>
      <c r="L312" s="8">
        <f>ROUND(INDEX([1]Calculation!P:P,ROW()),0)</f>
        <v>15</v>
      </c>
      <c r="M312" s="8">
        <f>ROUND(INDEX([1]Calculation!Q:Q,ROW()),0)</f>
        <v>0</v>
      </c>
      <c r="N312" s="8">
        <f>ROUND(INDEX([1]Calculation!R:R,ROW()),0)</f>
        <v>20</v>
      </c>
      <c r="O312" s="8">
        <f>ROUND(INDEX([1]Calculation!S:S,ROW()),0)</f>
        <v>3</v>
      </c>
    </row>
    <row r="313" spans="1:15">
      <c r="A313" t="str">
        <f>INDEX([1]Calculation!$E:$E,ROW())</f>
        <v>Maine</v>
      </c>
      <c r="B313" t="str">
        <f>INDEX([1]Calculation!$C:$C,ROW())</f>
        <v>Public Policy Polling</v>
      </c>
      <c r="C313" t="str">
        <f>IF(INDEX([1]Calculation!$F:$F,ROW())=0,"-",INDEX([1]Calculation!$F:$F,ROW()))</f>
        <v>B</v>
      </c>
      <c r="D313" t="str">
        <f>INDEX([1]Calculation!$I:$I,ROW())&amp;"  "&amp;INDEX([1]Calculation!$J:$J,ROW())</f>
        <v>366  v</v>
      </c>
      <c r="E313" s="2" t="str">
        <f>MONTH(INDEX([1]Calculation!$H:$H,ROW()))&amp;"/"&amp;DAY(INDEX([1]Calculation!$H:$H,ROW()))</f>
        <v>10/13</v>
      </c>
      <c r="F313" s="12">
        <f>ROUND(INDEX([1]Calculation!AK:AK,ROW()),1)</f>
        <v>3.1</v>
      </c>
      <c r="G313" s="8">
        <f>ROUND(INDEX([1]Calculation!K:K,ROW()),0)</f>
        <v>19</v>
      </c>
      <c r="H313" s="8">
        <f>ROUND(INDEX([1]Calculation!L:L,ROW()),0)</f>
        <v>0</v>
      </c>
      <c r="I313" s="8">
        <f>ROUND(INDEX([1]Calculation!M:M,ROW()),0)</f>
        <v>2</v>
      </c>
      <c r="J313" s="8">
        <f>ROUND(INDEX([1]Calculation!N:N,ROW()),0)</f>
        <v>9</v>
      </c>
      <c r="K313" s="8">
        <f>ROUND(INDEX([1]Calculation!O:O,ROW()),0)</f>
        <v>0</v>
      </c>
      <c r="L313" s="8">
        <f>ROUND(INDEX([1]Calculation!P:P,ROW()),0)</f>
        <v>12</v>
      </c>
      <c r="M313" s="8">
        <f>ROUND(INDEX([1]Calculation!Q:Q,ROW()),0)</f>
        <v>0</v>
      </c>
      <c r="N313" s="8">
        <f>ROUND(INDEX([1]Calculation!R:R,ROW()),0)</f>
        <v>31</v>
      </c>
      <c r="O313" s="8">
        <f>ROUND(INDEX([1]Calculation!S:S,ROW()),0)</f>
        <v>3</v>
      </c>
    </row>
    <row r="314" spans="1:15">
      <c r="A314" t="str">
        <f>INDEX([1]Calculation!$E:$E,ROW())</f>
        <v>US</v>
      </c>
      <c r="B314" t="str">
        <f>INDEX([1]Calculation!$C:$C,ROW())</f>
        <v>Morning Consult</v>
      </c>
      <c r="C314" t="str">
        <f>IF(INDEX([1]Calculation!$F:$F,ROW())=0,"-",INDEX([1]Calculation!$F:$F,ROW()))</f>
        <v>B/C</v>
      </c>
      <c r="D314" t="str">
        <f>INDEX([1]Calculation!$I:$I,ROW())&amp;"  "&amp;INDEX([1]Calculation!$J:$J,ROW())</f>
        <v>15683  lv</v>
      </c>
      <c r="E314" s="2" t="str">
        <f>MONTH(INDEX([1]Calculation!$H:$H,ROW()))&amp;"/"&amp;DAY(INDEX([1]Calculation!$H:$H,ROW()))</f>
        <v>10/13</v>
      </c>
      <c r="F314" s="12">
        <f>ROUND(INDEX([1]Calculation!AK:AK,ROW()),1)</f>
        <v>0</v>
      </c>
      <c r="G314" s="8">
        <f>ROUND(INDEX([1]Calculation!K:K,ROW()),0)</f>
        <v>32</v>
      </c>
      <c r="H314" s="8">
        <f>ROUND(INDEX([1]Calculation!L:L,ROW()),0)</f>
        <v>0</v>
      </c>
      <c r="I314" s="8">
        <f>ROUND(INDEX([1]Calculation!M:M,ROW()),0)</f>
        <v>2</v>
      </c>
      <c r="J314" s="8">
        <f>ROUND(INDEX([1]Calculation!N:N,ROW()),0)</f>
        <v>5</v>
      </c>
      <c r="K314" s="8">
        <f>ROUND(INDEX([1]Calculation!O:O,ROW()),0)</f>
        <v>1</v>
      </c>
      <c r="L314" s="8">
        <f>ROUND(INDEX([1]Calculation!P:P,ROW()),0)</f>
        <v>19</v>
      </c>
      <c r="M314" s="8">
        <f>ROUND(INDEX([1]Calculation!Q:Q,ROW()),0)</f>
        <v>1</v>
      </c>
      <c r="N314" s="8">
        <f>ROUND(INDEX([1]Calculation!R:R,ROW()),0)</f>
        <v>21</v>
      </c>
      <c r="O314" s="8">
        <f>ROUND(INDEX([1]Calculation!S:S,ROW()),0)</f>
        <v>3</v>
      </c>
    </row>
    <row r="315" spans="1:15">
      <c r="A315" t="str">
        <f>INDEX([1]Calculation!$E:$E,ROW())</f>
        <v>US</v>
      </c>
      <c r="B315" t="str">
        <f>INDEX([1]Calculation!$C:$C,ROW())</f>
        <v>Quinnipiac University</v>
      </c>
      <c r="C315" t="str">
        <f>IF(INDEX([1]Calculation!$F:$F,ROW())=0,"-",INDEX([1]Calculation!$F:$F,ROW()))</f>
        <v>B+</v>
      </c>
      <c r="D315" t="str">
        <f>INDEX([1]Calculation!$I:$I,ROW())&amp;"  "&amp;INDEX([1]Calculation!$J:$J,ROW())</f>
        <v>505  rv</v>
      </c>
      <c r="E315" s="2" t="str">
        <f>MONTH(INDEX([1]Calculation!$H:$H,ROW()))&amp;"/"&amp;DAY(INDEX([1]Calculation!$H:$H,ROW()))</f>
        <v>10/13</v>
      </c>
      <c r="F315" s="12">
        <f>ROUND(INDEX([1]Calculation!AK:AK,ROW()),1)</f>
        <v>0</v>
      </c>
      <c r="G315" s="8">
        <f>ROUND(INDEX([1]Calculation!K:K,ROW()),0)</f>
        <v>27</v>
      </c>
      <c r="H315" s="8">
        <f>ROUND(INDEX([1]Calculation!L:L,ROW()),0)</f>
        <v>0</v>
      </c>
      <c r="I315" s="8">
        <f>ROUND(INDEX([1]Calculation!M:M,ROW()),0)</f>
        <v>2</v>
      </c>
      <c r="J315" s="8">
        <f>ROUND(INDEX([1]Calculation!N:N,ROW()),0)</f>
        <v>8</v>
      </c>
      <c r="K315" s="8">
        <f>ROUND(INDEX([1]Calculation!O:O,ROW()),0)</f>
        <v>2</v>
      </c>
      <c r="L315" s="8">
        <f>ROUND(INDEX([1]Calculation!P:P,ROW()),0)</f>
        <v>11</v>
      </c>
      <c r="M315" s="8">
        <f>ROUND(INDEX([1]Calculation!Q:Q,ROW()),0)</f>
        <v>2</v>
      </c>
      <c r="N315" s="8">
        <f>ROUND(INDEX([1]Calculation!R:R,ROW()),0)</f>
        <v>30</v>
      </c>
      <c r="O315" s="8">
        <f>ROUND(INDEX([1]Calculation!S:S,ROW()),0)</f>
        <v>2</v>
      </c>
    </row>
    <row r="316" spans="1:15">
      <c r="A316" t="str">
        <f>INDEX([1]Calculation!$E:$E,ROW())</f>
        <v>New Hampshire</v>
      </c>
      <c r="B316" t="str">
        <f>INDEX([1]Calculation!$C:$C,ROW())</f>
        <v>RKM Research and Communications Inc.</v>
      </c>
      <c r="C316" t="str">
        <f>IF(INDEX([1]Calculation!$F:$F,ROW())=0,"-",INDEX([1]Calculation!$F:$F,ROW()))</f>
        <v>A/B</v>
      </c>
      <c r="D316" t="str">
        <f>INDEX([1]Calculation!$I:$I,ROW())&amp;"  "&amp;INDEX([1]Calculation!$J:$J,ROW())</f>
        <v>422  lv</v>
      </c>
      <c r="E316" s="2" t="str">
        <f>MONTH(INDEX([1]Calculation!$H:$H,ROW()))&amp;"/"&amp;DAY(INDEX([1]Calculation!$H:$H,ROW()))</f>
        <v>10/13</v>
      </c>
      <c r="F316" s="12">
        <f>ROUND(INDEX([1]Calculation!AK:AK,ROW()),1)</f>
        <v>0</v>
      </c>
      <c r="G316" s="8">
        <f>ROUND(INDEX([1]Calculation!K:K,ROW()),0)</f>
        <v>20</v>
      </c>
      <c r="H316" s="8">
        <f>ROUND(INDEX([1]Calculation!L:L,ROW()),0)</f>
        <v>0</v>
      </c>
      <c r="I316" s="8">
        <f>ROUND(INDEX([1]Calculation!M:M,ROW()),0)</f>
        <v>2</v>
      </c>
      <c r="J316" s="8">
        <f>ROUND(INDEX([1]Calculation!N:N,ROW()),0)</f>
        <v>5</v>
      </c>
      <c r="K316" s="8">
        <f>ROUND(INDEX([1]Calculation!O:O,ROW()),0)</f>
        <v>2</v>
      </c>
      <c r="L316" s="8">
        <f>ROUND(INDEX([1]Calculation!P:P,ROW()),0)</f>
        <v>15</v>
      </c>
      <c r="M316" s="8">
        <f>ROUND(INDEX([1]Calculation!Q:Q,ROW()),0)</f>
        <v>1</v>
      </c>
      <c r="N316" s="8">
        <f>ROUND(INDEX([1]Calculation!R:R,ROW()),0)</f>
        <v>20</v>
      </c>
      <c r="O316" s="8">
        <f>ROUND(INDEX([1]Calculation!S:S,ROW()),0)</f>
        <v>1</v>
      </c>
    </row>
    <row r="317" spans="1:15">
      <c r="A317" t="str">
        <f>INDEX([1]Calculation!$E:$E,ROW())</f>
        <v>New Hampshire</v>
      </c>
      <c r="B317" t="str">
        <f>INDEX([1]Calculation!$C:$C,ROW())</f>
        <v>RKM Research and Communications Inc.</v>
      </c>
      <c r="C317" t="str">
        <f>IF(INDEX([1]Calculation!$F:$F,ROW())=0,"-",INDEX([1]Calculation!$F:$F,ROW()))</f>
        <v>A/B</v>
      </c>
      <c r="D317" t="str">
        <f>INDEX([1]Calculation!$I:$I,ROW())&amp;"  "&amp;INDEX([1]Calculation!$J:$J,ROW())</f>
        <v>422  lv</v>
      </c>
      <c r="E317" s="2" t="str">
        <f>MONTH(INDEX([1]Calculation!$H:$H,ROW()))&amp;"/"&amp;DAY(INDEX([1]Calculation!$H:$H,ROW()))</f>
        <v>10/13</v>
      </c>
      <c r="F317" s="12">
        <f>ROUND(INDEX([1]Calculation!AK:AK,ROW()),1)</f>
        <v>0.1</v>
      </c>
      <c r="G317" s="8">
        <f>ROUND(INDEX([1]Calculation!K:K,ROW()),0)</f>
        <v>24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9</v>
      </c>
      <c r="K317" s="8">
        <f>ROUND(INDEX([1]Calculation!O:O,ROW()),0)</f>
        <v>2</v>
      </c>
      <c r="L317" s="8">
        <f>ROUND(INDEX([1]Calculation!P:P,ROW()),0)</f>
        <v>22</v>
      </c>
      <c r="M317" s="8">
        <f>ROUND(INDEX([1]Calculation!Q:Q,ROW()),0)</f>
        <v>1</v>
      </c>
      <c r="N317" s="8">
        <f>ROUND(INDEX([1]Calculation!R:R,ROW()),0)</f>
        <v>25</v>
      </c>
      <c r="O317" s="8">
        <f>ROUND(INDEX([1]Calculation!S:S,ROW()),0)</f>
        <v>1</v>
      </c>
    </row>
    <row r="318" spans="1:15">
      <c r="A318" t="str">
        <f>INDEX([1]Calculation!$E:$E,ROW())</f>
        <v>South Carolina</v>
      </c>
      <c r="B318" t="str">
        <f>INDEX([1]Calculation!$C:$C,ROW())</f>
        <v>YouGov</v>
      </c>
      <c r="C318" t="str">
        <f>IF(INDEX([1]Calculation!$F:$F,ROW())=0,"-",INDEX([1]Calculation!$F:$F,ROW()))</f>
        <v>B-</v>
      </c>
      <c r="D318" t="str">
        <f>INDEX([1]Calculation!$I:$I,ROW())&amp;"  "&amp;INDEX([1]Calculation!$J:$J,ROW())</f>
        <v>846  lv</v>
      </c>
      <c r="E318" s="2" t="str">
        <f>MONTH(INDEX([1]Calculation!$H:$H,ROW()))&amp;"/"&amp;DAY(INDEX([1]Calculation!$H:$H,ROW()))</f>
        <v>10/11</v>
      </c>
      <c r="F318" s="12">
        <f>ROUND(INDEX([1]Calculation!AK:AK,ROW()),1)</f>
        <v>0.1</v>
      </c>
      <c r="G318" s="8">
        <f>ROUND(INDEX([1]Calculation!K:K,ROW()),0)</f>
        <v>43</v>
      </c>
      <c r="H318" s="8">
        <f>ROUND(INDEX([1]Calculation!L:L,ROW()),0)</f>
        <v>0</v>
      </c>
      <c r="I318" s="8">
        <f>ROUND(INDEX([1]Calculation!M:M,ROW()),0)</f>
        <v>3</v>
      </c>
      <c r="J318" s="8">
        <f>ROUND(INDEX([1]Calculation!N:N,ROW()),0)</f>
        <v>4</v>
      </c>
      <c r="K318" s="8">
        <f>ROUND(INDEX([1]Calculation!O:O,ROW()),0)</f>
        <v>1</v>
      </c>
      <c r="L318" s="8">
        <f>ROUND(INDEX([1]Calculation!P:P,ROW()),0)</f>
        <v>16</v>
      </c>
      <c r="M318" s="8">
        <f>ROUND(INDEX([1]Calculation!Q:Q,ROW()),0)</f>
        <v>2</v>
      </c>
      <c r="N318" s="8">
        <f>ROUND(INDEX([1]Calculation!R:R,ROW()),0)</f>
        <v>18</v>
      </c>
      <c r="O318" s="8">
        <f>ROUND(INDEX([1]Calculation!S:S,ROW()),0)</f>
        <v>1</v>
      </c>
    </row>
    <row r="319" spans="1:15">
      <c r="A319" t="str">
        <f>INDEX([1]Calculation!$E:$E,ROW())</f>
        <v>New Hampshire</v>
      </c>
      <c r="B319" t="str">
        <f>INDEX([1]Calculation!$C:$C,ROW())</f>
        <v>YouGov</v>
      </c>
      <c r="C319" t="str">
        <f>IF(INDEX([1]Calculation!$F:$F,ROW())=0,"-",INDEX([1]Calculation!$F:$F,ROW()))</f>
        <v>B-</v>
      </c>
      <c r="D319" t="str">
        <f>INDEX([1]Calculation!$I:$I,ROW())&amp;"  "&amp;INDEX([1]Calculation!$J:$J,ROW())</f>
        <v>488  lv</v>
      </c>
      <c r="E319" s="2" t="str">
        <f>MONTH(INDEX([1]Calculation!$H:$H,ROW()))&amp;"/"&amp;DAY(INDEX([1]Calculation!$H:$H,ROW()))</f>
        <v>10/11</v>
      </c>
      <c r="F319" s="12">
        <f>ROUND(INDEX([1]Calculation!AK:AK,ROW()),1)</f>
        <v>0.1</v>
      </c>
      <c r="G319" s="8">
        <f>ROUND(INDEX([1]Calculation!K:K,ROW()),0)</f>
        <v>24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7</v>
      </c>
      <c r="K319" s="8">
        <f>ROUND(INDEX([1]Calculation!O:O,ROW()),0)</f>
        <v>2</v>
      </c>
      <c r="L319" s="8">
        <f>ROUND(INDEX([1]Calculation!P:P,ROW()),0)</f>
        <v>17</v>
      </c>
      <c r="M319" s="8">
        <f>ROUND(INDEX([1]Calculation!Q:Q,ROW()),0)</f>
        <v>4</v>
      </c>
      <c r="N319" s="8">
        <f>ROUND(INDEX([1]Calculation!R:R,ROW()),0)</f>
        <v>32</v>
      </c>
      <c r="O319" s="8">
        <f>ROUND(INDEX([1]Calculation!S:S,ROW()),0)</f>
        <v>5</v>
      </c>
    </row>
    <row r="320" spans="1:15">
      <c r="A320" t="str">
        <f>INDEX([1]Calculation!$E:$E,ROW())</f>
        <v>Iowa</v>
      </c>
      <c r="B320" t="str">
        <f>INDEX([1]Calculation!$C:$C,ROW())</f>
        <v>YouGov</v>
      </c>
      <c r="C320" t="str">
        <f>IF(INDEX([1]Calculation!$F:$F,ROW())=0,"-",INDEX([1]Calculation!$F:$F,ROW()))</f>
        <v>B-</v>
      </c>
      <c r="D320" t="str">
        <f>INDEX([1]Calculation!$I:$I,ROW())&amp;"  "&amp;INDEX([1]Calculation!$J:$J,ROW())</f>
        <v>597  lv</v>
      </c>
      <c r="E320" s="2" t="str">
        <f>MONTH(INDEX([1]Calculation!$H:$H,ROW()))&amp;"/"&amp;DAY(INDEX([1]Calculation!$H:$H,ROW()))</f>
        <v>10/11</v>
      </c>
      <c r="F320" s="12">
        <f>ROUND(INDEX([1]Calculation!AK:AK,ROW()),1)</f>
        <v>0.1</v>
      </c>
      <c r="G320" s="8">
        <f>ROUND(INDEX([1]Calculation!K:K,ROW()),0)</f>
        <v>22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14</v>
      </c>
      <c r="K320" s="8">
        <f>ROUND(INDEX([1]Calculation!O:O,ROW()),0)</f>
        <v>2</v>
      </c>
      <c r="L320" s="8">
        <f>ROUND(INDEX([1]Calculation!P:P,ROW()),0)</f>
        <v>21</v>
      </c>
      <c r="M320" s="8">
        <f>ROUND(INDEX([1]Calculation!Q:Q,ROW()),0)</f>
        <v>3</v>
      </c>
      <c r="N320" s="8">
        <f>ROUND(INDEX([1]Calculation!R:R,ROW()),0)</f>
        <v>22</v>
      </c>
      <c r="O320" s="8">
        <f>ROUND(INDEX([1]Calculation!S:S,ROW()),0)</f>
        <v>0</v>
      </c>
    </row>
    <row r="321" spans="1:15">
      <c r="A321" t="str">
        <f>INDEX([1]Calculation!$E:$E,ROW())</f>
        <v>US</v>
      </c>
      <c r="B321" t="str">
        <f>INDEX([1]Calculation!$C:$C,ROW())</f>
        <v>Harris Insights &amp; Analytics</v>
      </c>
      <c r="C321" t="str">
        <f>IF(INDEX([1]Calculation!$F:$F,ROW())=0,"-",INDEX([1]Calculation!$F:$F,ROW()))</f>
        <v>C+</v>
      </c>
      <c r="D321" t="str">
        <f>INDEX([1]Calculation!$I:$I,ROW())&amp;"  "&amp;INDEX([1]Calculation!$J:$J,ROW())</f>
        <v>1841  lv</v>
      </c>
      <c r="E321" s="2" t="str">
        <f>MONTH(INDEX([1]Calculation!$H:$H,ROW()))&amp;"/"&amp;DAY(INDEX([1]Calculation!$H:$H,ROW()))</f>
        <v>10/11</v>
      </c>
      <c r="F321" s="12">
        <f>ROUND(INDEX([1]Calculation!AK:AK,ROW()),1)</f>
        <v>0</v>
      </c>
      <c r="G321" s="8">
        <f>ROUND(INDEX([1]Calculation!K:K,ROW()),0)</f>
        <v>35</v>
      </c>
      <c r="H321" s="8">
        <f>ROUND(INDEX([1]Calculation!L:L,ROW()),0)</f>
        <v>0</v>
      </c>
      <c r="I321" s="8">
        <f>ROUND(INDEX([1]Calculation!M:M,ROW()),0)</f>
        <v>2</v>
      </c>
      <c r="J321" s="8">
        <f>ROUND(INDEX([1]Calculation!N:N,ROW()),0)</f>
        <v>5</v>
      </c>
      <c r="K321" s="8">
        <f>ROUND(INDEX([1]Calculation!O:O,ROW()),0)</f>
        <v>1</v>
      </c>
      <c r="L321" s="8">
        <f>ROUND(INDEX([1]Calculation!P:P,ROW()),0)</f>
        <v>15</v>
      </c>
      <c r="M321" s="8">
        <f>ROUND(INDEX([1]Calculation!Q:Q,ROW()),0)</f>
        <v>1</v>
      </c>
      <c r="N321" s="8">
        <f>ROUND(INDEX([1]Calculation!R:R,ROW()),0)</f>
        <v>18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Harris Insights &amp; Analytics</v>
      </c>
      <c r="C322" t="str">
        <f>IF(INDEX([1]Calculation!$F:$F,ROW())=0,"-",INDEX([1]Calculation!$F:$F,ROW()))</f>
        <v>C+</v>
      </c>
      <c r="D322" t="str">
        <f>INDEX([1]Calculation!$I:$I,ROW())&amp;"  "&amp;INDEX([1]Calculation!$J:$J,ROW())</f>
        <v>812  lv</v>
      </c>
      <c r="E322" s="2" t="str">
        <f>MONTH(INDEX([1]Calculation!$H:$H,ROW()))&amp;"/"&amp;DAY(INDEX([1]Calculation!$H:$H,ROW()))</f>
        <v>10/11</v>
      </c>
      <c r="F322" s="12">
        <f>ROUND(INDEX([1]Calculation!AK:AK,ROW()),1)</f>
        <v>0</v>
      </c>
      <c r="G322" s="8">
        <f>ROUND(INDEX([1]Calculation!K:K,ROW()),0)</f>
        <v>36</v>
      </c>
      <c r="H322" s="8">
        <f>ROUND(INDEX([1]Calculation!L:L,ROW()),0)</f>
        <v>0</v>
      </c>
      <c r="I322" s="8">
        <f>ROUND(INDEX([1]Calculation!M:M,ROW()),0)</f>
        <v>2</v>
      </c>
      <c r="J322" s="8">
        <f>ROUND(INDEX([1]Calculation!N:N,ROW()),0)</f>
        <v>6</v>
      </c>
      <c r="K322" s="8">
        <f>ROUND(INDEX([1]Calculation!O:O,ROW()),0)</f>
        <v>1</v>
      </c>
      <c r="L322" s="8">
        <f>ROUND(INDEX([1]Calculation!P:P,ROW()),0)</f>
        <v>14</v>
      </c>
      <c r="M322" s="8">
        <f>ROUND(INDEX([1]Calculation!Q:Q,ROW()),0)</f>
        <v>1</v>
      </c>
      <c r="N322" s="8">
        <f>ROUND(INDEX([1]Calculation!R:R,ROW()),0)</f>
        <v>16</v>
      </c>
      <c r="O322" s="8">
        <f>ROUND(INDEX([1]Calculation!S:S,ROW()),0)</f>
        <v>2</v>
      </c>
    </row>
    <row r="323" spans="1:15">
      <c r="A323" t="str">
        <f>INDEX([1]Calculation!$E:$E,ROW())</f>
        <v>New York</v>
      </c>
      <c r="B323" t="str">
        <f>INDEX([1]Calculation!$C:$C,ROW())</f>
        <v>Siena College</v>
      </c>
      <c r="C323" t="str">
        <f>IF(INDEX([1]Calculation!$F:$F,ROW())=0,"-",INDEX([1]Calculation!$F:$F,ROW()))</f>
        <v>A-</v>
      </c>
      <c r="D323" t="str">
        <f>INDEX([1]Calculation!$I:$I,ROW())&amp;"  "&amp;INDEX([1]Calculation!$J:$J,ROW())</f>
        <v>340  rv</v>
      </c>
      <c r="E323" s="2" t="str">
        <f>MONTH(INDEX([1]Calculation!$H:$H,ROW()))&amp;"/"&amp;DAY(INDEX([1]Calculation!$H:$H,ROW()))</f>
        <v>10/10</v>
      </c>
      <c r="F323" s="12">
        <f>ROUND(INDEX([1]Calculation!AK:AK,ROW()),1)</f>
        <v>0.6</v>
      </c>
      <c r="G323" s="8">
        <f>ROUND(INDEX([1]Calculation!K:K,ROW()),0)</f>
        <v>21</v>
      </c>
      <c r="H323" s="8">
        <f>ROUND(INDEX([1]Calculation!L:L,ROW()),0)</f>
        <v>0</v>
      </c>
      <c r="I323" s="8">
        <f>ROUND(INDEX([1]Calculation!M:M,ROW()),0)</f>
        <v>1</v>
      </c>
      <c r="J323" s="8">
        <f>ROUND(INDEX([1]Calculation!N:N,ROW()),0)</f>
        <v>4</v>
      </c>
      <c r="K323" s="8">
        <f>ROUND(INDEX([1]Calculation!O:O,ROW()),0)</f>
        <v>1</v>
      </c>
      <c r="L323" s="8">
        <f>ROUND(INDEX([1]Calculation!P:P,ROW()),0)</f>
        <v>16</v>
      </c>
      <c r="M323" s="8">
        <f>ROUND(INDEX([1]Calculation!Q:Q,ROW()),0)</f>
        <v>0</v>
      </c>
      <c r="N323" s="8">
        <f>ROUND(INDEX([1]Calculation!R:R,ROW()),0)</f>
        <v>21</v>
      </c>
      <c r="O323" s="8">
        <f>ROUND(INDEX([1]Calculation!S:S,ROW()),0)</f>
        <v>3</v>
      </c>
    </row>
    <row r="324" spans="1:15">
      <c r="A324" t="str">
        <f>INDEX([1]Calculation!$E:$E,ROW())</f>
        <v>South Carolina</v>
      </c>
      <c r="B324" t="str">
        <f>INDEX([1]Calculation!$C:$C,ROW())</f>
        <v>Optimus</v>
      </c>
      <c r="C324" t="str">
        <f>IF(INDEX([1]Calculation!$F:$F,ROW())=0,"-",INDEX([1]Calculation!$F:$F,ROW()))</f>
        <v>C/D</v>
      </c>
      <c r="D324" t="str">
        <f>INDEX([1]Calculation!$I:$I,ROW())&amp;"  "&amp;INDEX([1]Calculation!$J:$J,ROW())</f>
        <v>607  lv</v>
      </c>
      <c r="E324" s="2" t="str">
        <f>MONTH(INDEX([1]Calculation!$H:$H,ROW()))&amp;"/"&amp;DAY(INDEX([1]Calculation!$H:$H,ROW()))</f>
        <v>10/10</v>
      </c>
      <c r="F324" s="12">
        <f>ROUND(INDEX([1]Calculation!AK:AK,ROW()),1)</f>
        <v>1.6</v>
      </c>
      <c r="G324" s="8">
        <f>ROUND(INDEX([1]Calculation!K:K,ROW()),0)</f>
        <v>32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4</v>
      </c>
      <c r="K324" s="8">
        <f>ROUND(INDEX([1]Calculation!O:O,ROW()),0)</f>
        <v>0</v>
      </c>
      <c r="L324" s="8">
        <f>ROUND(INDEX([1]Calculation!P:P,ROW()),0)</f>
        <v>8</v>
      </c>
      <c r="M324" s="8">
        <f>ROUND(INDEX([1]Calculation!Q:Q,ROW()),0)</f>
        <v>0</v>
      </c>
      <c r="N324" s="8">
        <f>ROUND(INDEX([1]Calculation!R:R,ROW()),0)</f>
        <v>16</v>
      </c>
      <c r="O324" s="8">
        <f>ROUND(INDEX([1]Calculation!S:S,ROW()),0)</f>
        <v>2</v>
      </c>
    </row>
    <row r="325" spans="1:15">
      <c r="A325" t="str">
        <f>INDEX([1]Calculation!$E:$E,ROW())</f>
        <v>New Hampshire</v>
      </c>
      <c r="B325" t="str">
        <f>INDEX([1]Calculation!$C:$C,ROW())</f>
        <v>Optimus</v>
      </c>
      <c r="C325" t="str">
        <f>IF(INDEX([1]Calculation!$F:$F,ROW())=0,"-",INDEX([1]Calculation!$F:$F,ROW()))</f>
        <v>C/D</v>
      </c>
      <c r="D325" t="str">
        <f>INDEX([1]Calculation!$I:$I,ROW())&amp;"  "&amp;INDEX([1]Calculation!$J:$J,ROW())</f>
        <v>610  lv</v>
      </c>
      <c r="E325" s="2" t="str">
        <f>MONTH(INDEX([1]Calculation!$H:$H,ROW()))&amp;"/"&amp;DAY(INDEX([1]Calculation!$H:$H,ROW()))</f>
        <v>10/10</v>
      </c>
      <c r="F325" s="12">
        <f>ROUND(INDEX([1]Calculation!AK:AK,ROW()),1)</f>
        <v>1.6</v>
      </c>
      <c r="G325" s="8">
        <f>ROUND(INDEX([1]Calculation!K:K,ROW()),0)</f>
        <v>18</v>
      </c>
      <c r="H325" s="8">
        <f>ROUND(INDEX([1]Calculation!L:L,ROW()),0)</f>
        <v>0</v>
      </c>
      <c r="I325" s="8">
        <f>ROUND(INDEX([1]Calculation!M:M,ROW()),0)</f>
        <v>2</v>
      </c>
      <c r="J325" s="8">
        <f>ROUND(INDEX([1]Calculation!N:N,ROW()),0)</f>
        <v>7</v>
      </c>
      <c r="K325" s="8">
        <f>ROUND(INDEX([1]Calculation!O:O,ROW()),0)</f>
        <v>0</v>
      </c>
      <c r="L325" s="8">
        <f>ROUND(INDEX([1]Calculation!P:P,ROW()),0)</f>
        <v>9</v>
      </c>
      <c r="M325" s="8">
        <f>ROUND(INDEX([1]Calculation!Q:Q,ROW()),0)</f>
        <v>0</v>
      </c>
      <c r="N325" s="8">
        <f>ROUND(INDEX([1]Calculation!R:R,ROW()),0)</f>
        <v>25</v>
      </c>
      <c r="O325" s="8">
        <f>ROUND(INDEX([1]Calculation!S:S,ROW()),0)</f>
        <v>2</v>
      </c>
    </row>
    <row r="326" spans="1:15">
      <c r="A326" t="str">
        <f>INDEX([1]Calculation!$E:$E,ROW())</f>
        <v>Iowa</v>
      </c>
      <c r="B326" t="str">
        <f>INDEX([1]Calculation!$C:$C,ROW())</f>
        <v>Optimus</v>
      </c>
      <c r="C326" t="str">
        <f>IF(INDEX([1]Calculation!$F:$F,ROW())=0,"-",INDEX([1]Calculation!$F:$F,ROW()))</f>
        <v>C/D</v>
      </c>
      <c r="D326" t="str">
        <f>INDEX([1]Calculation!$I:$I,ROW())&amp;"  "&amp;INDEX([1]Calculation!$J:$J,ROW())</f>
        <v>548  lv</v>
      </c>
      <c r="E326" s="2" t="str">
        <f>MONTH(INDEX([1]Calculation!$H:$H,ROW()))&amp;"/"&amp;DAY(INDEX([1]Calculation!$H:$H,ROW()))</f>
        <v>10/10</v>
      </c>
      <c r="F326" s="12">
        <f>ROUND(INDEX([1]Calculation!AK:AK,ROW()),1)</f>
        <v>1.5</v>
      </c>
      <c r="G326" s="8">
        <f>ROUND(INDEX([1]Calculation!K:K,ROW()),0)</f>
        <v>22</v>
      </c>
      <c r="H326" s="8">
        <f>ROUND(INDEX([1]Calculation!L:L,ROW()),0)</f>
        <v>0</v>
      </c>
      <c r="I326" s="8">
        <f>ROUND(INDEX([1]Calculation!M:M,ROW()),0)</f>
        <v>2</v>
      </c>
      <c r="J326" s="8">
        <f>ROUND(INDEX([1]Calculation!N:N,ROW()),0)</f>
        <v>17</v>
      </c>
      <c r="K326" s="8">
        <f>ROUND(INDEX([1]Calculation!O:O,ROW()),0)</f>
        <v>0</v>
      </c>
      <c r="L326" s="8">
        <f>ROUND(INDEX([1]Calculation!P:P,ROW()),0)</f>
        <v>5</v>
      </c>
      <c r="M326" s="8">
        <f>ROUND(INDEX([1]Calculation!Q:Q,ROW()),0)</f>
        <v>0</v>
      </c>
      <c r="N326" s="8">
        <f>ROUND(INDEX([1]Calculation!R:R,ROW()),0)</f>
        <v>25</v>
      </c>
      <c r="O326" s="8">
        <f>ROUND(INDEX([1]Calculation!S:S,ROW()),0)</f>
        <v>1</v>
      </c>
    </row>
    <row r="327" spans="1:15">
      <c r="A327" t="str">
        <f>INDEX([1]Calculation!$E:$E,ROW())</f>
        <v>US</v>
      </c>
      <c r="B327" t="str">
        <f>INDEX([1]Calculation!$C:$C,ROW())</f>
        <v>Harris Insights &amp; Analytics</v>
      </c>
      <c r="C327" t="str">
        <f>IF(INDEX([1]Calculation!$F:$F,ROW())=0,"-",INDEX([1]Calculation!$F:$F,ROW()))</f>
        <v>C+</v>
      </c>
      <c r="D327" t="str">
        <f>INDEX([1]Calculation!$I:$I,ROW())&amp;"  "&amp;INDEX([1]Calculation!$J:$J,ROW())</f>
        <v>813  lv</v>
      </c>
      <c r="E327" s="2" t="str">
        <f>MONTH(INDEX([1]Calculation!$H:$H,ROW()))&amp;"/"&amp;DAY(INDEX([1]Calculation!$H:$H,ROW()))</f>
        <v>10/10</v>
      </c>
      <c r="F327" s="12">
        <f>ROUND(INDEX([1]Calculation!AK:AK,ROW()),1)</f>
        <v>0</v>
      </c>
      <c r="G327" s="8">
        <f>ROUND(INDEX([1]Calculation!K:K,ROW()),0)</f>
        <v>35</v>
      </c>
      <c r="H327" s="8">
        <f>ROUND(INDEX([1]Calculation!L:L,ROW()),0)</f>
        <v>0</v>
      </c>
      <c r="I327" s="8">
        <f>ROUND(INDEX([1]Calculation!M:M,ROW()),0)</f>
        <v>2</v>
      </c>
      <c r="J327" s="8">
        <f>ROUND(INDEX([1]Calculation!N:N,ROW()),0)</f>
        <v>6</v>
      </c>
      <c r="K327" s="8">
        <f>ROUND(INDEX([1]Calculation!O:O,ROW()),0)</f>
        <v>0</v>
      </c>
      <c r="L327" s="8">
        <f>ROUND(INDEX([1]Calculation!P:P,ROW()),0)</f>
        <v>14</v>
      </c>
      <c r="M327" s="8">
        <f>ROUND(INDEX([1]Calculation!Q:Q,ROW()),0)</f>
        <v>1</v>
      </c>
      <c r="N327" s="8">
        <f>ROUND(INDEX([1]Calculation!R:R,ROW()),0)</f>
        <v>17</v>
      </c>
      <c r="O327" s="8">
        <f>ROUND(INDEX([1]Calculation!S:S,ROW()),0)</f>
        <v>2</v>
      </c>
    </row>
    <row r="328" spans="1:15">
      <c r="A328" t="str">
        <f>INDEX([1]Calculation!$E:$E,ROW())</f>
        <v>North Carolina</v>
      </c>
      <c r="B328" t="str">
        <f>INDEX([1]Calculation!$C:$C,ROW())</f>
        <v>East Carolina University</v>
      </c>
      <c r="C328" t="str">
        <f>IF(INDEX([1]Calculation!$F:$F,ROW())=0,"-",INDEX([1]Calculation!$F:$F,ROW()))</f>
        <v>-</v>
      </c>
      <c r="D328" t="str">
        <f>INDEX([1]Calculation!$I:$I,ROW())&amp;"  "&amp;INDEX([1]Calculation!$J:$J,ROW())</f>
        <v>291  lv</v>
      </c>
      <c r="E328" s="2" t="str">
        <f>MONTH(INDEX([1]Calculation!$H:$H,ROW()))&amp;"/"&amp;DAY(INDEX([1]Calculation!$H:$H,ROW()))</f>
        <v>10/9</v>
      </c>
      <c r="F328" s="12">
        <f>ROUND(INDEX([1]Calculation!AK:AK,ROW()),1)</f>
        <v>1.7</v>
      </c>
      <c r="G328" s="8">
        <f>ROUND(INDEX([1]Calculation!K:K,ROW()),0)</f>
        <v>29</v>
      </c>
      <c r="H328" s="8">
        <f>ROUND(INDEX([1]Calculation!L:L,ROW()),0)</f>
        <v>0</v>
      </c>
      <c r="I328" s="8">
        <f>ROUND(INDEX([1]Calculation!M:M,ROW()),0)</f>
        <v>1</v>
      </c>
      <c r="J328" s="8">
        <f>ROUND(INDEX([1]Calculation!N:N,ROW()),0)</f>
        <v>4</v>
      </c>
      <c r="K328" s="8">
        <f>ROUND(INDEX([1]Calculation!O:O,ROW()),0)</f>
        <v>3</v>
      </c>
      <c r="L328" s="8">
        <f>ROUND(INDEX([1]Calculation!P:P,ROW()),0)</f>
        <v>19</v>
      </c>
      <c r="M328" s="8">
        <f>ROUND(INDEX([1]Calculation!Q:Q,ROW()),0)</f>
        <v>0</v>
      </c>
      <c r="N328" s="8">
        <f>ROUND(INDEX([1]Calculation!R:R,ROW()),0)</f>
        <v>17</v>
      </c>
      <c r="O328" s="8">
        <f>ROUND(INDEX([1]Calculation!S:S,ROW()),0)</f>
        <v>9</v>
      </c>
    </row>
    <row r="329" spans="1:15">
      <c r="A329" t="str">
        <f>INDEX([1]Calculation!$E:$E,ROW())</f>
        <v>US</v>
      </c>
      <c r="B329" t="str">
        <f>INDEX([1]Calculation!$C:$C,ROW())</f>
        <v>Harris Insights &amp; Analytics</v>
      </c>
      <c r="C329" t="str">
        <f>IF(INDEX([1]Calculation!$F:$F,ROW())=0,"-",INDEX([1]Calculation!$F:$F,ROW()))</f>
        <v>C+</v>
      </c>
      <c r="D329" t="str">
        <f>INDEX([1]Calculation!$I:$I,ROW())&amp;"  "&amp;INDEX([1]Calculation!$J:$J,ROW())</f>
        <v>784  lv</v>
      </c>
      <c r="E329" s="2" t="str">
        <f>MONTH(INDEX([1]Calculation!$H:$H,ROW()))&amp;"/"&amp;DAY(INDEX([1]Calculation!$H:$H,ROW()))</f>
        <v>10/9</v>
      </c>
      <c r="F329" s="12">
        <f>ROUND(INDEX([1]Calculation!AK:AK,ROW()),1)</f>
        <v>0</v>
      </c>
      <c r="G329" s="8">
        <f>ROUND(INDEX([1]Calculation!K:K,ROW()),0)</f>
        <v>36</v>
      </c>
      <c r="H329" s="8">
        <f>ROUND(INDEX([1]Calculation!L:L,ROW()),0)</f>
        <v>0</v>
      </c>
      <c r="I329" s="8">
        <f>ROUND(INDEX([1]Calculation!M:M,ROW()),0)</f>
        <v>2</v>
      </c>
      <c r="J329" s="8">
        <f>ROUND(INDEX([1]Calculation!N:N,ROW()),0)</f>
        <v>5</v>
      </c>
      <c r="K329" s="8">
        <f>ROUND(INDEX([1]Calculation!O:O,ROW()),0)</f>
        <v>1</v>
      </c>
      <c r="L329" s="8">
        <f>ROUND(INDEX([1]Calculation!P:P,ROW()),0)</f>
        <v>15</v>
      </c>
      <c r="M329" s="8">
        <f>ROUND(INDEX([1]Calculation!Q:Q,ROW()),0)</f>
        <v>2</v>
      </c>
      <c r="N329" s="8">
        <f>ROUND(INDEX([1]Calculation!R:R,ROW()),0)</f>
        <v>17</v>
      </c>
      <c r="O329" s="8">
        <f>ROUND(INDEX([1]Calculation!S:S,ROW()),0)</f>
        <v>2</v>
      </c>
    </row>
    <row r="330" spans="1:15">
      <c r="A330" t="str">
        <f>INDEX([1]Calculation!$E:$E,ROW())</f>
        <v>US</v>
      </c>
      <c r="B330" t="str">
        <f>INDEX([1]Calculation!$C:$C,ROW())</f>
        <v>Fox News/Beacon Research/Shaw &amp; Co. Research</v>
      </c>
      <c r="C330" t="str">
        <f>IF(INDEX([1]Calculation!$F:$F,ROW())=0,"-",INDEX([1]Calculation!$F:$F,ROW()))</f>
        <v>A-</v>
      </c>
      <c r="D330" t="str">
        <f>INDEX([1]Calculation!$I:$I,ROW())&amp;"  "&amp;INDEX([1]Calculation!$J:$J,ROW())</f>
        <v>484  lv</v>
      </c>
      <c r="E330" s="2" t="str">
        <f>MONTH(INDEX([1]Calculation!$H:$H,ROW()))&amp;"/"&amp;DAY(INDEX([1]Calculation!$H:$H,ROW()))</f>
        <v>10/8</v>
      </c>
      <c r="F330" s="12">
        <f>ROUND(INDEX([1]Calculation!AK:AK,ROW()),1)</f>
        <v>0.1</v>
      </c>
      <c r="G330" s="8">
        <f>ROUND(INDEX([1]Calculation!K:K,ROW()),0)</f>
        <v>32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4</v>
      </c>
      <c r="K330" s="8">
        <f>ROUND(INDEX([1]Calculation!O:O,ROW()),0)</f>
        <v>2</v>
      </c>
      <c r="L330" s="8">
        <f>ROUND(INDEX([1]Calculation!P:P,ROW()),0)</f>
        <v>17</v>
      </c>
      <c r="M330" s="8">
        <f>ROUND(INDEX([1]Calculation!Q:Q,ROW()),0)</f>
        <v>1</v>
      </c>
      <c r="N330" s="8">
        <f>ROUND(INDEX([1]Calculation!R:R,ROW()),0)</f>
        <v>22</v>
      </c>
      <c r="O330" s="8">
        <f>ROUND(INDEX([1]Calculation!S:S,ROW()),0)</f>
        <v>2</v>
      </c>
    </row>
    <row r="331" spans="1:15">
      <c r="A331" t="str">
        <f>INDEX([1]Calculation!$E:$E,ROW())</f>
        <v>US</v>
      </c>
      <c r="B331" t="str">
        <f>INDEX([1]Calculation!$C:$C,ROW())</f>
        <v>YouGov</v>
      </c>
      <c r="C331" t="str">
        <f>IF(INDEX([1]Calculation!$F:$F,ROW())=0,"-",INDEX([1]Calculation!$F:$F,ROW()))</f>
        <v>B-</v>
      </c>
      <c r="D331" t="str">
        <f>INDEX([1]Calculation!$I:$I,ROW())&amp;"  "&amp;INDEX([1]Calculation!$J:$J,ROW())</f>
        <v>598  lv</v>
      </c>
      <c r="E331" s="2" t="str">
        <f>MONTH(INDEX([1]Calculation!$H:$H,ROW()))&amp;"/"&amp;DAY(INDEX([1]Calculation!$H:$H,ROW()))</f>
        <v>10/8</v>
      </c>
      <c r="F331" s="12">
        <f>ROUND(INDEX([1]Calculation!AK:AK,ROW()),1)</f>
        <v>0</v>
      </c>
      <c r="G331" s="8">
        <f>ROUND(INDEX([1]Calculation!K:K,ROW()),0)</f>
        <v>25</v>
      </c>
      <c r="H331" s="8">
        <f>ROUND(INDEX([1]Calculation!L:L,ROW()),0)</f>
        <v>0</v>
      </c>
      <c r="I331" s="8">
        <f>ROUND(INDEX([1]Calculation!M:M,ROW()),0)</f>
        <v>1</v>
      </c>
      <c r="J331" s="8">
        <f>ROUND(INDEX([1]Calculation!N:N,ROW()),0)</f>
        <v>5</v>
      </c>
      <c r="K331" s="8">
        <f>ROUND(INDEX([1]Calculation!O:O,ROW()),0)</f>
        <v>2</v>
      </c>
      <c r="L331" s="8">
        <f>ROUND(INDEX([1]Calculation!P:P,ROW()),0)</f>
        <v>13</v>
      </c>
      <c r="M331" s="8">
        <f>ROUND(INDEX([1]Calculation!Q:Q,ROW()),0)</f>
        <v>1</v>
      </c>
      <c r="N331" s="8">
        <f>ROUND(INDEX([1]Calculation!R:R,ROW()),0)</f>
        <v>28</v>
      </c>
      <c r="O331" s="8">
        <f>ROUND(INDEX([1]Calculation!S:S,ROW()),0)</f>
        <v>3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759  lv</v>
      </c>
      <c r="E332" s="2" t="str">
        <f>MONTH(INDEX([1]Calculation!$H:$H,ROW()))&amp;"/"&amp;DAY(INDEX([1]Calculation!$H:$H,ROW()))</f>
        <v>10/8</v>
      </c>
      <c r="F332" s="12">
        <f>ROUND(INDEX([1]Calculation!AK:AK,ROW()),1)</f>
        <v>0</v>
      </c>
      <c r="G332" s="8">
        <f>ROUND(INDEX([1]Calculation!K:K,ROW()),0)</f>
        <v>36</v>
      </c>
      <c r="H332" s="8">
        <f>ROUND(INDEX([1]Calculation!L:L,ROW()),0)</f>
        <v>0</v>
      </c>
      <c r="I332" s="8">
        <f>ROUND(INDEX([1]Calculation!M:M,ROW()),0)</f>
        <v>2</v>
      </c>
      <c r="J332" s="8">
        <f>ROUND(INDEX([1]Calculation!N:N,ROW()),0)</f>
        <v>5</v>
      </c>
      <c r="K332" s="8">
        <f>ROUND(INDEX([1]Calculation!O:O,ROW()),0)</f>
        <v>0</v>
      </c>
      <c r="L332" s="8">
        <f>ROUND(INDEX([1]Calculation!P:P,ROW()),0)</f>
        <v>15</v>
      </c>
      <c r="M332" s="8">
        <f>ROUND(INDEX([1]Calculation!Q:Q,ROW()),0)</f>
        <v>2</v>
      </c>
      <c r="N332" s="8">
        <f>ROUND(INDEX([1]Calculation!R:R,ROW()),0)</f>
        <v>18</v>
      </c>
      <c r="O332" s="8">
        <f>ROUND(INDEX([1]Calculation!S:S,ROW()),0)</f>
        <v>2</v>
      </c>
    </row>
    <row r="333" spans="1:15">
      <c r="A333" t="str">
        <f>INDEX([1]Calculation!$E:$E,ROW())</f>
        <v>South Carolina</v>
      </c>
      <c r="B333" t="str">
        <f>INDEX([1]Calculation!$C:$C,ROW())</f>
        <v>Gravis Marketing</v>
      </c>
      <c r="C333" t="str">
        <f>IF(INDEX([1]Calculation!$F:$F,ROW())=0,"-",INDEX([1]Calculation!$F:$F,ROW()))</f>
        <v>C+</v>
      </c>
      <c r="D333" t="str">
        <f>INDEX([1]Calculation!$I:$I,ROW())&amp;"  "&amp;INDEX([1]Calculation!$J:$J,ROW())</f>
        <v>516  lv</v>
      </c>
      <c r="E333" s="2" t="str">
        <f>MONTH(INDEX([1]Calculation!$H:$H,ROW()))&amp;"/"&amp;DAY(INDEX([1]Calculation!$H:$H,ROW()))</f>
        <v>10/7</v>
      </c>
      <c r="F333" s="12">
        <f>ROUND(INDEX([1]Calculation!AK:AK,ROW()),1)</f>
        <v>2.7</v>
      </c>
      <c r="G333" s="8">
        <f>ROUND(INDEX([1]Calculation!K:K,ROW()),0)</f>
        <v>34</v>
      </c>
      <c r="H333" s="8">
        <f>ROUND(INDEX([1]Calculation!L:L,ROW()),0)</f>
        <v>0</v>
      </c>
      <c r="I333" s="8">
        <f>ROUND(INDEX([1]Calculation!M:M,ROW()),0)</f>
        <v>6</v>
      </c>
      <c r="J333" s="8">
        <f>ROUND(INDEX([1]Calculation!N:N,ROW()),0)</f>
        <v>0</v>
      </c>
      <c r="K333" s="8">
        <f>ROUND(INDEX([1]Calculation!O:O,ROW()),0)</f>
        <v>2</v>
      </c>
      <c r="L333" s="8">
        <f>ROUND(INDEX([1]Calculation!P:P,ROW()),0)</f>
        <v>10</v>
      </c>
      <c r="M333" s="8">
        <f>ROUND(INDEX([1]Calculation!Q:Q,ROW()),0)</f>
        <v>7</v>
      </c>
      <c r="N333" s="8">
        <f>ROUND(INDEX([1]Calculation!R:R,ROW()),0)</f>
        <v>9</v>
      </c>
      <c r="O333" s="8">
        <f>ROUND(INDEX([1]Calculation!S:S,ROW()),0)</f>
        <v>2</v>
      </c>
    </row>
    <row r="334" spans="1:15">
      <c r="A334" t="str">
        <f>INDEX([1]Calculation!$E:$E,ROW())</f>
        <v>Ohio</v>
      </c>
      <c r="B334" t="str">
        <f>INDEX([1]Calculation!$C:$C,ROW())</f>
        <v>Climate Nexus</v>
      </c>
      <c r="C334" t="str">
        <f>IF(INDEX([1]Calculation!$F:$F,ROW())=0,"-",INDEX([1]Calculation!$F:$F,ROW()))</f>
        <v>-</v>
      </c>
      <c r="D334" t="str">
        <f>INDEX([1]Calculation!$I:$I,ROW())&amp;"  "&amp;INDEX([1]Calculation!$J:$J,ROW())</f>
        <v>443  lv</v>
      </c>
      <c r="E334" s="2" t="str">
        <f>MONTH(INDEX([1]Calculation!$H:$H,ROW()))&amp;"/"&amp;DAY(INDEX([1]Calculation!$H:$H,ROW()))</f>
        <v>10/7</v>
      </c>
      <c r="F334" s="12">
        <f>ROUND(INDEX([1]Calculation!AK:AK,ROW()),1)</f>
        <v>2.1</v>
      </c>
      <c r="G334" s="8">
        <f>ROUND(INDEX([1]Calculation!K:K,ROW()),0)</f>
        <v>32</v>
      </c>
      <c r="H334" s="8">
        <f>ROUND(INDEX([1]Calculation!L:L,ROW()),0)</f>
        <v>0</v>
      </c>
      <c r="I334" s="8">
        <f>ROUND(INDEX([1]Calculation!M:M,ROW()),0)</f>
        <v>3</v>
      </c>
      <c r="J334" s="8">
        <f>ROUND(INDEX([1]Calculation!N:N,ROW()),0)</f>
        <v>5</v>
      </c>
      <c r="K334" s="8">
        <f>ROUND(INDEX([1]Calculation!O:O,ROW()),0)</f>
        <v>0</v>
      </c>
      <c r="L334" s="8">
        <f>ROUND(INDEX([1]Calculation!P:P,ROW()),0)</f>
        <v>13</v>
      </c>
      <c r="M334" s="8">
        <f>ROUND(INDEX([1]Calculation!Q:Q,ROW()),0)</f>
        <v>1</v>
      </c>
      <c r="N334" s="8">
        <f>ROUND(INDEX([1]Calculation!R:R,ROW()),0)</f>
        <v>21</v>
      </c>
      <c r="O334" s="8">
        <f>ROUND(INDEX([1]Calculation!S:S,ROW()),0)</f>
        <v>3</v>
      </c>
    </row>
    <row r="335" spans="1:15">
      <c r="A335" t="str">
        <f>INDEX([1]Calculation!$E:$E,ROW())</f>
        <v>US</v>
      </c>
      <c r="B335" t="str">
        <f>INDEX([1]Calculation!$C:$C,ROW())</f>
        <v>Harris Insights &amp; Analytics</v>
      </c>
      <c r="C335" t="str">
        <f>IF(INDEX([1]Calculation!$F:$F,ROW())=0,"-",INDEX([1]Calculation!$F:$F,ROW()))</f>
        <v>C+</v>
      </c>
      <c r="D335" t="str">
        <f>INDEX([1]Calculation!$I:$I,ROW())&amp;"  "&amp;INDEX([1]Calculation!$J:$J,ROW())</f>
        <v>446  rv</v>
      </c>
      <c r="E335" s="2" t="str">
        <f>MONTH(INDEX([1]Calculation!$H:$H,ROW()))&amp;"/"&amp;DAY(INDEX([1]Calculation!$H:$H,ROW()))</f>
        <v>10/7</v>
      </c>
      <c r="F335" s="12">
        <f>ROUND(INDEX([1]Calculation!AK:AK,ROW()),1)</f>
        <v>0</v>
      </c>
      <c r="G335" s="8">
        <f>ROUND(INDEX([1]Calculation!K:K,ROW()),0)</f>
        <v>31</v>
      </c>
      <c r="H335" s="8">
        <f>ROUND(INDEX([1]Calculation!L:L,ROW()),0)</f>
        <v>0</v>
      </c>
      <c r="I335" s="8">
        <f>ROUND(INDEX([1]Calculation!M:M,ROW()),0)</f>
        <v>1</v>
      </c>
      <c r="J335" s="8">
        <f>ROUND(INDEX([1]Calculation!N:N,ROW()),0)</f>
        <v>4</v>
      </c>
      <c r="K335" s="8">
        <f>ROUND(INDEX([1]Calculation!O:O,ROW()),0)</f>
        <v>2</v>
      </c>
      <c r="L335" s="8">
        <f>ROUND(INDEX([1]Calculation!P:P,ROW()),0)</f>
        <v>17</v>
      </c>
      <c r="M335" s="8">
        <f>ROUND(INDEX([1]Calculation!Q:Q,ROW()),0)</f>
        <v>2</v>
      </c>
      <c r="N335" s="8">
        <f>ROUND(INDEX([1]Calculation!R:R,ROW()),0)</f>
        <v>15</v>
      </c>
      <c r="O335" s="8">
        <f>ROUND(INDEX([1]Calculation!S:S,ROW()),0)</f>
        <v>2</v>
      </c>
    </row>
    <row r="336" spans="1:15">
      <c r="A336" t="str">
        <f>INDEX([1]Calculation!$E:$E,ROW())</f>
        <v>US</v>
      </c>
      <c r="B336" t="str">
        <f>INDEX([1]Calculation!$C:$C,ROW())</f>
        <v>Quinnipiac University</v>
      </c>
      <c r="C336" t="str">
        <f>IF(INDEX([1]Calculation!$F:$F,ROW())=0,"-",INDEX([1]Calculation!$F:$F,ROW()))</f>
        <v>B+</v>
      </c>
      <c r="D336" t="str">
        <f>INDEX([1]Calculation!$I:$I,ROW())&amp;"  "&amp;INDEX([1]Calculation!$J:$J,ROW())</f>
        <v>646  rv</v>
      </c>
      <c r="E336" s="2" t="str">
        <f>MONTH(INDEX([1]Calculation!$H:$H,ROW()))&amp;"/"&amp;DAY(INDEX([1]Calculation!$H:$H,ROW()))</f>
        <v>10/7</v>
      </c>
      <c r="F336" s="12">
        <f>ROUND(INDEX([1]Calculation!AK:AK,ROW()),1)</f>
        <v>0</v>
      </c>
      <c r="G336" s="8">
        <f>ROUND(INDEX([1]Calculation!K:K,ROW()),0)</f>
        <v>26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4</v>
      </c>
      <c r="K336" s="8">
        <f>ROUND(INDEX([1]Calculation!O:O,ROW()),0)</f>
        <v>2</v>
      </c>
      <c r="L336" s="8">
        <f>ROUND(INDEX([1]Calculation!P:P,ROW()),0)</f>
        <v>16</v>
      </c>
      <c r="M336" s="8">
        <f>ROUND(INDEX([1]Calculation!Q:Q,ROW()),0)</f>
        <v>0</v>
      </c>
      <c r="N336" s="8">
        <f>ROUND(INDEX([1]Calculation!R:R,ROW()),0)</f>
        <v>29</v>
      </c>
      <c r="O336" s="8">
        <f>ROUND(INDEX([1]Calculation!S:S,ROW()),0)</f>
        <v>3</v>
      </c>
    </row>
    <row r="337" spans="1:15">
      <c r="A337" t="str">
        <f>INDEX([1]Calculation!$E:$E,ROW())</f>
        <v>US</v>
      </c>
      <c r="B337" t="str">
        <f>INDEX([1]Calculation!$C:$C,ROW())</f>
        <v>Harris Insights &amp; Analytics</v>
      </c>
      <c r="C337" t="str">
        <f>IF(INDEX([1]Calculation!$F:$F,ROW())=0,"-",INDEX([1]Calculation!$F:$F,ROW()))</f>
        <v>C+</v>
      </c>
      <c r="D337" t="str">
        <f>INDEX([1]Calculation!$I:$I,ROW())&amp;"  "&amp;INDEX([1]Calculation!$J:$J,ROW())</f>
        <v>774  lv</v>
      </c>
      <c r="E337" s="2" t="str">
        <f>MONTH(INDEX([1]Calculation!$H:$H,ROW()))&amp;"/"&amp;DAY(INDEX([1]Calculation!$H:$H,ROW()))</f>
        <v>10/7</v>
      </c>
      <c r="F337" s="12">
        <f>ROUND(INDEX([1]Calculation!AK:AK,ROW()),1)</f>
        <v>0</v>
      </c>
      <c r="G337" s="8">
        <f>ROUND(INDEX([1]Calculation!K:K,ROW()),0)</f>
        <v>33</v>
      </c>
      <c r="H337" s="8">
        <f>ROUND(INDEX([1]Calculation!L:L,ROW()),0)</f>
        <v>0</v>
      </c>
      <c r="I337" s="8">
        <f>ROUND(INDEX([1]Calculation!M:M,ROW()),0)</f>
        <v>3</v>
      </c>
      <c r="J337" s="8">
        <f>ROUND(INDEX([1]Calculation!N:N,ROW()),0)</f>
        <v>4</v>
      </c>
      <c r="K337" s="8">
        <f>ROUND(INDEX([1]Calculation!O:O,ROW()),0)</f>
        <v>1</v>
      </c>
      <c r="L337" s="8">
        <f>ROUND(INDEX([1]Calculation!P:P,ROW()),0)</f>
        <v>16</v>
      </c>
      <c r="M337" s="8">
        <f>ROUND(INDEX([1]Calculation!Q:Q,ROW()),0)</f>
        <v>1</v>
      </c>
      <c r="N337" s="8">
        <f>ROUND(INDEX([1]Calculation!R:R,ROW()),0)</f>
        <v>19</v>
      </c>
      <c r="O337" s="8">
        <f>ROUND(INDEX([1]Calculation!S:S,ROW()),0)</f>
        <v>2</v>
      </c>
    </row>
    <row r="338" spans="1:15">
      <c r="A338" t="str">
        <f>INDEX([1]Calculation!$E:$E,ROW())</f>
        <v>North Carolina</v>
      </c>
      <c r="B338" t="str">
        <f>INDEX([1]Calculation!$C:$C,ROW())</f>
        <v>Public Policy Polling</v>
      </c>
      <c r="C338" t="str">
        <f>IF(INDEX([1]Calculation!$F:$F,ROW())=0,"-",INDEX([1]Calculation!$F:$F,ROW()))</f>
        <v>B</v>
      </c>
      <c r="D338" t="str">
        <f>INDEX([1]Calculation!$I:$I,ROW())&amp;"  "&amp;INDEX([1]Calculation!$J:$J,ROW())</f>
        <v>410  v</v>
      </c>
      <c r="E338" s="2" t="str">
        <f>MONTH(INDEX([1]Calculation!$H:$H,ROW()))&amp;"/"&amp;DAY(INDEX([1]Calculation!$H:$H,ROW()))</f>
        <v>10/6</v>
      </c>
      <c r="F338" s="12">
        <f>ROUND(INDEX([1]Calculation!AK:AK,ROW()),1)</f>
        <v>0.4</v>
      </c>
      <c r="G338" s="8">
        <f>ROUND(INDEX([1]Calculation!K:K,ROW()),0)</f>
        <v>39</v>
      </c>
      <c r="H338" s="8">
        <f>ROUND(INDEX([1]Calculation!L:L,ROW()),0)</f>
        <v>0</v>
      </c>
      <c r="I338" s="8">
        <f>ROUND(INDEX([1]Calculation!M:M,ROW()),0)</f>
        <v>2</v>
      </c>
      <c r="J338" s="8">
        <f>ROUND(INDEX([1]Calculation!N:N,ROW()),0)</f>
        <v>9</v>
      </c>
      <c r="K338" s="8">
        <f>ROUND(INDEX([1]Calculation!O:O,ROW()),0)</f>
        <v>0</v>
      </c>
      <c r="L338" s="8">
        <f>ROUND(INDEX([1]Calculation!P:P,ROW()),0)</f>
        <v>6</v>
      </c>
      <c r="M338" s="8">
        <f>ROUND(INDEX([1]Calculation!Q:Q,ROW()),0)</f>
        <v>0</v>
      </c>
      <c r="N338" s="8">
        <f>ROUND(INDEX([1]Calculation!R:R,ROW()),0)</f>
        <v>22</v>
      </c>
      <c r="O338" s="8">
        <f>ROUND(INDEX([1]Calculation!S:S,ROW()),0)</f>
        <v>3</v>
      </c>
    </row>
    <row r="339" spans="1:15">
      <c r="A339" t="str">
        <f>INDEX([1]Calculation!$E:$E,ROW())</f>
        <v>Pennsylvania</v>
      </c>
      <c r="B339" t="str">
        <f>INDEX([1]Calculation!$C:$C,ROW())</f>
        <v>Susquehanna Polling &amp; Research Inc.</v>
      </c>
      <c r="C339" t="str">
        <f>IF(INDEX([1]Calculation!$F:$F,ROW())=0,"-",INDEX([1]Calculation!$F:$F,ROW()))</f>
        <v>C</v>
      </c>
      <c r="D339" t="str">
        <f>INDEX([1]Calculation!$I:$I,ROW())&amp;"  "&amp;INDEX([1]Calculation!$J:$J,ROW())</f>
        <v>307  rv</v>
      </c>
      <c r="E339" s="2" t="str">
        <f>MONTH(INDEX([1]Calculation!$H:$H,ROW()))&amp;"/"&amp;DAY(INDEX([1]Calculation!$H:$H,ROW()))</f>
        <v>10/6</v>
      </c>
      <c r="F339" s="12">
        <f>ROUND(INDEX([1]Calculation!AK:AK,ROW()),1)</f>
        <v>1.7</v>
      </c>
      <c r="G339" s="8">
        <f>ROUND(INDEX([1]Calculation!K:K,ROW()),0)</f>
        <v>17</v>
      </c>
      <c r="H339" s="8">
        <f>ROUND(INDEX([1]Calculation!L:L,ROW()),0)</f>
        <v>0</v>
      </c>
      <c r="I339" s="8">
        <f>ROUND(INDEX([1]Calculation!M:M,ROW()),0)</f>
        <v>0</v>
      </c>
      <c r="J339" s="8">
        <f>ROUND(INDEX([1]Calculation!N:N,ROW()),0)</f>
        <v>8</v>
      </c>
      <c r="K339" s="8">
        <f>ROUND(INDEX([1]Calculation!O:O,ROW()),0)</f>
        <v>1</v>
      </c>
      <c r="L339" s="8">
        <f>ROUND(INDEX([1]Calculation!P:P,ROW()),0)</f>
        <v>6</v>
      </c>
      <c r="M339" s="8">
        <f>ROUND(INDEX([1]Calculation!Q:Q,ROW()),0)</f>
        <v>0</v>
      </c>
      <c r="N339" s="8">
        <f>ROUND(INDEX([1]Calculation!R:R,ROW()),0)</f>
        <v>9</v>
      </c>
      <c r="O339" s="8">
        <f>ROUND(INDEX([1]Calculation!S:S,ROW()),0)</f>
        <v>0</v>
      </c>
    </row>
    <row r="340" spans="1:15">
      <c r="A340" t="str">
        <f>INDEX([1]Calculation!$E:$E,ROW())</f>
        <v>US</v>
      </c>
      <c r="B340" t="str">
        <f>INDEX([1]Calculation!$C:$C,ROW())</f>
        <v>Harris Insights &amp; Analytics</v>
      </c>
      <c r="C340" t="str">
        <f>IF(INDEX([1]Calculation!$F:$F,ROW())=0,"-",INDEX([1]Calculation!$F:$F,ROW()))</f>
        <v>C+</v>
      </c>
      <c r="D340" t="str">
        <f>INDEX([1]Calculation!$I:$I,ROW())&amp;"  "&amp;INDEX([1]Calculation!$J:$J,ROW())</f>
        <v>526  lv</v>
      </c>
      <c r="E340" s="2" t="str">
        <f>MONTH(INDEX([1]Calculation!$H:$H,ROW()))&amp;"/"&amp;DAY(INDEX([1]Calculation!$H:$H,ROW()))</f>
        <v>10/6</v>
      </c>
      <c r="F340" s="12">
        <f>ROUND(INDEX([1]Calculation!AK:AK,ROW()),1)</f>
        <v>0</v>
      </c>
      <c r="G340" s="8">
        <f>ROUND(INDEX([1]Calculation!K:K,ROW()),0)</f>
        <v>0</v>
      </c>
      <c r="H340" s="8">
        <f>ROUND(INDEX([1]Calculation!L:L,ROW()),0)</f>
        <v>0</v>
      </c>
      <c r="I340" s="8">
        <f>ROUND(INDEX([1]Calculation!M:M,ROW()),0)</f>
        <v>0</v>
      </c>
      <c r="J340" s="8">
        <f>ROUND(INDEX([1]Calculation!N:N,ROW()),0)</f>
        <v>0</v>
      </c>
      <c r="K340" s="8">
        <f>ROUND(INDEX([1]Calculation!O:O,ROW()),0)</f>
        <v>0</v>
      </c>
      <c r="L340" s="8">
        <f>ROUND(INDEX([1]Calculation!P:P,ROW()),0)</f>
        <v>0</v>
      </c>
      <c r="M340" s="8">
        <f>ROUND(INDEX([1]Calculation!Q:Q,ROW()),0)</f>
        <v>0</v>
      </c>
      <c r="N340" s="8">
        <f>ROUND(INDEX([1]Calculation!R:R,ROW()),0)</f>
        <v>39</v>
      </c>
      <c r="O340" s="8">
        <f>ROUND(INDEX([1]Calculation!S:S,ROW()),0)</f>
        <v>0</v>
      </c>
    </row>
    <row r="341" spans="1:15">
      <c r="A341" t="str">
        <f>INDEX([1]Calculation!$E:$E,ROW())</f>
        <v>US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888  rv</v>
      </c>
      <c r="E341" s="2" t="str">
        <f>MONTH(INDEX([1]Calculation!$H:$H,ROW()))&amp;"/"&amp;DAY(INDEX([1]Calculation!$H:$H,ROW()))</f>
        <v>10/6</v>
      </c>
      <c r="F341" s="12">
        <f>ROUND(INDEX([1]Calculation!AK:AK,ROW()),1)</f>
        <v>0</v>
      </c>
      <c r="G341" s="8">
        <f>ROUND(INDEX([1]Calculation!K:K,ROW()),0)</f>
        <v>0</v>
      </c>
      <c r="H341" s="8">
        <f>ROUND(INDEX([1]Calculation!L:L,ROW()),0)</f>
        <v>0</v>
      </c>
      <c r="I341" s="8">
        <f>ROUND(INDEX([1]Calculation!M:M,ROW()),0)</f>
        <v>0</v>
      </c>
      <c r="J341" s="8">
        <f>ROUND(INDEX([1]Calculation!N:N,ROW()),0)</f>
        <v>0</v>
      </c>
      <c r="K341" s="8">
        <f>ROUND(INDEX([1]Calculation!O:O,ROW()),0)</f>
        <v>0</v>
      </c>
      <c r="L341" s="8">
        <f>ROUND(INDEX([1]Calculation!P:P,ROW()),0)</f>
        <v>0</v>
      </c>
      <c r="M341" s="8">
        <f>ROUND(INDEX([1]Calculation!Q:Q,ROW()),0)</f>
        <v>0</v>
      </c>
      <c r="N341" s="8">
        <f>ROUND(INDEX([1]Calculation!R:R,ROW()),0)</f>
        <v>36</v>
      </c>
      <c r="O341" s="8">
        <f>ROUND(INDEX([1]Calculation!S:S,ROW()),0)</f>
        <v>0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526  lv</v>
      </c>
      <c r="E342" s="2" t="str">
        <f>MONTH(INDEX([1]Calculation!$H:$H,ROW()))&amp;"/"&amp;DAY(INDEX([1]Calculation!$H:$H,ROW()))</f>
        <v>10/6</v>
      </c>
      <c r="F342" s="12">
        <f>ROUND(INDEX([1]Calculation!AK:AK,ROW()),1)</f>
        <v>0</v>
      </c>
      <c r="G342" s="8">
        <f>ROUND(INDEX([1]Calculation!K:K,ROW()),0)</f>
        <v>0</v>
      </c>
      <c r="H342" s="8">
        <f>ROUND(INDEX([1]Calculation!L:L,ROW()),0)</f>
        <v>0</v>
      </c>
      <c r="I342" s="8">
        <f>ROUND(INDEX([1]Calculation!M:M,ROW()),0)</f>
        <v>0</v>
      </c>
      <c r="J342" s="8">
        <f>ROUND(INDEX([1]Calculation!N:N,ROW()),0)</f>
        <v>0</v>
      </c>
      <c r="K342" s="8">
        <f>ROUND(INDEX([1]Calculation!O:O,ROW()),0)</f>
        <v>0</v>
      </c>
      <c r="L342" s="8">
        <f>ROUND(INDEX([1]Calculation!P:P,ROW()),0)</f>
        <v>44</v>
      </c>
      <c r="M342" s="8">
        <f>ROUND(INDEX([1]Calculation!Q:Q,ROW()),0)</f>
        <v>0</v>
      </c>
      <c r="N342" s="8">
        <f>ROUND(INDEX([1]Calculation!R:R,ROW()),0)</f>
        <v>42</v>
      </c>
      <c r="O342" s="8">
        <f>ROUND(INDEX([1]Calculation!S:S,ROW()),0)</f>
        <v>0</v>
      </c>
    </row>
    <row r="343" spans="1:15">
      <c r="A343" t="str">
        <f>INDEX([1]Calculation!$E:$E,ROW())</f>
        <v>US</v>
      </c>
      <c r="B343" t="str">
        <f>INDEX([1]Calculation!$C:$C,ROW())</f>
        <v>Harris Insights &amp; Analytics</v>
      </c>
      <c r="C343" t="str">
        <f>IF(INDEX([1]Calculation!$F:$F,ROW())=0,"-",INDEX([1]Calculation!$F:$F,ROW()))</f>
        <v>C+</v>
      </c>
      <c r="D343" t="str">
        <f>INDEX([1]Calculation!$I:$I,ROW())&amp;"  "&amp;INDEX([1]Calculation!$J:$J,ROW())</f>
        <v>888  rv</v>
      </c>
      <c r="E343" s="2" t="str">
        <f>MONTH(INDEX([1]Calculation!$H:$H,ROW()))&amp;"/"&amp;DAY(INDEX([1]Calculation!$H:$H,ROW()))</f>
        <v>10/6</v>
      </c>
      <c r="F343" s="12">
        <f>ROUND(INDEX([1]Calculation!AK:AK,ROW()),1)</f>
        <v>0</v>
      </c>
      <c r="G343" s="8">
        <f>ROUND(INDEX([1]Calculation!K:K,ROW()),0)</f>
        <v>0</v>
      </c>
      <c r="H343" s="8">
        <f>ROUND(INDEX([1]Calculation!L:L,ROW()),0)</f>
        <v>0</v>
      </c>
      <c r="I343" s="8">
        <f>ROUND(INDEX([1]Calculation!M:M,ROW()),0)</f>
        <v>0</v>
      </c>
      <c r="J343" s="8">
        <f>ROUND(INDEX([1]Calculation!N:N,ROW()),0)</f>
        <v>0</v>
      </c>
      <c r="K343" s="8">
        <f>ROUND(INDEX([1]Calculation!O:O,ROW()),0)</f>
        <v>0</v>
      </c>
      <c r="L343" s="8">
        <f>ROUND(INDEX([1]Calculation!P:P,ROW()),0)</f>
        <v>41</v>
      </c>
      <c r="M343" s="8">
        <f>ROUND(INDEX([1]Calculation!Q:Q,ROW()),0)</f>
        <v>0</v>
      </c>
      <c r="N343" s="8">
        <f>ROUND(INDEX([1]Calculation!R:R,ROW()),0)</f>
        <v>39</v>
      </c>
      <c r="O343" s="8">
        <f>ROUND(INDEX([1]Calculation!S:S,ROW()),0)</f>
        <v>0</v>
      </c>
    </row>
    <row r="344" spans="1:15">
      <c r="A344" t="str">
        <f>INDEX([1]Calculation!$E:$E,ROW())</f>
        <v>US</v>
      </c>
      <c r="B344" t="str">
        <f>INDEX([1]Calculation!$C:$C,ROW())</f>
        <v>Harris Insights &amp; Analytics</v>
      </c>
      <c r="C344" t="str">
        <f>IF(INDEX([1]Calculation!$F:$F,ROW())=0,"-",INDEX([1]Calculation!$F:$F,ROW()))</f>
        <v>C+</v>
      </c>
      <c r="D344" t="str">
        <f>INDEX([1]Calculation!$I:$I,ROW())&amp;"  "&amp;INDEX([1]Calculation!$J:$J,ROW())</f>
        <v>526  lv</v>
      </c>
      <c r="E344" s="2" t="str">
        <f>MONTH(INDEX([1]Calculation!$H:$H,ROW()))&amp;"/"&amp;DAY(INDEX([1]Calculation!$H:$H,ROW()))</f>
        <v>10/6</v>
      </c>
      <c r="F344" s="12">
        <f>ROUND(INDEX([1]Calculation!AK:AK,ROW()),1)</f>
        <v>0</v>
      </c>
      <c r="G344" s="8">
        <f>ROUND(INDEX([1]Calculation!K:K,ROW()),0)</f>
        <v>0</v>
      </c>
      <c r="H344" s="8">
        <f>ROUND(INDEX([1]Calculation!L:L,ROW()),0)</f>
        <v>0</v>
      </c>
      <c r="I344" s="8">
        <f>ROUND(INDEX([1]Calculation!M:M,ROW()),0)</f>
        <v>0</v>
      </c>
      <c r="J344" s="8">
        <f>ROUND(INDEX([1]Calculation!N:N,ROW()),0)</f>
        <v>0</v>
      </c>
      <c r="K344" s="8">
        <f>ROUND(INDEX([1]Calculation!O:O,ROW()),0)</f>
        <v>0</v>
      </c>
      <c r="L344" s="8">
        <f>ROUND(INDEX([1]Calculation!P:P,ROW()),0)</f>
        <v>43</v>
      </c>
      <c r="M344" s="8">
        <f>ROUND(INDEX([1]Calculation!Q:Q,ROW()),0)</f>
        <v>0</v>
      </c>
      <c r="N344" s="8">
        <f>ROUND(INDEX([1]Calculation!R:R,ROW()),0)</f>
        <v>0</v>
      </c>
      <c r="O344" s="8">
        <f>ROUND(INDEX([1]Calculation!S:S,ROW()),0)</f>
        <v>0</v>
      </c>
    </row>
    <row r="345" spans="1:15">
      <c r="A345" t="str">
        <f>INDEX([1]Calculation!$E:$E,ROW())</f>
        <v>US</v>
      </c>
      <c r="B345" t="str">
        <f>INDEX([1]Calculation!$C:$C,ROW())</f>
        <v>Harris Insights &amp; Analytics</v>
      </c>
      <c r="C345" t="str">
        <f>IF(INDEX([1]Calculation!$F:$F,ROW())=0,"-",INDEX([1]Calculation!$F:$F,ROW()))</f>
        <v>C+</v>
      </c>
      <c r="D345" t="str">
        <f>INDEX([1]Calculation!$I:$I,ROW())&amp;"  "&amp;INDEX([1]Calculation!$J:$J,ROW())</f>
        <v>888  rv</v>
      </c>
      <c r="E345" s="2" t="str">
        <f>MONTH(INDEX([1]Calculation!$H:$H,ROW()))&amp;"/"&amp;DAY(INDEX([1]Calculation!$H:$H,ROW()))</f>
        <v>10/6</v>
      </c>
      <c r="F345" s="12">
        <f>ROUND(INDEX([1]Calculation!AK:AK,ROW()),1)</f>
        <v>0</v>
      </c>
      <c r="G345" s="8">
        <f>ROUND(INDEX([1]Calculation!K:K,ROW()),0)</f>
        <v>0</v>
      </c>
      <c r="H345" s="8">
        <f>ROUND(INDEX([1]Calculation!L:L,ROW()),0)</f>
        <v>0</v>
      </c>
      <c r="I345" s="8">
        <f>ROUND(INDEX([1]Calculation!M:M,ROW()),0)</f>
        <v>0</v>
      </c>
      <c r="J345" s="8">
        <f>ROUND(INDEX([1]Calculation!N:N,ROW()),0)</f>
        <v>0</v>
      </c>
      <c r="K345" s="8">
        <f>ROUND(INDEX([1]Calculation!O:O,ROW()),0)</f>
        <v>0</v>
      </c>
      <c r="L345" s="8">
        <f>ROUND(INDEX([1]Calculation!P:P,ROW()),0)</f>
        <v>42</v>
      </c>
      <c r="M345" s="8">
        <f>ROUND(INDEX([1]Calculation!Q:Q,ROW()),0)</f>
        <v>0</v>
      </c>
      <c r="N345" s="8">
        <f>ROUND(INDEX([1]Calculation!R:R,ROW()),0)</f>
        <v>0</v>
      </c>
      <c r="O345" s="8">
        <f>ROUND(INDEX([1]Calculation!S:S,ROW()),0)</f>
        <v>0</v>
      </c>
    </row>
    <row r="346" spans="1:15">
      <c r="A346" t="str">
        <f>INDEX([1]Calculation!$E:$E,ROW())</f>
        <v>US</v>
      </c>
      <c r="B346" t="str">
        <f>INDEX([1]Calculation!$C:$C,ROW())</f>
        <v>Harris Insights &amp; Analytics</v>
      </c>
      <c r="C346" t="str">
        <f>IF(INDEX([1]Calculation!$F:$F,ROW())=0,"-",INDEX([1]Calculation!$F:$F,ROW()))</f>
        <v>C+</v>
      </c>
      <c r="D346" t="str">
        <f>INDEX([1]Calculation!$I:$I,ROW())&amp;"  "&amp;INDEX([1]Calculation!$J:$J,ROW())</f>
        <v>526  lv</v>
      </c>
      <c r="E346" s="2" t="str">
        <f>MONTH(INDEX([1]Calculation!$H:$H,ROW()))&amp;"/"&amp;DAY(INDEX([1]Calculation!$H:$H,ROW()))</f>
        <v>10/6</v>
      </c>
      <c r="F346" s="12">
        <f>ROUND(INDEX([1]Calculation!AK:AK,ROW()),1)</f>
        <v>0</v>
      </c>
      <c r="G346" s="8">
        <f>ROUND(INDEX([1]Calculation!K:K,ROW()),0)</f>
        <v>43</v>
      </c>
      <c r="H346" s="8">
        <f>ROUND(INDEX([1]Calculation!L:L,ROW()),0)</f>
        <v>0</v>
      </c>
      <c r="I346" s="8">
        <f>ROUND(INDEX([1]Calculation!M:M,ROW()),0)</f>
        <v>0</v>
      </c>
      <c r="J346" s="8">
        <f>ROUND(INDEX([1]Calculation!N:N,ROW()),0)</f>
        <v>0</v>
      </c>
      <c r="K346" s="8">
        <f>ROUND(INDEX([1]Calculation!O:O,ROW()),0)</f>
        <v>0</v>
      </c>
      <c r="L346" s="8">
        <f>ROUND(INDEX([1]Calculation!P:P,ROW()),0)</f>
        <v>0</v>
      </c>
      <c r="M346" s="8">
        <f>ROUND(INDEX([1]Calculation!Q:Q,ROW()),0)</f>
        <v>0</v>
      </c>
      <c r="N346" s="8">
        <f>ROUND(INDEX([1]Calculation!R:R,ROW()),0)</f>
        <v>41</v>
      </c>
      <c r="O346" s="8">
        <f>ROUND(INDEX([1]Calculation!S:S,ROW()),0)</f>
        <v>0</v>
      </c>
    </row>
    <row r="347" spans="1:15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888  rv</v>
      </c>
      <c r="E347" s="2" t="str">
        <f>MONTH(INDEX([1]Calculation!$H:$H,ROW()))&amp;"/"&amp;DAY(INDEX([1]Calculation!$H:$H,ROW()))</f>
        <v>10/6</v>
      </c>
      <c r="F347" s="12">
        <f>ROUND(INDEX([1]Calculation!AK:AK,ROW()),1)</f>
        <v>0</v>
      </c>
      <c r="G347" s="8">
        <f>ROUND(INDEX([1]Calculation!K:K,ROW()),0)</f>
        <v>41</v>
      </c>
      <c r="H347" s="8">
        <f>ROUND(INDEX([1]Calculation!L:L,ROW()),0)</f>
        <v>0</v>
      </c>
      <c r="I347" s="8">
        <f>ROUND(INDEX([1]Calculation!M:M,ROW()),0)</f>
        <v>0</v>
      </c>
      <c r="J347" s="8">
        <f>ROUND(INDEX([1]Calculation!N:N,ROW()),0)</f>
        <v>0</v>
      </c>
      <c r="K347" s="8">
        <f>ROUND(INDEX([1]Calculation!O:O,ROW()),0)</f>
        <v>0</v>
      </c>
      <c r="L347" s="8">
        <f>ROUND(INDEX([1]Calculation!P:P,ROW()),0)</f>
        <v>0</v>
      </c>
      <c r="M347" s="8">
        <f>ROUND(INDEX([1]Calculation!Q:Q,ROW()),0)</f>
        <v>0</v>
      </c>
      <c r="N347" s="8">
        <f>ROUND(INDEX([1]Calculation!R:R,ROW()),0)</f>
        <v>38</v>
      </c>
      <c r="O347" s="8">
        <f>ROUND(INDEX([1]Calculation!S:S,ROW()),0)</f>
        <v>0</v>
      </c>
    </row>
    <row r="348" spans="1:15">
      <c r="A348" t="str">
        <f>INDEX([1]Calculation!$E:$E,ROW())</f>
        <v>US</v>
      </c>
      <c r="B348" t="str">
        <f>INDEX([1]Calculation!$C:$C,ROW())</f>
        <v>Harris Insights &amp; Analytics</v>
      </c>
      <c r="C348" t="str">
        <f>IF(INDEX([1]Calculation!$F:$F,ROW())=0,"-",INDEX([1]Calculation!$F:$F,ROW()))</f>
        <v>C+</v>
      </c>
      <c r="D348" t="str">
        <f>INDEX([1]Calculation!$I:$I,ROW())&amp;"  "&amp;INDEX([1]Calculation!$J:$J,ROW())</f>
        <v>526  lv</v>
      </c>
      <c r="E348" s="2" t="str">
        <f>MONTH(INDEX([1]Calculation!$H:$H,ROW()))&amp;"/"&amp;DAY(INDEX([1]Calculation!$H:$H,ROW()))</f>
        <v>10/6</v>
      </c>
      <c r="F348" s="12">
        <f>ROUND(INDEX([1]Calculation!AK:AK,ROW()),1)</f>
        <v>0</v>
      </c>
      <c r="G348" s="8">
        <f>ROUND(INDEX([1]Calculation!K:K,ROW()),0)</f>
        <v>39</v>
      </c>
      <c r="H348" s="8">
        <f>ROUND(INDEX([1]Calculation!L:L,ROW()),0)</f>
        <v>0</v>
      </c>
      <c r="I348" s="8">
        <f>ROUND(INDEX([1]Calculation!M:M,ROW()),0)</f>
        <v>0</v>
      </c>
      <c r="J348" s="8">
        <f>ROUND(INDEX([1]Calculation!N:N,ROW()),0)</f>
        <v>0</v>
      </c>
      <c r="K348" s="8">
        <f>ROUND(INDEX([1]Calculation!O:O,ROW()),0)</f>
        <v>0</v>
      </c>
      <c r="L348" s="8">
        <f>ROUND(INDEX([1]Calculation!P:P,ROW()),0)</f>
        <v>0</v>
      </c>
      <c r="M348" s="8">
        <f>ROUND(INDEX([1]Calculation!Q:Q,ROW()),0)</f>
        <v>0</v>
      </c>
      <c r="N348" s="8">
        <f>ROUND(INDEX([1]Calculation!R:R,ROW()),0)</f>
        <v>0</v>
      </c>
      <c r="O348" s="8">
        <f>ROUND(INDEX([1]Calculation!S:S,ROW()),0)</f>
        <v>0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888  rv</v>
      </c>
      <c r="E349" s="2" t="str">
        <f>MONTH(INDEX([1]Calculation!$H:$H,ROW()))&amp;"/"&amp;DAY(INDEX([1]Calculation!$H:$H,ROW()))</f>
        <v>10/6</v>
      </c>
      <c r="F349" s="12">
        <f>ROUND(INDEX([1]Calculation!AK:AK,ROW()),1)</f>
        <v>0</v>
      </c>
      <c r="G349" s="8">
        <f>ROUND(INDEX([1]Calculation!K:K,ROW()),0)</f>
        <v>39</v>
      </c>
      <c r="H349" s="8">
        <f>ROUND(INDEX([1]Calculation!L:L,ROW()),0)</f>
        <v>0</v>
      </c>
      <c r="I349" s="8">
        <f>ROUND(INDEX([1]Calculation!M:M,ROW()),0)</f>
        <v>0</v>
      </c>
      <c r="J349" s="8">
        <f>ROUND(INDEX([1]Calculation!N:N,ROW()),0)</f>
        <v>0</v>
      </c>
      <c r="K349" s="8">
        <f>ROUND(INDEX([1]Calculation!O:O,ROW()),0)</f>
        <v>0</v>
      </c>
      <c r="L349" s="8">
        <f>ROUND(INDEX([1]Calculation!P:P,ROW()),0)</f>
        <v>0</v>
      </c>
      <c r="M349" s="8">
        <f>ROUND(INDEX([1]Calculation!Q:Q,ROW()),0)</f>
        <v>0</v>
      </c>
      <c r="N349" s="8">
        <f>ROUND(INDEX([1]Calculation!R:R,ROW()),0)</f>
        <v>0</v>
      </c>
      <c r="O349" s="8">
        <f>ROUND(INDEX([1]Calculation!S:S,ROW()),0)</f>
        <v>0</v>
      </c>
    </row>
    <row r="350" spans="1:15">
      <c r="A350" t="str">
        <f>INDEX([1]Calculation!$E:$E,ROW())</f>
        <v>US</v>
      </c>
      <c r="B350" t="str">
        <f>INDEX([1]Calculation!$C:$C,ROW())</f>
        <v>Harris Insights &amp; Analytics</v>
      </c>
      <c r="C350" t="str">
        <f>IF(INDEX([1]Calculation!$F:$F,ROW())=0,"-",INDEX([1]Calculation!$F:$F,ROW()))</f>
        <v>C+</v>
      </c>
      <c r="D350" t="str">
        <f>INDEX([1]Calculation!$I:$I,ROW())&amp;"  "&amp;INDEX([1]Calculation!$J:$J,ROW())</f>
        <v>526  lv</v>
      </c>
      <c r="E350" s="2" t="str">
        <f>MONTH(INDEX([1]Calculation!$H:$H,ROW()))&amp;"/"&amp;DAY(INDEX([1]Calculation!$H:$H,ROW()))</f>
        <v>10/6</v>
      </c>
      <c r="F350" s="12">
        <f>ROUND(INDEX([1]Calculation!AK:AK,ROW()),1)</f>
        <v>0</v>
      </c>
      <c r="G350" s="8">
        <f>ROUND(INDEX([1]Calculation!K:K,ROW()),0)</f>
        <v>42</v>
      </c>
      <c r="H350" s="8">
        <f>ROUND(INDEX([1]Calculation!L:L,ROW()),0)</f>
        <v>0</v>
      </c>
      <c r="I350" s="8">
        <f>ROUND(INDEX([1]Calculation!M:M,ROW()),0)</f>
        <v>0</v>
      </c>
      <c r="J350" s="8">
        <f>ROUND(INDEX([1]Calculation!N:N,ROW()),0)</f>
        <v>0</v>
      </c>
      <c r="K350" s="8">
        <f>ROUND(INDEX([1]Calculation!O:O,ROW()),0)</f>
        <v>0</v>
      </c>
      <c r="L350" s="8">
        <f>ROUND(INDEX([1]Calculation!P:P,ROW()),0)</f>
        <v>42</v>
      </c>
      <c r="M350" s="8">
        <f>ROUND(INDEX([1]Calculation!Q:Q,ROW()),0)</f>
        <v>0</v>
      </c>
      <c r="N350" s="8">
        <f>ROUND(INDEX([1]Calculation!R:R,ROW()),0)</f>
        <v>0</v>
      </c>
      <c r="O350" s="8">
        <f>ROUND(INDEX([1]Calculation!S:S,ROW()),0)</f>
        <v>0</v>
      </c>
    </row>
    <row r="351" spans="1:15">
      <c r="A351" t="str">
        <f>INDEX([1]Calculation!$E:$E,ROW())</f>
        <v>US</v>
      </c>
      <c r="B351" t="str">
        <f>INDEX([1]Calculation!$C:$C,ROW())</f>
        <v>Harris Insights &amp; Analytics</v>
      </c>
      <c r="C351" t="str">
        <f>IF(INDEX([1]Calculation!$F:$F,ROW())=0,"-",INDEX([1]Calculation!$F:$F,ROW()))</f>
        <v>C+</v>
      </c>
      <c r="D351" t="str">
        <f>INDEX([1]Calculation!$I:$I,ROW())&amp;"  "&amp;INDEX([1]Calculation!$J:$J,ROW())</f>
        <v>888  rv</v>
      </c>
      <c r="E351" s="2" t="str">
        <f>MONTH(INDEX([1]Calculation!$H:$H,ROW()))&amp;"/"&amp;DAY(INDEX([1]Calculation!$H:$H,ROW()))</f>
        <v>10/6</v>
      </c>
      <c r="F351" s="12">
        <f>ROUND(INDEX([1]Calculation!AK:AK,ROW()),1)</f>
        <v>0</v>
      </c>
      <c r="G351" s="8">
        <f>ROUND(INDEX([1]Calculation!K:K,ROW()),0)</f>
        <v>41</v>
      </c>
      <c r="H351" s="8">
        <f>ROUND(INDEX([1]Calculation!L:L,ROW()),0)</f>
        <v>0</v>
      </c>
      <c r="I351" s="8">
        <f>ROUND(INDEX([1]Calculation!M:M,ROW()),0)</f>
        <v>0</v>
      </c>
      <c r="J351" s="8">
        <f>ROUND(INDEX([1]Calculation!N:N,ROW()),0)</f>
        <v>0</v>
      </c>
      <c r="K351" s="8">
        <f>ROUND(INDEX([1]Calculation!O:O,ROW()),0)</f>
        <v>0</v>
      </c>
      <c r="L351" s="8">
        <f>ROUND(INDEX([1]Calculation!P:P,ROW()),0)</f>
        <v>38</v>
      </c>
      <c r="M351" s="8">
        <f>ROUND(INDEX([1]Calculation!Q:Q,ROW()),0)</f>
        <v>0</v>
      </c>
      <c r="N351" s="8">
        <f>ROUND(INDEX([1]Calculation!R:R,ROW()),0)</f>
        <v>0</v>
      </c>
      <c r="O351" s="8">
        <f>ROUND(INDEX([1]Calculation!S:S,ROW()),0)</f>
        <v>0</v>
      </c>
    </row>
    <row r="352" spans="1:15">
      <c r="A352" t="str">
        <f>INDEX([1]Calculation!$E:$E,ROW())</f>
        <v>US</v>
      </c>
      <c r="B352" t="str">
        <f>INDEX([1]Calculation!$C:$C,ROW())</f>
        <v>Morning Consult</v>
      </c>
      <c r="C352" t="str">
        <f>IF(INDEX([1]Calculation!$F:$F,ROW())=0,"-",INDEX([1]Calculation!$F:$F,ROW()))</f>
        <v>B/C</v>
      </c>
      <c r="D352" t="str">
        <f>INDEX([1]Calculation!$I:$I,ROW())&amp;"  "&amp;INDEX([1]Calculation!$J:$J,ROW())</f>
        <v>16529  lv</v>
      </c>
      <c r="E352" s="2" t="str">
        <f>MONTH(INDEX([1]Calculation!$H:$H,ROW()))&amp;"/"&amp;DAY(INDEX([1]Calculation!$H:$H,ROW()))</f>
        <v>10/6</v>
      </c>
      <c r="F352" s="12">
        <f>ROUND(INDEX([1]Calculation!AK:AK,ROW()),1)</f>
        <v>0</v>
      </c>
      <c r="G352" s="8">
        <f>ROUND(INDEX([1]Calculation!K:K,ROW()),0)</f>
        <v>33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5</v>
      </c>
      <c r="K352" s="8">
        <f>ROUND(INDEX([1]Calculation!O:O,ROW()),0)</f>
        <v>1</v>
      </c>
      <c r="L352" s="8">
        <f>ROUND(INDEX([1]Calculation!P:P,ROW()),0)</f>
        <v>19</v>
      </c>
      <c r="M352" s="8">
        <f>ROUND(INDEX([1]Calculation!Q:Q,ROW()),0)</f>
        <v>1</v>
      </c>
      <c r="N352" s="8">
        <f>ROUND(INDEX([1]Calculation!R:R,ROW()),0)</f>
        <v>21</v>
      </c>
      <c r="O352" s="8">
        <f>ROUND(INDEX([1]Calculation!S:S,ROW()),0)</f>
        <v>3</v>
      </c>
    </row>
    <row r="353" spans="1:15">
      <c r="A353" t="str">
        <f>INDEX([1]Calculation!$E:$E,ROW())</f>
        <v>US</v>
      </c>
      <c r="B353" t="str">
        <f>INDEX([1]Calculation!$C:$C,ROW())</f>
        <v>Swayable</v>
      </c>
      <c r="C353" t="str">
        <f>IF(INDEX([1]Calculation!$F:$F,ROW())=0,"-",INDEX([1]Calculation!$F:$F,ROW()))</f>
        <v>-</v>
      </c>
      <c r="D353" t="str">
        <f>INDEX([1]Calculation!$I:$I,ROW())&amp;"  "&amp;INDEX([1]Calculation!$J:$J,ROW())</f>
        <v>3491  lv</v>
      </c>
      <c r="E353" s="2" t="str">
        <f>MONTH(INDEX([1]Calculation!$H:$H,ROW()))&amp;"/"&amp;DAY(INDEX([1]Calculation!$H:$H,ROW()))</f>
        <v>9/26</v>
      </c>
      <c r="F353" s="12">
        <f>ROUND(INDEX([1]Calculation!AK:AK,ROW()),1)</f>
        <v>0</v>
      </c>
      <c r="G353" s="8">
        <f>ROUND(INDEX([1]Calculation!K:K,ROW()),0)</f>
        <v>33</v>
      </c>
      <c r="H353" s="8">
        <f>ROUND(INDEX([1]Calculation!L:L,ROW()),0)</f>
        <v>0</v>
      </c>
      <c r="I353" s="8">
        <f>ROUND(INDEX([1]Calculation!M:M,ROW()),0)</f>
        <v>2</v>
      </c>
      <c r="J353" s="8">
        <f>ROUND(INDEX([1]Calculation!N:N,ROW()),0)</f>
        <v>5</v>
      </c>
      <c r="K353" s="8">
        <f>ROUND(INDEX([1]Calculation!O:O,ROW()),0)</f>
        <v>1</v>
      </c>
      <c r="L353" s="8">
        <f>ROUND(INDEX([1]Calculation!P:P,ROW()),0)</f>
        <v>16</v>
      </c>
      <c r="M353" s="8">
        <f>ROUND(INDEX([1]Calculation!Q:Q,ROW()),0)</f>
        <v>1</v>
      </c>
      <c r="N353" s="8">
        <f>ROUND(INDEX([1]Calculation!R:R,ROW()),0)</f>
        <v>20</v>
      </c>
      <c r="O353" s="8">
        <f>ROUND(INDEX([1]Calculation!S:S,ROW()),0)</f>
        <v>2</v>
      </c>
    </row>
    <row r="354" spans="1:15">
      <c r="A354" t="str">
        <f>INDEX([1]Calculation!$E:$E,ROW())</f>
        <v>US</v>
      </c>
      <c r="B354" t="str">
        <f>INDEX([1]Calculation!$C:$C,ROW())</f>
        <v>Swayable</v>
      </c>
      <c r="C354" t="str">
        <f>IF(INDEX([1]Calculation!$F:$F,ROW())=0,"-",INDEX([1]Calculation!$F:$F,ROW()))</f>
        <v>-</v>
      </c>
      <c r="D354" t="str">
        <f>INDEX([1]Calculation!$I:$I,ROW())&amp;"  "&amp;INDEX([1]Calculation!$J:$J,ROW())</f>
        <v>7120  a</v>
      </c>
      <c r="E354" s="2" t="str">
        <f>MONTH(INDEX([1]Calculation!$H:$H,ROW()))&amp;"/"&amp;DAY(INDEX([1]Calculation!$H:$H,ROW()))</f>
        <v>9/26</v>
      </c>
      <c r="F354" s="12">
        <f>ROUND(INDEX([1]Calculation!AK:AK,ROW()),1)</f>
        <v>0</v>
      </c>
      <c r="G354" s="8">
        <f>ROUND(INDEX([1]Calculation!K:K,ROW()),0)</f>
        <v>28</v>
      </c>
      <c r="H354" s="8">
        <f>ROUND(INDEX([1]Calculation!L:L,ROW()),0)</f>
        <v>0</v>
      </c>
      <c r="I354" s="8">
        <f>ROUND(INDEX([1]Calculation!M:M,ROW()),0)</f>
        <v>2</v>
      </c>
      <c r="J354" s="8">
        <f>ROUND(INDEX([1]Calculation!N:N,ROW()),0)</f>
        <v>4</v>
      </c>
      <c r="K354" s="8">
        <f>ROUND(INDEX([1]Calculation!O:O,ROW()),0)</f>
        <v>2</v>
      </c>
      <c r="L354" s="8">
        <f>ROUND(INDEX([1]Calculation!P:P,ROW()),0)</f>
        <v>19</v>
      </c>
      <c r="M354" s="8">
        <f>ROUND(INDEX([1]Calculation!Q:Q,ROW()),0)</f>
        <v>2</v>
      </c>
      <c r="N354" s="8">
        <f>ROUND(INDEX([1]Calculation!R:R,ROW()),0)</f>
        <v>15</v>
      </c>
      <c r="O354" s="8">
        <f>ROUND(INDEX([1]Calculation!S:S,ROW()),0)</f>
        <v>3</v>
      </c>
    </row>
    <row r="355" spans="1:15">
      <c r="A355" t="str">
        <f>INDEX([1]Calculation!$E:$E,ROW())</f>
        <v>US</v>
      </c>
      <c r="B355" t="str">
        <f>INDEX([1]Calculation!$C:$C,ROW())</f>
        <v>Avalanche Strategy</v>
      </c>
      <c r="C355" t="str">
        <f>IF(INDEX([1]Calculation!$F:$F,ROW())=0,"-",INDEX([1]Calculation!$F:$F,ROW()))</f>
        <v>-</v>
      </c>
      <c r="D355" t="str">
        <f>INDEX([1]Calculation!$I:$I,ROW())&amp;"  "&amp;INDEX([1]Calculation!$J:$J,ROW())</f>
        <v>1043  lv</v>
      </c>
      <c r="E355" s="2" t="str">
        <f>MONTH(INDEX([1]Calculation!$H:$H,ROW()))&amp;"/"&amp;DAY(INDEX([1]Calculation!$H:$H,ROW()))</f>
        <v>10/4</v>
      </c>
      <c r="F355" s="12">
        <f>ROUND(INDEX([1]Calculation!AK:AK,ROW()),1)</f>
        <v>2.2999999999999998</v>
      </c>
      <c r="G355" s="8">
        <f>ROUND(INDEX([1]Calculation!K:K,ROW()),0)</f>
        <v>27</v>
      </c>
      <c r="H355" s="8">
        <f>ROUND(INDEX([1]Calculation!L:L,ROW()),0)</f>
        <v>0</v>
      </c>
      <c r="I355" s="8">
        <f>ROUND(INDEX([1]Calculation!M:M,ROW()),0)</f>
        <v>0</v>
      </c>
      <c r="J355" s="8">
        <f>ROUND(INDEX([1]Calculation!N:N,ROW()),0)</f>
        <v>7</v>
      </c>
      <c r="K355" s="8">
        <f>ROUND(INDEX([1]Calculation!O:O,ROW()),0)</f>
        <v>0</v>
      </c>
      <c r="L355" s="8">
        <f>ROUND(INDEX([1]Calculation!P:P,ROW()),0)</f>
        <v>12</v>
      </c>
      <c r="M355" s="8">
        <f>ROUND(INDEX([1]Calculation!Q:Q,ROW()),0)</f>
        <v>0</v>
      </c>
      <c r="N355" s="8">
        <f>ROUND(INDEX([1]Calculation!R:R,ROW()),0)</f>
        <v>29</v>
      </c>
      <c r="O355" s="8">
        <f>ROUND(INDEX([1]Calculation!S:S,ROW()),0)</f>
        <v>0</v>
      </c>
    </row>
    <row r="356" spans="1:15">
      <c r="A356" t="str">
        <f>INDEX([1]Calculation!$E:$E,ROW())</f>
        <v>US</v>
      </c>
      <c r="B356" t="str">
        <f>INDEX([1]Calculation!$C:$C,ROW())</f>
        <v>YouGov Blue/Data for Progress</v>
      </c>
      <c r="C356" t="str">
        <f>IF(INDEX([1]Calculation!$F:$F,ROW())=0,"-",INDEX([1]Calculation!$F:$F,ROW()))</f>
        <v>-</v>
      </c>
      <c r="D356" t="str">
        <f>INDEX([1]Calculation!$I:$I,ROW())&amp;"  "&amp;INDEX([1]Calculation!$J:$J,ROW())</f>
        <v>1276  lv</v>
      </c>
      <c r="E356" s="2" t="str">
        <f>MONTH(INDEX([1]Calculation!$H:$H,ROW()))&amp;"/"&amp;DAY(INDEX([1]Calculation!$H:$H,ROW()))</f>
        <v>10/4</v>
      </c>
      <c r="F356" s="12">
        <f>ROUND(INDEX([1]Calculation!AK:AK,ROW()),1)</f>
        <v>0</v>
      </c>
      <c r="G356" s="8">
        <f>ROUND(INDEX([1]Calculation!K:K,ROW()),0)</f>
        <v>23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6</v>
      </c>
      <c r="K356" s="8">
        <f>ROUND(INDEX([1]Calculation!O:O,ROW()),0)</f>
        <v>1</v>
      </c>
      <c r="L356" s="8">
        <f>ROUND(INDEX([1]Calculation!P:P,ROW()),0)</f>
        <v>15</v>
      </c>
      <c r="M356" s="8">
        <f>ROUND(INDEX([1]Calculation!Q:Q,ROW()),0)</f>
        <v>0</v>
      </c>
      <c r="N356" s="8">
        <f>ROUND(INDEX([1]Calculation!R:R,ROW()),0)</f>
        <v>36</v>
      </c>
      <c r="O356" s="8">
        <f>ROUND(INDEX([1]Calculation!S:S,ROW()),0)</f>
        <v>3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1840  lv</v>
      </c>
      <c r="E357" s="2" t="str">
        <f>MONTH(INDEX([1]Calculation!$H:$H,ROW()))&amp;"/"&amp;DAY(INDEX([1]Calculation!$H:$H,ROW()))</f>
        <v>10/4</v>
      </c>
      <c r="F357" s="12">
        <f>ROUND(INDEX([1]Calculation!AK:AK,ROW()),1)</f>
        <v>0</v>
      </c>
      <c r="G357" s="8">
        <f>ROUND(INDEX([1]Calculation!K:K,ROW()),0)</f>
        <v>35</v>
      </c>
      <c r="H357" s="8">
        <f>ROUND(INDEX([1]Calculation!L:L,ROW()),0)</f>
        <v>0</v>
      </c>
      <c r="I357" s="8">
        <f>ROUND(INDEX([1]Calculation!M:M,ROW()),0)</f>
        <v>2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13</v>
      </c>
      <c r="M357" s="8">
        <f>ROUND(INDEX([1]Calculation!Q:Q,ROW()),0)</f>
        <v>1</v>
      </c>
      <c r="N357" s="8">
        <f>ROUND(INDEX([1]Calculation!R:R,ROW()),0)</f>
        <v>19</v>
      </c>
      <c r="O357" s="8">
        <f>ROUND(INDEX([1]Calculation!S:S,ROW()),0)</f>
        <v>2</v>
      </c>
    </row>
    <row r="358" spans="1:15">
      <c r="A358" t="str">
        <f>INDEX([1]Calculation!$E:$E,ROW())</f>
        <v>US</v>
      </c>
      <c r="B358" t="str">
        <f>INDEX([1]Calculation!$C:$C,ROW())</f>
        <v>Harris Insights &amp; Analytics</v>
      </c>
      <c r="C358" t="str">
        <f>IF(INDEX([1]Calculation!$F:$F,ROW())=0,"-",INDEX([1]Calculation!$F:$F,ROW()))</f>
        <v>C+</v>
      </c>
      <c r="D358" t="str">
        <f>INDEX([1]Calculation!$I:$I,ROW())&amp;"  "&amp;INDEX([1]Calculation!$J:$J,ROW())</f>
        <v>782  lv</v>
      </c>
      <c r="E358" s="2" t="str">
        <f>MONTH(INDEX([1]Calculation!$H:$H,ROW()))&amp;"/"&amp;DAY(INDEX([1]Calculation!$H:$H,ROW()))</f>
        <v>10/4</v>
      </c>
      <c r="F358" s="12">
        <f>ROUND(INDEX([1]Calculation!AK:AK,ROW()),1)</f>
        <v>0</v>
      </c>
      <c r="G358" s="8">
        <f>ROUND(INDEX([1]Calculation!K:K,ROW()),0)</f>
        <v>35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3</v>
      </c>
      <c r="K358" s="8">
        <f>ROUND(INDEX([1]Calculation!O:O,ROW()),0)</f>
        <v>1</v>
      </c>
      <c r="L358" s="8">
        <f>ROUND(INDEX([1]Calculation!P:P,ROW()),0)</f>
        <v>12</v>
      </c>
      <c r="M358" s="8">
        <f>ROUND(INDEX([1]Calculation!Q:Q,ROW()),0)</f>
        <v>1</v>
      </c>
      <c r="N358" s="8">
        <f>ROUND(INDEX([1]Calculation!R:R,ROW()),0)</f>
        <v>17</v>
      </c>
      <c r="O358" s="8">
        <f>ROUND(INDEX([1]Calculation!S:S,ROW()),0)</f>
        <v>2</v>
      </c>
    </row>
    <row r="359" spans="1:15">
      <c r="A359" t="str">
        <f>INDEX([1]Calculation!$E:$E,ROW())</f>
        <v>US</v>
      </c>
      <c r="B359" t="str">
        <f>INDEX([1]Calculation!$C:$C,ROW())</f>
        <v>IBD/TIPP</v>
      </c>
      <c r="C359" t="str">
        <f>IF(INDEX([1]Calculation!$F:$F,ROW())=0,"-",INDEX([1]Calculation!$F:$F,ROW()))</f>
        <v>A/B</v>
      </c>
      <c r="D359" t="str">
        <f>INDEX([1]Calculation!$I:$I,ROW())&amp;"  "&amp;INDEX([1]Calculation!$J:$J,ROW())</f>
        <v>341  rv</v>
      </c>
      <c r="E359" s="2" t="str">
        <f>MONTH(INDEX([1]Calculation!$H:$H,ROW()))&amp;"/"&amp;DAY(INDEX([1]Calculation!$H:$H,ROW()))</f>
        <v>10/3</v>
      </c>
      <c r="F359" s="12">
        <f>ROUND(INDEX([1]Calculation!AK:AK,ROW()),1)</f>
        <v>0</v>
      </c>
      <c r="G359" s="8">
        <f>ROUND(INDEX([1]Calculation!K:K,ROW()),0)</f>
        <v>26</v>
      </c>
      <c r="H359" s="8">
        <f>ROUND(INDEX([1]Calculation!L:L,ROW()),0)</f>
        <v>0</v>
      </c>
      <c r="I359" s="8">
        <f>ROUND(INDEX([1]Calculation!M:M,ROW()),0)</f>
        <v>0</v>
      </c>
      <c r="J359" s="8">
        <f>ROUND(INDEX([1]Calculation!N:N,ROW()),0)</f>
        <v>7</v>
      </c>
      <c r="K359" s="8">
        <f>ROUND(INDEX([1]Calculation!O:O,ROW()),0)</f>
        <v>1</v>
      </c>
      <c r="L359" s="8">
        <f>ROUND(INDEX([1]Calculation!P:P,ROW()),0)</f>
        <v>10</v>
      </c>
      <c r="M359" s="8">
        <f>ROUND(INDEX([1]Calculation!Q:Q,ROW()),0)</f>
        <v>0</v>
      </c>
      <c r="N359" s="8">
        <f>ROUND(INDEX([1]Calculation!R:R,ROW()),0)</f>
        <v>27</v>
      </c>
      <c r="O359" s="8">
        <f>ROUND(INDEX([1]Calculation!S:S,ROW()),0)</f>
        <v>3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783  lv</v>
      </c>
      <c r="E360" s="2" t="str">
        <f>MONTH(INDEX([1]Calculation!$H:$H,ROW()))&amp;"/"&amp;DAY(INDEX([1]Calculation!$H:$H,ROW()))</f>
        <v>10/3</v>
      </c>
      <c r="F360" s="12">
        <f>ROUND(INDEX([1]Calculation!AK:AK,ROW()),1)</f>
        <v>0</v>
      </c>
      <c r="G360" s="8">
        <f>ROUND(INDEX([1]Calculation!K:K,ROW()),0)</f>
        <v>33</v>
      </c>
      <c r="H360" s="8">
        <f>ROUND(INDEX([1]Calculation!L:L,ROW()),0)</f>
        <v>0</v>
      </c>
      <c r="I360" s="8">
        <f>ROUND(INDEX([1]Calculation!M:M,ROW()),0)</f>
        <v>2</v>
      </c>
      <c r="J360" s="8">
        <f>ROUND(INDEX([1]Calculation!N:N,ROW()),0)</f>
        <v>3</v>
      </c>
      <c r="K360" s="8">
        <f>ROUND(INDEX([1]Calculation!O:O,ROW()),0)</f>
        <v>2</v>
      </c>
      <c r="L360" s="8">
        <f>ROUND(INDEX([1]Calculation!P:P,ROW()),0)</f>
        <v>12</v>
      </c>
      <c r="M360" s="8">
        <f>ROUND(INDEX([1]Calculation!Q:Q,ROW()),0)</f>
        <v>1</v>
      </c>
      <c r="N360" s="8">
        <f>ROUND(INDEX([1]Calculation!R:R,ROW()),0)</f>
        <v>22</v>
      </c>
      <c r="O360" s="8">
        <f>ROUND(INDEX([1]Calculation!S:S,ROW()),0)</f>
        <v>3</v>
      </c>
    </row>
    <row r="361" spans="1:15">
      <c r="A361" t="str">
        <f>INDEX([1]Calculation!$E:$E,ROW())</f>
        <v>Wisconsin</v>
      </c>
      <c r="B361" t="str">
        <f>INDEX([1]Calculation!$C:$C,ROW())</f>
        <v>Change Research</v>
      </c>
      <c r="C361" t="str">
        <f>IF(INDEX([1]Calculation!$F:$F,ROW())=0,"-",INDEX([1]Calculation!$F:$F,ROW()))</f>
        <v>C</v>
      </c>
      <c r="D361" t="str">
        <f>INDEX([1]Calculation!$I:$I,ROW())&amp;"  "&amp;INDEX([1]Calculation!$J:$J,ROW())</f>
        <v>663  lv</v>
      </c>
      <c r="E361" s="2" t="str">
        <f>MONTH(INDEX([1]Calculation!$H:$H,ROW()))&amp;"/"&amp;DAY(INDEX([1]Calculation!$H:$H,ROW()))</f>
        <v>10/2</v>
      </c>
      <c r="F361" s="12">
        <f>ROUND(INDEX([1]Calculation!AK:AK,ROW()),1)</f>
        <v>2.4</v>
      </c>
      <c r="G361" s="8">
        <f>ROUND(INDEX([1]Calculation!K:K,ROW()),0)</f>
        <v>11</v>
      </c>
      <c r="H361" s="8">
        <f>ROUND(INDEX([1]Calculation!L:L,ROW()),0)</f>
        <v>0</v>
      </c>
      <c r="I361" s="8">
        <f>ROUND(INDEX([1]Calculation!M:M,ROW()),0)</f>
        <v>1</v>
      </c>
      <c r="J361" s="8">
        <f>ROUND(INDEX([1]Calculation!N:N,ROW()),0)</f>
        <v>6</v>
      </c>
      <c r="K361" s="8">
        <f>ROUND(INDEX([1]Calculation!O:O,ROW()),0)</f>
        <v>1</v>
      </c>
      <c r="L361" s="8">
        <f>ROUND(INDEX([1]Calculation!P:P,ROW()),0)</f>
        <v>25</v>
      </c>
      <c r="M361" s="8">
        <f>ROUND(INDEX([1]Calculation!Q:Q,ROW()),0)</f>
        <v>0</v>
      </c>
      <c r="N361" s="8">
        <f>ROUND(INDEX([1]Calculation!R:R,ROW()),0)</f>
        <v>34</v>
      </c>
      <c r="O361" s="8">
        <f>ROUND(INDEX([1]Calculation!S:S,ROW()),0)</f>
        <v>3</v>
      </c>
    </row>
    <row r="362" spans="1:15">
      <c r="A362" t="str">
        <f>INDEX([1]Calculation!$E:$E,ROW())</f>
        <v>Wisconsin</v>
      </c>
      <c r="B362" t="str">
        <f>INDEX([1]Calculation!$C:$C,ROW())</f>
        <v>Fox News/Beacon Research/Shaw &amp; Co. Research</v>
      </c>
      <c r="C362" t="str">
        <f>IF(INDEX([1]Calculation!$F:$F,ROW())=0,"-",INDEX([1]Calculation!$F:$F,ROW()))</f>
        <v>A-</v>
      </c>
      <c r="D362" t="str">
        <f>INDEX([1]Calculation!$I:$I,ROW())&amp;"  "&amp;INDEX([1]Calculation!$J:$J,ROW())</f>
        <v>663  lv</v>
      </c>
      <c r="E362" s="2" t="str">
        <f>MONTH(INDEX([1]Calculation!$H:$H,ROW()))&amp;"/"&amp;DAY(INDEX([1]Calculation!$H:$H,ROW()))</f>
        <v>10/2</v>
      </c>
      <c r="F362" s="12">
        <f>ROUND(INDEX([1]Calculation!AK:AK,ROW()),1)</f>
        <v>0.9</v>
      </c>
      <c r="G362" s="8">
        <f>ROUND(INDEX([1]Calculation!K:K,ROW()),0)</f>
        <v>28</v>
      </c>
      <c r="H362" s="8">
        <f>ROUND(INDEX([1]Calculation!L:L,ROW()),0)</f>
        <v>0</v>
      </c>
      <c r="I362" s="8">
        <f>ROUND(INDEX([1]Calculation!M:M,ROW()),0)</f>
        <v>2</v>
      </c>
      <c r="J362" s="8">
        <f>ROUND(INDEX([1]Calculation!N:N,ROW()),0)</f>
        <v>7</v>
      </c>
      <c r="K362" s="8">
        <f>ROUND(INDEX([1]Calculation!O:O,ROW()),0)</f>
        <v>2</v>
      </c>
      <c r="L362" s="8">
        <f>ROUND(INDEX([1]Calculation!P:P,ROW()),0)</f>
        <v>17</v>
      </c>
      <c r="M362" s="8">
        <f>ROUND(INDEX([1]Calculation!Q:Q,ROW()),0)</f>
        <v>0</v>
      </c>
      <c r="N362" s="8">
        <f>ROUND(INDEX([1]Calculation!R:R,ROW()),0)</f>
        <v>22</v>
      </c>
      <c r="O362" s="8">
        <f>ROUND(INDEX([1]Calculation!S:S,ROW()),0)</f>
        <v>2</v>
      </c>
    </row>
    <row r="363" spans="1:15">
      <c r="A363" t="str">
        <f>INDEX([1]Calculation!$E:$E,ROW())</f>
        <v>South Carolina</v>
      </c>
      <c r="B363" t="str">
        <f>INDEX([1]Calculation!$C:$C,ROW())</f>
        <v>Fox News/Beacon Research/Shaw &amp; Co. Research</v>
      </c>
      <c r="C363" t="str">
        <f>IF(INDEX([1]Calculation!$F:$F,ROW())=0,"-",INDEX([1]Calculation!$F:$F,ROW()))</f>
        <v>A-</v>
      </c>
      <c r="D363" t="str">
        <f>INDEX([1]Calculation!$I:$I,ROW())&amp;"  "&amp;INDEX([1]Calculation!$J:$J,ROW())</f>
        <v>803  lv</v>
      </c>
      <c r="E363" s="2" t="str">
        <f>MONTH(INDEX([1]Calculation!$H:$H,ROW()))&amp;"/"&amp;DAY(INDEX([1]Calculation!$H:$H,ROW()))</f>
        <v>10/2</v>
      </c>
      <c r="F363" s="12">
        <f>ROUND(INDEX([1]Calculation!AK:AK,ROW()),1)</f>
        <v>1</v>
      </c>
      <c r="G363" s="8">
        <f>ROUND(INDEX([1]Calculation!K:K,ROW()),0)</f>
        <v>41</v>
      </c>
      <c r="H363" s="8">
        <f>ROUND(INDEX([1]Calculation!L:L,ROW()),0)</f>
        <v>0</v>
      </c>
      <c r="I363" s="8">
        <f>ROUND(INDEX([1]Calculation!M:M,ROW()),0)</f>
        <v>3</v>
      </c>
      <c r="J363" s="8">
        <f>ROUND(INDEX([1]Calculation!N:N,ROW()),0)</f>
        <v>2</v>
      </c>
      <c r="K363" s="8">
        <f>ROUND(INDEX([1]Calculation!O:O,ROW()),0)</f>
        <v>0</v>
      </c>
      <c r="L363" s="8">
        <f>ROUND(INDEX([1]Calculation!P:P,ROW()),0)</f>
        <v>10</v>
      </c>
      <c r="M363" s="8">
        <f>ROUND(INDEX([1]Calculation!Q:Q,ROW()),0)</f>
        <v>4</v>
      </c>
      <c r="N363" s="8">
        <f>ROUND(INDEX([1]Calculation!R:R,ROW()),0)</f>
        <v>12</v>
      </c>
      <c r="O363" s="8">
        <f>ROUND(INDEX([1]Calculation!S:S,ROW()),0)</f>
        <v>1</v>
      </c>
    </row>
    <row r="364" spans="1:15">
      <c r="A364" t="str">
        <f>INDEX([1]Calculation!$E:$E,ROW())</f>
        <v>Ohio</v>
      </c>
      <c r="B364" t="str">
        <f>INDEX([1]Calculation!$C:$C,ROW())</f>
        <v>Emerson College</v>
      </c>
      <c r="C364" t="str">
        <f>IF(INDEX([1]Calculation!$F:$F,ROW())=0,"-",INDEX([1]Calculation!$F:$F,ROW()))</f>
        <v>A-</v>
      </c>
      <c r="D364" t="str">
        <f>INDEX([1]Calculation!$I:$I,ROW())&amp;"  "&amp;INDEX([1]Calculation!$J:$J,ROW())</f>
        <v>353  lv</v>
      </c>
      <c r="E364" s="2" t="str">
        <f>MONTH(INDEX([1]Calculation!$H:$H,ROW()))&amp;"/"&amp;DAY(INDEX([1]Calculation!$H:$H,ROW()))</f>
        <v>10/2</v>
      </c>
      <c r="F364" s="12">
        <f>ROUND(INDEX([1]Calculation!AK:AK,ROW()),1)</f>
        <v>5</v>
      </c>
      <c r="G364" s="8">
        <f>ROUND(INDEX([1]Calculation!K:K,ROW()),0)</f>
        <v>29</v>
      </c>
      <c r="H364" s="8">
        <f>ROUND(INDEX([1]Calculation!L:L,ROW()),0)</f>
        <v>0</v>
      </c>
      <c r="I364" s="8">
        <f>ROUND(INDEX([1]Calculation!M:M,ROW()),0)</f>
        <v>0</v>
      </c>
      <c r="J364" s="8">
        <f>ROUND(INDEX([1]Calculation!N:N,ROW()),0)</f>
        <v>5</v>
      </c>
      <c r="K364" s="8">
        <f>ROUND(INDEX([1]Calculation!O:O,ROW()),0)</f>
        <v>0</v>
      </c>
      <c r="L364" s="8">
        <f>ROUND(INDEX([1]Calculation!P:P,ROW()),0)</f>
        <v>27</v>
      </c>
      <c r="M364" s="8">
        <f>ROUND(INDEX([1]Calculation!Q:Q,ROW()),0)</f>
        <v>0</v>
      </c>
      <c r="N364" s="8">
        <f>ROUND(INDEX([1]Calculation!R:R,ROW()),0)</f>
        <v>21</v>
      </c>
      <c r="O364" s="8">
        <f>ROUND(INDEX([1]Calculation!S:S,ROW()),0)</f>
        <v>3</v>
      </c>
    </row>
    <row r="365" spans="1:15">
      <c r="A365" t="str">
        <f>INDEX([1]Calculation!$E:$E,ROW())</f>
        <v>Michigan</v>
      </c>
      <c r="B365" t="str">
        <f>INDEX([1]Calculation!$C:$C,ROW())</f>
        <v>Denno Research</v>
      </c>
      <c r="C365" t="str">
        <f>IF(INDEX([1]Calculation!$F:$F,ROW())=0,"-",INDEX([1]Calculation!$F:$F,ROW()))</f>
        <v>-</v>
      </c>
      <c r="D365" t="str">
        <f>INDEX([1]Calculation!$I:$I,ROW())&amp;"  "&amp;INDEX([1]Calculation!$J:$J,ROW())</f>
        <v>217  lv</v>
      </c>
      <c r="E365" s="2" t="str">
        <f>MONTH(INDEX([1]Calculation!$H:$H,ROW()))&amp;"/"&amp;DAY(INDEX([1]Calculation!$H:$H,ROW()))</f>
        <v>9/24</v>
      </c>
      <c r="F365" s="12">
        <f>ROUND(INDEX([1]Calculation!AK:AK,ROW()),1)</f>
        <v>1.5</v>
      </c>
      <c r="G365" s="8">
        <f>ROUND(INDEX([1]Calculation!K:K,ROW()),0)</f>
        <v>27</v>
      </c>
      <c r="H365" s="8">
        <f>ROUND(INDEX([1]Calculation!L:L,ROW()),0)</f>
        <v>0</v>
      </c>
      <c r="I365" s="8">
        <f>ROUND(INDEX([1]Calculation!M:M,ROW()),0)</f>
        <v>1</v>
      </c>
      <c r="J365" s="8">
        <f>ROUND(INDEX([1]Calculation!N:N,ROW()),0)</f>
        <v>4</v>
      </c>
      <c r="K365" s="8">
        <f>ROUND(INDEX([1]Calculation!O:O,ROW()),0)</f>
        <v>1</v>
      </c>
      <c r="L365" s="8">
        <f>ROUND(INDEX([1]Calculation!P:P,ROW()),0)</f>
        <v>12</v>
      </c>
      <c r="M365" s="8">
        <f>ROUND(INDEX([1]Calculation!Q:Q,ROW()),0)</f>
        <v>0</v>
      </c>
      <c r="N365" s="8">
        <f>ROUND(INDEX([1]Calculation!R:R,ROW()),0)</f>
        <v>23</v>
      </c>
      <c r="O365" s="8">
        <f>ROUND(INDEX([1]Calculation!S:S,ROW()),0)</f>
        <v>1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783  lv</v>
      </c>
      <c r="E366" s="2" t="str">
        <f>MONTH(INDEX([1]Calculation!$H:$H,ROW()))&amp;"/"&amp;DAY(INDEX([1]Calculation!$H:$H,ROW()))</f>
        <v>10/2</v>
      </c>
      <c r="F366" s="12">
        <f>ROUND(INDEX([1]Calculation!AK:AK,ROW()),1)</f>
        <v>0</v>
      </c>
      <c r="G366" s="8">
        <f>ROUND(INDEX([1]Calculation!K:K,ROW()),0)</f>
        <v>32</v>
      </c>
      <c r="H366" s="8">
        <f>ROUND(INDEX([1]Calculation!L:L,ROW()),0)</f>
        <v>0</v>
      </c>
      <c r="I366" s="8">
        <f>ROUND(INDEX([1]Calculation!M:M,ROW()),0)</f>
        <v>2</v>
      </c>
      <c r="J366" s="8">
        <f>ROUND(INDEX([1]Calculation!N:N,ROW()),0)</f>
        <v>4</v>
      </c>
      <c r="K366" s="8">
        <f>ROUND(INDEX([1]Calculation!O:O,ROW()),0)</f>
        <v>2</v>
      </c>
      <c r="L366" s="8">
        <f>ROUND(INDEX([1]Calculation!P:P,ROW()),0)</f>
        <v>14</v>
      </c>
      <c r="M366" s="8">
        <f>ROUND(INDEX([1]Calculation!Q:Q,ROW()),0)</f>
        <v>1</v>
      </c>
      <c r="N366" s="8">
        <f>ROUND(INDEX([1]Calculation!R:R,ROW()),0)</f>
        <v>22</v>
      </c>
      <c r="O366" s="8">
        <f>ROUND(INDEX([1]Calculation!S:S,ROW()),0)</f>
        <v>2</v>
      </c>
    </row>
    <row r="367" spans="1:15">
      <c r="A367" t="str">
        <f>INDEX([1]Calculation!$E:$E,ROW())</f>
        <v>US</v>
      </c>
      <c r="B367" t="str">
        <f>INDEX([1]Calculation!$C:$C,ROW())</f>
        <v>YouGov</v>
      </c>
      <c r="C367" t="str">
        <f>IF(INDEX([1]Calculation!$F:$F,ROW())=0,"-",INDEX([1]Calculation!$F:$F,ROW()))</f>
        <v>B-</v>
      </c>
      <c r="D367" t="str">
        <f>INDEX([1]Calculation!$I:$I,ROW())&amp;"  "&amp;INDEX([1]Calculation!$J:$J,ROW())</f>
        <v>602  lv</v>
      </c>
      <c r="E367" s="2" t="str">
        <f>MONTH(INDEX([1]Calculation!$H:$H,ROW()))&amp;"/"&amp;DAY(INDEX([1]Calculation!$H:$H,ROW()))</f>
        <v>10/1</v>
      </c>
      <c r="F367" s="12">
        <f>ROUND(INDEX([1]Calculation!AK:AK,ROW()),1)</f>
        <v>0</v>
      </c>
      <c r="G367" s="8">
        <f>ROUND(INDEX([1]Calculation!K:K,ROW()),0)</f>
        <v>22</v>
      </c>
      <c r="H367" s="8">
        <f>ROUND(INDEX([1]Calculation!L:L,ROW()),0)</f>
        <v>0</v>
      </c>
      <c r="I367" s="8">
        <f>ROUND(INDEX([1]Calculation!M:M,ROW()),0)</f>
        <v>2</v>
      </c>
      <c r="J367" s="8">
        <f>ROUND(INDEX([1]Calculation!N:N,ROW()),0)</f>
        <v>7</v>
      </c>
      <c r="K367" s="8">
        <f>ROUND(INDEX([1]Calculation!O:O,ROW()),0)</f>
        <v>1</v>
      </c>
      <c r="L367" s="8">
        <f>ROUND(INDEX([1]Calculation!P:P,ROW()),0)</f>
        <v>14</v>
      </c>
      <c r="M367" s="8">
        <f>ROUND(INDEX([1]Calculation!Q:Q,ROW()),0)</f>
        <v>1</v>
      </c>
      <c r="N367" s="8">
        <f>ROUND(INDEX([1]Calculation!R:R,ROW()),0)</f>
        <v>26</v>
      </c>
      <c r="O367" s="8">
        <f>ROUND(INDEX([1]Calculation!S:S,ROW()),0)</f>
        <v>3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766  lv</v>
      </c>
      <c r="E368" s="2" t="str">
        <f>MONTH(INDEX([1]Calculation!$H:$H,ROW()))&amp;"/"&amp;DAY(INDEX([1]Calculation!$H:$H,ROW()))</f>
        <v>10/1</v>
      </c>
      <c r="F368" s="12">
        <f>ROUND(INDEX([1]Calculation!AK:AK,ROW()),1)</f>
        <v>0</v>
      </c>
      <c r="G368" s="8">
        <f>ROUND(INDEX([1]Calculation!K:K,ROW()),0)</f>
        <v>35</v>
      </c>
      <c r="H368" s="8">
        <f>ROUND(INDEX([1]Calculation!L:L,ROW()),0)</f>
        <v>0</v>
      </c>
      <c r="I368" s="8">
        <f>ROUND(INDEX([1]Calculation!M:M,ROW()),0)</f>
        <v>2</v>
      </c>
      <c r="J368" s="8">
        <f>ROUND(INDEX([1]Calculation!N:N,ROW()),0)</f>
        <v>4</v>
      </c>
      <c r="K368" s="8">
        <f>ROUND(INDEX([1]Calculation!O:O,ROW()),0)</f>
        <v>2</v>
      </c>
      <c r="L368" s="8">
        <f>ROUND(INDEX([1]Calculation!P:P,ROW()),0)</f>
        <v>13</v>
      </c>
      <c r="M368" s="8">
        <f>ROUND(INDEX([1]Calculation!Q:Q,ROW()),0)</f>
        <v>1</v>
      </c>
      <c r="N368" s="8">
        <f>ROUND(INDEX([1]Calculation!R:R,ROW()),0)</f>
        <v>21</v>
      </c>
      <c r="O368" s="8">
        <f>ROUND(INDEX([1]Calculation!S:S,ROW()),0)</f>
        <v>3</v>
      </c>
    </row>
    <row r="369" spans="1:15">
      <c r="A369" t="str">
        <f>INDEX([1]Calculation!$E:$E,ROW())</f>
        <v>US</v>
      </c>
      <c r="B369" t="str">
        <f>INDEX([1]Calculation!$C:$C,ROW())</f>
        <v>YouGov</v>
      </c>
      <c r="C369" t="str">
        <f>IF(INDEX([1]Calculation!$F:$F,ROW())=0,"-",INDEX([1]Calculation!$F:$F,ROW()))</f>
        <v>B-</v>
      </c>
      <c r="D369" t="str">
        <f>INDEX([1]Calculation!$I:$I,ROW())&amp;"  "&amp;INDEX([1]Calculation!$J:$J,ROW())</f>
        <v>600  rv</v>
      </c>
      <c r="E369" s="2" t="str">
        <f>MONTH(INDEX([1]Calculation!$H:$H,ROW()))&amp;"/"&amp;DAY(INDEX([1]Calculation!$H:$H,ROW()))</f>
        <v>9/30</v>
      </c>
      <c r="F369" s="12">
        <f>ROUND(INDEX([1]Calculation!AK:AK,ROW()),1)</f>
        <v>0</v>
      </c>
      <c r="G369" s="8">
        <f>ROUND(INDEX([1]Calculation!K:K,ROW()),0)</f>
        <v>18</v>
      </c>
      <c r="H369" s="8">
        <f>ROUND(INDEX([1]Calculation!L:L,ROW()),0)</f>
        <v>0</v>
      </c>
      <c r="I369" s="8">
        <f>ROUND(INDEX([1]Calculation!M:M,ROW()),0)</f>
        <v>1</v>
      </c>
      <c r="J369" s="8">
        <f>ROUND(INDEX([1]Calculation!N:N,ROW()),0)</f>
        <v>5</v>
      </c>
      <c r="K369" s="8">
        <f>ROUND(INDEX([1]Calculation!O:O,ROW()),0)</f>
        <v>2</v>
      </c>
      <c r="L369" s="8">
        <f>ROUND(INDEX([1]Calculation!P:P,ROW()),0)</f>
        <v>21</v>
      </c>
      <c r="M369" s="8">
        <f>ROUND(INDEX([1]Calculation!Q:Q,ROW()),0)</f>
        <v>1</v>
      </c>
      <c r="N369" s="8">
        <f>ROUND(INDEX([1]Calculation!R:R,ROW()),0)</f>
        <v>28</v>
      </c>
      <c r="O369" s="8">
        <f>ROUND(INDEX([1]Calculation!S:S,ROW()),0)</f>
        <v>3</v>
      </c>
    </row>
    <row r="370" spans="1:15">
      <c r="A370" t="str">
        <f>INDEX([1]Calculation!$E:$E,ROW())</f>
        <v>South Carolina</v>
      </c>
      <c r="B370" t="str">
        <f>INDEX([1]Calculation!$C:$C,ROW())</f>
        <v>Winthrop University</v>
      </c>
      <c r="C370" t="str">
        <f>IF(INDEX([1]Calculation!$F:$F,ROW())=0,"-",INDEX([1]Calculation!$F:$F,ROW()))</f>
        <v>A/B</v>
      </c>
      <c r="D370" t="str">
        <f>INDEX([1]Calculation!$I:$I,ROW())&amp;"  "&amp;INDEX([1]Calculation!$J:$J,ROW())</f>
        <v>462  rv</v>
      </c>
      <c r="E370" s="2" t="str">
        <f>MONTH(INDEX([1]Calculation!$H:$H,ROW()))&amp;"/"&amp;DAY(INDEX([1]Calculation!$H:$H,ROW()))</f>
        <v>9/30</v>
      </c>
      <c r="F370" s="12">
        <f>ROUND(INDEX([1]Calculation!AK:AK,ROW()),1)</f>
        <v>4.5999999999999996</v>
      </c>
      <c r="G370" s="8">
        <f>ROUND(INDEX([1]Calculation!K:K,ROW()),0)</f>
        <v>37</v>
      </c>
      <c r="H370" s="8">
        <f>ROUND(INDEX([1]Calculation!L:L,ROW()),0)</f>
        <v>0</v>
      </c>
      <c r="I370" s="8">
        <f>ROUND(INDEX([1]Calculation!M:M,ROW()),0)</f>
        <v>3</v>
      </c>
      <c r="J370" s="8">
        <f>ROUND(INDEX([1]Calculation!N:N,ROW()),0)</f>
        <v>4</v>
      </c>
      <c r="K370" s="8">
        <f>ROUND(INDEX([1]Calculation!O:O,ROW()),0)</f>
        <v>1</v>
      </c>
      <c r="L370" s="8">
        <f>ROUND(INDEX([1]Calculation!P:P,ROW()),0)</f>
        <v>8</v>
      </c>
      <c r="M370" s="8">
        <f>ROUND(INDEX([1]Calculation!Q:Q,ROW()),0)</f>
        <v>2</v>
      </c>
      <c r="N370" s="8">
        <f>ROUND(INDEX([1]Calculation!R:R,ROW()),0)</f>
        <v>17</v>
      </c>
      <c r="O370" s="8">
        <f>ROUND(INDEX([1]Calculation!S:S,ROW()),0)</f>
        <v>2</v>
      </c>
    </row>
    <row r="371" spans="1:15">
      <c r="A371" t="str">
        <f>INDEX([1]Calculation!$E:$E,ROW())</f>
        <v>US</v>
      </c>
      <c r="B371" t="str">
        <f>INDEX([1]Calculation!$C:$C,ROW())</f>
        <v>Ipsos</v>
      </c>
      <c r="C371" t="str">
        <f>IF(INDEX([1]Calculation!$F:$F,ROW())=0,"-",INDEX([1]Calculation!$F:$F,ROW()))</f>
        <v>B-</v>
      </c>
      <c r="D371" t="str">
        <f>INDEX([1]Calculation!$I:$I,ROW())&amp;"  "&amp;INDEX([1]Calculation!$J:$J,ROW())</f>
        <v>1136  rv</v>
      </c>
      <c r="E371" s="2" t="str">
        <f>MONTH(INDEX([1]Calculation!$H:$H,ROW()))&amp;"/"&amp;DAY(INDEX([1]Calculation!$H:$H,ROW()))</f>
        <v>9/30</v>
      </c>
      <c r="F371" s="12">
        <f>ROUND(INDEX([1]Calculation!AK:AK,ROW()),1)</f>
        <v>0</v>
      </c>
      <c r="G371" s="8">
        <f>ROUND(INDEX([1]Calculation!K:K,ROW()),0)</f>
        <v>21</v>
      </c>
      <c r="H371" s="8">
        <f>ROUND(INDEX([1]Calculation!L:L,ROW()),0)</f>
        <v>0</v>
      </c>
      <c r="I371" s="8">
        <f>ROUND(INDEX([1]Calculation!M:M,ROW()),0)</f>
        <v>1</v>
      </c>
      <c r="J371" s="8">
        <f>ROUND(INDEX([1]Calculation!N:N,ROW()),0)</f>
        <v>4</v>
      </c>
      <c r="K371" s="8">
        <f>ROUND(INDEX([1]Calculation!O:O,ROW()),0)</f>
        <v>1</v>
      </c>
      <c r="L371" s="8">
        <f>ROUND(INDEX([1]Calculation!P:P,ROW()),0)</f>
        <v>16</v>
      </c>
      <c r="M371" s="8">
        <f>ROUND(INDEX([1]Calculation!Q:Q,ROW()),0)</f>
        <v>0</v>
      </c>
      <c r="N371" s="8">
        <f>ROUND(INDEX([1]Calculation!R:R,ROW()),0)</f>
        <v>15</v>
      </c>
      <c r="O371" s="8">
        <f>ROUND(INDEX([1]Calculation!S:S,ROW()),0)</f>
        <v>3</v>
      </c>
    </row>
    <row r="372" spans="1:15">
      <c r="A372" t="str">
        <f>INDEX([1]Calculation!$E:$E,ROW())</f>
        <v>US</v>
      </c>
      <c r="B372" t="str">
        <f>INDEX([1]Calculation!$C:$C,ROW())</f>
        <v>Ipsos</v>
      </c>
      <c r="C372" t="str">
        <f>IF(INDEX([1]Calculation!$F:$F,ROW())=0,"-",INDEX([1]Calculation!$F:$F,ROW()))</f>
        <v>B-</v>
      </c>
      <c r="D372" t="str">
        <f>INDEX([1]Calculation!$I:$I,ROW())&amp;"  "&amp;INDEX([1]Calculation!$J:$J,ROW())</f>
        <v>1379  a</v>
      </c>
      <c r="E372" s="2" t="str">
        <f>MONTH(INDEX([1]Calculation!$H:$H,ROW()))&amp;"/"&amp;DAY(INDEX([1]Calculation!$H:$H,ROW()))</f>
        <v>9/30</v>
      </c>
      <c r="F372" s="12">
        <f>ROUND(INDEX([1]Calculation!AK:AK,ROW()),1)</f>
        <v>0</v>
      </c>
      <c r="G372" s="8">
        <f>ROUND(INDEX([1]Calculation!K:K,ROW()),0)</f>
        <v>18</v>
      </c>
      <c r="H372" s="8">
        <f>ROUND(INDEX([1]Calculation!L:L,ROW()),0)</f>
        <v>0</v>
      </c>
      <c r="I372" s="8">
        <f>ROUND(INDEX([1]Calculation!M:M,ROW()),0)</f>
        <v>1</v>
      </c>
      <c r="J372" s="8">
        <f>ROUND(INDEX([1]Calculation!N:N,ROW()),0)</f>
        <v>3</v>
      </c>
      <c r="K372" s="8">
        <f>ROUND(INDEX([1]Calculation!O:O,ROW()),0)</f>
        <v>1</v>
      </c>
      <c r="L372" s="8">
        <f>ROUND(INDEX([1]Calculation!P:P,ROW()),0)</f>
        <v>15</v>
      </c>
      <c r="M372" s="8">
        <f>ROUND(INDEX([1]Calculation!Q:Q,ROW()),0)</f>
        <v>0</v>
      </c>
      <c r="N372" s="8">
        <f>ROUND(INDEX([1]Calculation!R:R,ROW()),0)</f>
        <v>14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Harris Insights &amp; Analytics</v>
      </c>
      <c r="C373" t="str">
        <f>IF(INDEX([1]Calculation!$F:$F,ROW())=0,"-",INDEX([1]Calculation!$F:$F,ROW()))</f>
        <v>C+</v>
      </c>
      <c r="D373" t="str">
        <f>INDEX([1]Calculation!$I:$I,ROW())&amp;"  "&amp;INDEX([1]Calculation!$J:$J,ROW())</f>
        <v>769  lv</v>
      </c>
      <c r="E373" s="2" t="str">
        <f>MONTH(INDEX([1]Calculation!$H:$H,ROW()))&amp;"/"&amp;DAY(INDEX([1]Calculation!$H:$H,ROW()))</f>
        <v>9/30</v>
      </c>
      <c r="F373" s="12">
        <f>ROUND(INDEX([1]Calculation!AK:AK,ROW()),1)</f>
        <v>0</v>
      </c>
      <c r="G373" s="8">
        <f>ROUND(INDEX([1]Calculation!K:K,ROW()),0)</f>
        <v>35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4</v>
      </c>
      <c r="K373" s="8">
        <f>ROUND(INDEX([1]Calculation!O:O,ROW()),0)</f>
        <v>0</v>
      </c>
      <c r="L373" s="8">
        <f>ROUND(INDEX([1]Calculation!P:P,ROW()),0)</f>
        <v>15</v>
      </c>
      <c r="M373" s="8">
        <f>ROUND(INDEX([1]Calculation!Q:Q,ROW()),0)</f>
        <v>1</v>
      </c>
      <c r="N373" s="8">
        <f>ROUND(INDEX([1]Calculation!R:R,ROW()),0)</f>
        <v>19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Harris Insights &amp; Analytics</v>
      </c>
      <c r="C374" t="str">
        <f>IF(INDEX([1]Calculation!$F:$F,ROW())=0,"-",INDEX([1]Calculation!$F:$F,ROW()))</f>
        <v>C+</v>
      </c>
      <c r="D374" t="str">
        <f>INDEX([1]Calculation!$I:$I,ROW())&amp;"  "&amp;INDEX([1]Calculation!$J:$J,ROW())</f>
        <v>1322  rv</v>
      </c>
      <c r="E374" s="2" t="str">
        <f>MONTH(INDEX([1]Calculation!$H:$H,ROW()))&amp;"/"&amp;DAY(INDEX([1]Calculation!$H:$H,ROW()))</f>
        <v>9/30</v>
      </c>
      <c r="F374" s="12">
        <f>ROUND(INDEX([1]Calculation!AK:AK,ROW()),1)</f>
        <v>0</v>
      </c>
      <c r="G374" s="8">
        <f>ROUND(INDEX([1]Calculation!K:K,ROW()),0)</f>
        <v>30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4</v>
      </c>
      <c r="K374" s="8">
        <f>ROUND(INDEX([1]Calculation!O:O,ROW()),0)</f>
        <v>0</v>
      </c>
      <c r="L374" s="8">
        <f>ROUND(INDEX([1]Calculation!P:P,ROW()),0)</f>
        <v>16</v>
      </c>
      <c r="M374" s="8">
        <f>ROUND(INDEX([1]Calculation!Q:Q,ROW()),0)</f>
        <v>1</v>
      </c>
      <c r="N374" s="8">
        <f>ROUND(INDEX([1]Calculation!R:R,ROW()),0)</f>
        <v>15</v>
      </c>
      <c r="O374" s="8">
        <f>ROUND(INDEX([1]Calculation!S:S,ROW()),0)</f>
        <v>2</v>
      </c>
    </row>
    <row r="375" spans="1:15">
      <c r="A375" t="str">
        <f>INDEX([1]Calculation!$E:$E,ROW())</f>
        <v>US</v>
      </c>
      <c r="B375" t="str">
        <f>INDEX([1]Calculation!$C:$C,ROW())</f>
        <v>Monmouth University</v>
      </c>
      <c r="C375" t="str">
        <f>IF(INDEX([1]Calculation!$F:$F,ROW())=0,"-",INDEX([1]Calculation!$F:$F,ROW()))</f>
        <v>A+</v>
      </c>
      <c r="D375" t="str">
        <f>INDEX([1]Calculation!$I:$I,ROW())&amp;"  "&amp;INDEX([1]Calculation!$J:$J,ROW())</f>
        <v>434  rv</v>
      </c>
      <c r="E375" s="2" t="str">
        <f>MONTH(INDEX([1]Calculation!$H:$H,ROW()))&amp;"/"&amp;DAY(INDEX([1]Calculation!$H:$H,ROW()))</f>
        <v>9/29</v>
      </c>
      <c r="F375" s="12">
        <f>ROUND(INDEX([1]Calculation!AK:AK,ROW()),1)</f>
        <v>0.1</v>
      </c>
      <c r="G375" s="8">
        <f>ROUND(INDEX([1]Calculation!K:K,ROW()),0)</f>
        <v>25</v>
      </c>
      <c r="H375" s="8">
        <f>ROUND(INDEX([1]Calculation!L:L,ROW()),0)</f>
        <v>0</v>
      </c>
      <c r="I375" s="8">
        <f>ROUND(INDEX([1]Calculation!M:M,ROW()),0)</f>
        <v>1</v>
      </c>
      <c r="J375" s="8">
        <f>ROUND(INDEX([1]Calculation!N:N,ROW()),0)</f>
        <v>5</v>
      </c>
      <c r="K375" s="8">
        <f>ROUND(INDEX([1]Calculation!O:O,ROW()),0)</f>
        <v>1</v>
      </c>
      <c r="L375" s="8">
        <f>ROUND(INDEX([1]Calculation!P:P,ROW()),0)</f>
        <v>15</v>
      </c>
      <c r="M375" s="8">
        <f>ROUND(INDEX([1]Calculation!Q:Q,ROW()),0)</f>
        <v>1</v>
      </c>
      <c r="N375" s="8">
        <f>ROUND(INDEX([1]Calculation!R:R,ROW()),0)</f>
        <v>28</v>
      </c>
      <c r="O375" s="8">
        <f>ROUND(INDEX([1]Calculation!S:S,ROW()),0)</f>
        <v>2</v>
      </c>
    </row>
    <row r="376" spans="1:15">
      <c r="A376" t="str">
        <f>INDEX([1]Calculation!$E:$E,ROW())</f>
        <v>New Hampshire</v>
      </c>
      <c r="B376" t="str">
        <f>INDEX([1]Calculation!$C:$C,ROW())</f>
        <v>St. Anselm</v>
      </c>
      <c r="C376" t="str">
        <f>IF(INDEX([1]Calculation!$F:$F,ROW())=0,"-",INDEX([1]Calculation!$F:$F,ROW()))</f>
        <v>-</v>
      </c>
      <c r="D376" t="str">
        <f>INDEX([1]Calculation!$I:$I,ROW())&amp;"  "&amp;INDEX([1]Calculation!$J:$J,ROW())</f>
        <v>423  lv</v>
      </c>
      <c r="E376" s="2" t="str">
        <f>MONTH(INDEX([1]Calculation!$H:$H,ROW()))&amp;"/"&amp;DAY(INDEX([1]Calculation!$H:$H,ROW()))</f>
        <v>9/29</v>
      </c>
      <c r="F376" s="12">
        <f>ROUND(INDEX([1]Calculation!AK:AK,ROW()),1)</f>
        <v>0.2</v>
      </c>
      <c r="G376" s="8">
        <f>ROUND(INDEX([1]Calculation!K:K,ROW()),0)</f>
        <v>24</v>
      </c>
      <c r="H376" s="8">
        <f>ROUND(INDEX([1]Calculation!L:L,ROW()),0)</f>
        <v>0</v>
      </c>
      <c r="I376" s="8">
        <f>ROUND(INDEX([1]Calculation!M:M,ROW()),0)</f>
        <v>1</v>
      </c>
      <c r="J376" s="8">
        <f>ROUND(INDEX([1]Calculation!N:N,ROW()),0)</f>
        <v>10</v>
      </c>
      <c r="K376" s="8">
        <f>ROUND(INDEX([1]Calculation!O:O,ROW()),0)</f>
        <v>3</v>
      </c>
      <c r="L376" s="8">
        <f>ROUND(INDEX([1]Calculation!P:P,ROW()),0)</f>
        <v>11</v>
      </c>
      <c r="M376" s="8">
        <f>ROUND(INDEX([1]Calculation!Q:Q,ROW()),0)</f>
        <v>2</v>
      </c>
      <c r="N376" s="8">
        <f>ROUND(INDEX([1]Calculation!R:R,ROW()),0)</f>
        <v>25</v>
      </c>
      <c r="O376" s="8">
        <f>ROUND(INDEX([1]Calculation!S:S,ROW()),0)</f>
        <v>2</v>
      </c>
    </row>
    <row r="377" spans="1:15">
      <c r="A377" t="str">
        <f>INDEX([1]Calculation!$E:$E,ROW())</f>
        <v>US</v>
      </c>
      <c r="B377" t="str">
        <f>INDEX([1]Calculation!$C:$C,ROW())</f>
        <v>Morning Consult</v>
      </c>
      <c r="C377" t="str">
        <f>IF(INDEX([1]Calculation!$F:$F,ROW())=0,"-",INDEX([1]Calculation!$F:$F,ROW()))</f>
        <v>B/C</v>
      </c>
      <c r="D377" t="str">
        <f>INDEX([1]Calculation!$I:$I,ROW())&amp;"  "&amp;INDEX([1]Calculation!$J:$J,ROW())</f>
        <v>16274  lv</v>
      </c>
      <c r="E377" s="2" t="str">
        <f>MONTH(INDEX([1]Calculation!$H:$H,ROW()))&amp;"/"&amp;DAY(INDEX([1]Calculation!$H:$H,ROW()))</f>
        <v>9/29</v>
      </c>
      <c r="F377" s="12">
        <f>ROUND(INDEX([1]Calculation!AK:AK,ROW()),1)</f>
        <v>0</v>
      </c>
      <c r="G377" s="8">
        <f>ROUND(INDEX([1]Calculation!K:K,ROW()),0)</f>
        <v>32</v>
      </c>
      <c r="H377" s="8">
        <f>ROUND(INDEX([1]Calculation!L:L,ROW()),0)</f>
        <v>0</v>
      </c>
      <c r="I377" s="8">
        <f>ROUND(INDEX([1]Calculation!M:M,ROW()),0)</f>
        <v>3</v>
      </c>
      <c r="J377" s="8">
        <f>ROUND(INDEX([1]Calculation!N:N,ROW()),0)</f>
        <v>5</v>
      </c>
      <c r="K377" s="8">
        <f>ROUND(INDEX([1]Calculation!O:O,ROW()),0)</f>
        <v>1</v>
      </c>
      <c r="L377" s="8">
        <f>ROUND(INDEX([1]Calculation!P:P,ROW()),0)</f>
        <v>19</v>
      </c>
      <c r="M377" s="8">
        <f>ROUND(INDEX([1]Calculation!Q:Q,ROW()),0)</f>
        <v>1</v>
      </c>
      <c r="N377" s="8">
        <f>ROUND(INDEX([1]Calculation!R:R,ROW()),0)</f>
        <v>21</v>
      </c>
      <c r="O377" s="8">
        <f>ROUND(INDEX([1]Calculation!S:S,ROW()),0)</f>
        <v>3</v>
      </c>
    </row>
    <row r="378" spans="1:15">
      <c r="A378" t="str">
        <f>INDEX([1]Calculation!$E:$E,ROW())</f>
        <v>Arizona</v>
      </c>
      <c r="B378" t="str">
        <f>INDEX([1]Calculation!$C:$C,ROW())</f>
        <v>Change Research</v>
      </c>
      <c r="C378" t="str">
        <f>IF(INDEX([1]Calculation!$F:$F,ROW())=0,"-",INDEX([1]Calculation!$F:$F,ROW()))</f>
        <v>C</v>
      </c>
      <c r="D378" t="str">
        <f>INDEX([1]Calculation!$I:$I,ROW())&amp;"  "&amp;INDEX([1]Calculation!$J:$J,ROW())</f>
        <v>396  lv</v>
      </c>
      <c r="E378" s="2" t="str">
        <f>MONTH(INDEX([1]Calculation!$H:$H,ROW()))&amp;"/"&amp;DAY(INDEX([1]Calculation!$H:$H,ROW()))</f>
        <v>9/28</v>
      </c>
      <c r="F378" s="12">
        <f>ROUND(INDEX([1]Calculation!AK:AK,ROW()),1)</f>
        <v>1.9</v>
      </c>
      <c r="G378" s="8">
        <f>ROUND(INDEX([1]Calculation!K:K,ROW()),0)</f>
        <v>15</v>
      </c>
      <c r="H378" s="8">
        <f>ROUND(INDEX([1]Calculation!L:L,ROW()),0)</f>
        <v>0</v>
      </c>
      <c r="I378" s="8">
        <f>ROUND(INDEX([1]Calculation!M:M,ROW()),0)</f>
        <v>1</v>
      </c>
      <c r="J378" s="8">
        <f>ROUND(INDEX([1]Calculation!N:N,ROW()),0)</f>
        <v>13</v>
      </c>
      <c r="K378" s="8">
        <f>ROUND(INDEX([1]Calculation!O:O,ROW()),0)</f>
        <v>1</v>
      </c>
      <c r="L378" s="8">
        <f>ROUND(INDEX([1]Calculation!P:P,ROW()),0)</f>
        <v>19</v>
      </c>
      <c r="M378" s="8">
        <f>ROUND(INDEX([1]Calculation!Q:Q,ROW()),0)</f>
        <v>0</v>
      </c>
      <c r="N378" s="8">
        <f>ROUND(INDEX([1]Calculation!R:R,ROW()),0)</f>
        <v>35</v>
      </c>
      <c r="O378" s="8">
        <f>ROUND(INDEX([1]Calculation!S:S,ROW()),0)</f>
        <v>8</v>
      </c>
    </row>
    <row r="379" spans="1:15">
      <c r="A379" t="str">
        <f>INDEX([1]Calculation!$E:$E,ROW())</f>
        <v>US</v>
      </c>
      <c r="B379" t="str">
        <f>INDEX([1]Calculation!$C:$C,ROW())</f>
        <v>Swayable</v>
      </c>
      <c r="C379" t="str">
        <f>IF(INDEX([1]Calculation!$F:$F,ROW())=0,"-",INDEX([1]Calculation!$F:$F,ROW()))</f>
        <v>-</v>
      </c>
      <c r="D379" t="str">
        <f>INDEX([1]Calculation!$I:$I,ROW())&amp;"  "&amp;INDEX([1]Calculation!$J:$J,ROW())</f>
        <v>3140  lv</v>
      </c>
      <c r="E379" s="2" t="str">
        <f>MONTH(INDEX([1]Calculation!$H:$H,ROW()))&amp;"/"&amp;DAY(INDEX([1]Calculation!$H:$H,ROW()))</f>
        <v>9/18</v>
      </c>
      <c r="F379" s="12">
        <f>ROUND(INDEX([1]Calculation!AK:AK,ROW()),1)</f>
        <v>0</v>
      </c>
      <c r="G379" s="8">
        <f>ROUND(INDEX([1]Calculation!K:K,ROW()),0)</f>
        <v>33</v>
      </c>
      <c r="H379" s="8">
        <f>ROUND(INDEX([1]Calculation!L:L,ROW()),0)</f>
        <v>0</v>
      </c>
      <c r="I379" s="8">
        <f>ROUND(INDEX([1]Calculation!M:M,ROW()),0)</f>
        <v>2</v>
      </c>
      <c r="J379" s="8">
        <f>ROUND(INDEX([1]Calculation!N:N,ROW()),0)</f>
        <v>6</v>
      </c>
      <c r="K379" s="8">
        <f>ROUND(INDEX([1]Calculation!O:O,ROW()),0)</f>
        <v>1</v>
      </c>
      <c r="L379" s="8">
        <f>ROUND(INDEX([1]Calculation!P:P,ROW()),0)</f>
        <v>18</v>
      </c>
      <c r="M379" s="8">
        <f>ROUND(INDEX([1]Calculation!Q:Q,ROW()),0)</f>
        <v>1</v>
      </c>
      <c r="N379" s="8">
        <f>ROUND(INDEX([1]Calculation!R:R,ROW()),0)</f>
        <v>16</v>
      </c>
      <c r="O379" s="8">
        <f>ROUND(INDEX([1]Calculation!S:S,ROW()),0)</f>
        <v>2</v>
      </c>
    </row>
    <row r="380" spans="1:15">
      <c r="A380" t="str">
        <f>INDEX([1]Calculation!$E:$E,ROW())</f>
        <v>US</v>
      </c>
      <c r="B380" t="str">
        <f>INDEX([1]Calculation!$C:$C,ROW())</f>
        <v>Swayable</v>
      </c>
      <c r="C380" t="str">
        <f>IF(INDEX([1]Calculation!$F:$F,ROW())=0,"-",INDEX([1]Calculation!$F:$F,ROW()))</f>
        <v>-</v>
      </c>
      <c r="D380" t="str">
        <f>INDEX([1]Calculation!$I:$I,ROW())&amp;"  "&amp;INDEX([1]Calculation!$J:$J,ROW())</f>
        <v>6341  a</v>
      </c>
      <c r="E380" s="2" t="str">
        <f>MONTH(INDEX([1]Calculation!$H:$H,ROW()))&amp;"/"&amp;DAY(INDEX([1]Calculation!$H:$H,ROW()))</f>
        <v>9/18</v>
      </c>
      <c r="F380" s="12">
        <f>ROUND(INDEX([1]Calculation!AK:AK,ROW()),1)</f>
        <v>0</v>
      </c>
      <c r="G380" s="8">
        <f>ROUND(INDEX([1]Calculation!K:K,ROW()),0)</f>
        <v>29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5</v>
      </c>
      <c r="K380" s="8">
        <f>ROUND(INDEX([1]Calculation!O:O,ROW()),0)</f>
        <v>1</v>
      </c>
      <c r="L380" s="8">
        <f>ROUND(INDEX([1]Calculation!P:P,ROW()),0)</f>
        <v>21</v>
      </c>
      <c r="M380" s="8">
        <f>ROUND(INDEX([1]Calculation!Q:Q,ROW()),0)</f>
        <v>2</v>
      </c>
      <c r="N380" s="8">
        <f>ROUND(INDEX([1]Calculation!R:R,ROW()),0)</f>
        <v>13</v>
      </c>
      <c r="O380" s="8">
        <f>ROUND(INDEX([1]Calculation!S:S,ROW()),0)</f>
        <v>3</v>
      </c>
    </row>
    <row r="381" spans="1:15">
      <c r="A381" t="str">
        <f>INDEX([1]Calculation!$E:$E,ROW())</f>
        <v>US</v>
      </c>
      <c r="B381" t="str">
        <f>INDEX([1]Calculation!$C:$C,ROW())</f>
        <v>Pew Research Center</v>
      </c>
      <c r="C381" t="str">
        <f>IF(INDEX([1]Calculation!$F:$F,ROW())=0,"-",INDEX([1]Calculation!$F:$F,ROW()))</f>
        <v>B/C</v>
      </c>
      <c r="D381" t="str">
        <f>INDEX([1]Calculation!$I:$I,ROW())&amp;"  "&amp;INDEX([1]Calculation!$J:$J,ROW())</f>
        <v>4655  rv</v>
      </c>
      <c r="E381" s="2" t="str">
        <f>MONTH(INDEX([1]Calculation!$H:$H,ROW()))&amp;"/"&amp;DAY(INDEX([1]Calculation!$H:$H,ROW()))</f>
        <v>9/15</v>
      </c>
      <c r="F381" s="12">
        <f>ROUND(INDEX([1]Calculation!AK:AK,ROW()),1)</f>
        <v>0.7</v>
      </c>
      <c r="G381" s="8">
        <f>ROUND(INDEX([1]Calculation!K:K,ROW()),0)</f>
        <v>27</v>
      </c>
      <c r="H381" s="8">
        <f>ROUND(INDEX([1]Calculation!L:L,ROW()),0)</f>
        <v>0</v>
      </c>
      <c r="I381" s="8">
        <f>ROUND(INDEX([1]Calculation!M:M,ROW()),0)</f>
        <v>1</v>
      </c>
      <c r="J381" s="8">
        <f>ROUND(INDEX([1]Calculation!N:N,ROW()),0)</f>
        <v>5</v>
      </c>
      <c r="K381" s="8">
        <f>ROUND(INDEX([1]Calculation!O:O,ROW()),0)</f>
        <v>1</v>
      </c>
      <c r="L381" s="8">
        <f>ROUND(INDEX([1]Calculation!P:P,ROW()),0)</f>
        <v>15</v>
      </c>
      <c r="M381" s="8">
        <f>ROUND(INDEX([1]Calculation!Q:Q,ROW()),0)</f>
        <v>0</v>
      </c>
      <c r="N381" s="8">
        <f>ROUND(INDEX([1]Calculation!R:R,ROW()),0)</f>
        <v>22</v>
      </c>
      <c r="O381" s="8">
        <f>ROUND(INDEX([1]Calculation!S:S,ROW()),0)</f>
        <v>2</v>
      </c>
    </row>
    <row r="382" spans="1:15">
      <c r="A382" t="str">
        <f>INDEX([1]Calculation!$E:$E,ROW())</f>
        <v>US</v>
      </c>
      <c r="B382" t="str">
        <f>INDEX([1]Calculation!$C:$C,ROW())</f>
        <v>Ipsos</v>
      </c>
      <c r="C382" t="str">
        <f>IF(INDEX([1]Calculation!$F:$F,ROW())=0,"-",INDEX([1]Calculation!$F:$F,ROW()))</f>
        <v>B-</v>
      </c>
      <c r="D382" t="str">
        <f>INDEX([1]Calculation!$I:$I,ROW())&amp;"  "&amp;INDEX([1]Calculation!$J:$J,ROW())</f>
        <v>2692  a</v>
      </c>
      <c r="E382" s="2" t="str">
        <f>MONTH(INDEX([1]Calculation!$H:$H,ROW()))&amp;"/"&amp;DAY(INDEX([1]Calculation!$H:$H,ROW()))</f>
        <v>9/20</v>
      </c>
      <c r="F382" s="12">
        <f>ROUND(INDEX([1]Calculation!AK:AK,ROW()),1)</f>
        <v>0</v>
      </c>
      <c r="G382" s="8">
        <f>ROUND(INDEX([1]Calculation!K:K,ROW()),0)</f>
        <v>19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3</v>
      </c>
      <c r="K382" s="8">
        <f>ROUND(INDEX([1]Calculation!O:O,ROW()),0)</f>
        <v>1</v>
      </c>
      <c r="L382" s="8">
        <f>ROUND(INDEX([1]Calculation!P:P,ROW()),0)</f>
        <v>17</v>
      </c>
      <c r="M382" s="8">
        <f>ROUND(INDEX([1]Calculation!Q:Q,ROW()),0)</f>
        <v>0</v>
      </c>
      <c r="N382" s="8">
        <f>ROUND(INDEX([1]Calculation!R:R,ROW()),0)</f>
        <v>12</v>
      </c>
      <c r="O382" s="8">
        <f>ROUND(INDEX([1]Calculation!S:S,ROW()),0)</f>
        <v>3</v>
      </c>
    </row>
    <row r="383" spans="1:15">
      <c r="A383" t="str">
        <f>INDEX([1]Calculation!$E:$E,ROW())</f>
        <v>US</v>
      </c>
      <c r="B383" t="str">
        <f>INDEX([1]Calculation!$C:$C,ROW())</f>
        <v>Harris Insights &amp; Analytics</v>
      </c>
      <c r="C383" t="str">
        <f>IF(INDEX([1]Calculation!$F:$F,ROW())=0,"-",INDEX([1]Calculation!$F:$F,ROW()))</f>
        <v>C+</v>
      </c>
      <c r="D383" t="str">
        <f>INDEX([1]Calculation!$I:$I,ROW())&amp;"  "&amp;INDEX([1]Calculation!$J:$J,ROW())</f>
        <v>1840  lv</v>
      </c>
      <c r="E383" s="2" t="str">
        <f>MONTH(INDEX([1]Calculation!$H:$H,ROW()))&amp;"/"&amp;DAY(INDEX([1]Calculation!$H:$H,ROW()))</f>
        <v>9/27</v>
      </c>
      <c r="F383" s="12">
        <f>ROUND(INDEX([1]Calculation!AK:AK,ROW()),1)</f>
        <v>0</v>
      </c>
      <c r="G383" s="8">
        <f>ROUND(INDEX([1]Calculation!K:K,ROW()),0)</f>
        <v>33</v>
      </c>
      <c r="H383" s="8">
        <f>ROUND(INDEX([1]Calculation!L:L,ROW()),0)</f>
        <v>0</v>
      </c>
      <c r="I383" s="8">
        <f>ROUND(INDEX([1]Calculation!M:M,ROW()),0)</f>
        <v>2</v>
      </c>
      <c r="J383" s="8">
        <f>ROUND(INDEX([1]Calculation!N:N,ROW()),0)</f>
        <v>5</v>
      </c>
      <c r="K383" s="8">
        <f>ROUND(INDEX([1]Calculation!O:O,ROW()),0)</f>
        <v>1</v>
      </c>
      <c r="L383" s="8">
        <f>ROUND(INDEX([1]Calculation!P:P,ROW()),0)</f>
        <v>15</v>
      </c>
      <c r="M383" s="8">
        <f>ROUND(INDEX([1]Calculation!Q:Q,ROW()),0)</f>
        <v>0</v>
      </c>
      <c r="N383" s="8">
        <f>ROUND(INDEX([1]Calculation!R:R,ROW()),0)</f>
        <v>19</v>
      </c>
      <c r="O383" s="8">
        <f>ROUND(INDEX([1]Calculation!S:S,ROW()),0)</f>
        <v>2</v>
      </c>
    </row>
    <row r="384" spans="1:15">
      <c r="A384" t="str">
        <f>INDEX([1]Calculation!$E:$E,ROW())</f>
        <v>US</v>
      </c>
      <c r="B384" t="str">
        <f>INDEX([1]Calculation!$C:$C,ROW())</f>
        <v>Harris Insights &amp; Analytics</v>
      </c>
      <c r="C384" t="str">
        <f>IF(INDEX([1]Calculation!$F:$F,ROW())=0,"-",INDEX([1]Calculation!$F:$F,ROW()))</f>
        <v>C+</v>
      </c>
      <c r="D384" t="str">
        <f>INDEX([1]Calculation!$I:$I,ROW())&amp;"  "&amp;INDEX([1]Calculation!$J:$J,ROW())</f>
        <v>3100  rv</v>
      </c>
      <c r="E384" s="2" t="str">
        <f>MONTH(INDEX([1]Calculation!$H:$H,ROW()))&amp;"/"&amp;DAY(INDEX([1]Calculation!$H:$H,ROW()))</f>
        <v>9/27</v>
      </c>
      <c r="F384" s="12">
        <f>ROUND(INDEX([1]Calculation!AK:AK,ROW()),1)</f>
        <v>0</v>
      </c>
      <c r="G384" s="8">
        <f>ROUND(INDEX([1]Calculation!K:K,ROW()),0)</f>
        <v>28</v>
      </c>
      <c r="H384" s="8">
        <f>ROUND(INDEX([1]Calculation!L:L,ROW()),0)</f>
        <v>0</v>
      </c>
      <c r="I384" s="8">
        <f>ROUND(INDEX([1]Calculation!M:M,ROW()),0)</f>
        <v>2</v>
      </c>
      <c r="J384" s="8">
        <f>ROUND(INDEX([1]Calculation!N:N,ROW()),0)</f>
        <v>4</v>
      </c>
      <c r="K384" s="8">
        <f>ROUND(INDEX([1]Calculation!O:O,ROW()),0)</f>
        <v>1</v>
      </c>
      <c r="L384" s="8">
        <f>ROUND(INDEX([1]Calculation!P:P,ROW()),0)</f>
        <v>15</v>
      </c>
      <c r="M384" s="8">
        <f>ROUND(INDEX([1]Calculation!Q:Q,ROW()),0)</f>
        <v>1</v>
      </c>
      <c r="N384" s="8">
        <f>ROUND(INDEX([1]Calculation!R:R,ROW()),0)</f>
        <v>15</v>
      </c>
      <c r="O384" s="8">
        <f>ROUND(INDEX([1]Calculation!S:S,ROW()),0)</f>
        <v>2</v>
      </c>
    </row>
    <row r="385" spans="1:15">
      <c r="A385" t="str">
        <f>INDEX([1]Calculation!$E:$E,ROW())</f>
        <v>US</v>
      </c>
      <c r="B385" t="str">
        <f>INDEX([1]Calculation!$C:$C,ROW())</f>
        <v>Harris Insights &amp; Analytics</v>
      </c>
      <c r="C385" t="str">
        <f>IF(INDEX([1]Calculation!$F:$F,ROW())=0,"-",INDEX([1]Calculation!$F:$F,ROW()))</f>
        <v>C+</v>
      </c>
      <c r="D385" t="str">
        <f>INDEX([1]Calculation!$I:$I,ROW())&amp;"  "&amp;INDEX([1]Calculation!$J:$J,ROW())</f>
        <v>772  lv</v>
      </c>
      <c r="E385" s="2" t="str">
        <f>MONTH(INDEX([1]Calculation!$H:$H,ROW()))&amp;"/"&amp;DAY(INDEX([1]Calculation!$H:$H,ROW()))</f>
        <v>9/27</v>
      </c>
      <c r="F385" s="12">
        <f>ROUND(INDEX([1]Calculation!AK:AK,ROW()),1)</f>
        <v>0</v>
      </c>
      <c r="G385" s="8">
        <f>ROUND(INDEX([1]Calculation!K:K,ROW()),0)</f>
        <v>33</v>
      </c>
      <c r="H385" s="8">
        <f>ROUND(INDEX([1]Calculation!L:L,ROW()),0)</f>
        <v>0</v>
      </c>
      <c r="I385" s="8">
        <f>ROUND(INDEX([1]Calculation!M:M,ROW()),0)</f>
        <v>3</v>
      </c>
      <c r="J385" s="8">
        <f>ROUND(INDEX([1]Calculation!N:N,ROW()),0)</f>
        <v>5</v>
      </c>
      <c r="K385" s="8">
        <f>ROUND(INDEX([1]Calculation!O:O,ROW()),0)</f>
        <v>2</v>
      </c>
      <c r="L385" s="8">
        <f>ROUND(INDEX([1]Calculation!P:P,ROW()),0)</f>
        <v>13</v>
      </c>
      <c r="M385" s="8">
        <f>ROUND(INDEX([1]Calculation!Q:Q,ROW()),0)</f>
        <v>1</v>
      </c>
      <c r="N385" s="8">
        <f>ROUND(INDEX([1]Calculation!R:R,ROW()),0)</f>
        <v>19</v>
      </c>
      <c r="O385" s="8">
        <f>ROUND(INDEX([1]Calculation!S:S,ROW()),0)</f>
        <v>1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1309  rv</v>
      </c>
      <c r="E386" s="2" t="str">
        <f>MONTH(INDEX([1]Calculation!$H:$H,ROW()))&amp;"/"&amp;DAY(INDEX([1]Calculation!$H:$H,ROW()))</f>
        <v>9/27</v>
      </c>
      <c r="F386" s="12">
        <f>ROUND(INDEX([1]Calculation!AK:AK,ROW()),1)</f>
        <v>0</v>
      </c>
      <c r="G386" s="8">
        <f>ROUND(INDEX([1]Calculation!K:K,ROW()),0)</f>
        <v>28</v>
      </c>
      <c r="H386" s="8">
        <f>ROUND(INDEX([1]Calculation!L:L,ROW()),0)</f>
        <v>0</v>
      </c>
      <c r="I386" s="8">
        <f>ROUND(INDEX([1]Calculation!M:M,ROW()),0)</f>
        <v>3</v>
      </c>
      <c r="J386" s="8">
        <f>ROUND(INDEX([1]Calculation!N:N,ROW()),0)</f>
        <v>4</v>
      </c>
      <c r="K386" s="8">
        <f>ROUND(INDEX([1]Calculation!O:O,ROW()),0)</f>
        <v>2</v>
      </c>
      <c r="L386" s="8">
        <f>ROUND(INDEX([1]Calculation!P:P,ROW()),0)</f>
        <v>13</v>
      </c>
      <c r="M386" s="8">
        <f>ROUND(INDEX([1]Calculation!Q:Q,ROW()),0)</f>
        <v>1</v>
      </c>
      <c r="N386" s="8">
        <f>ROUND(INDEX([1]Calculation!R:R,ROW()),0)</f>
        <v>15</v>
      </c>
      <c r="O386" s="8">
        <f>ROUND(INDEX([1]Calculation!S:S,ROW()),0)</f>
        <v>2</v>
      </c>
    </row>
    <row r="387" spans="1:15">
      <c r="A387" t="str">
        <f>INDEX([1]Calculation!$E:$E,ROW())</f>
        <v>Nevada</v>
      </c>
      <c r="B387" t="str">
        <f>INDEX([1]Calculation!$C:$C,ROW())</f>
        <v>SSRS</v>
      </c>
      <c r="C387" t="str">
        <f>IF(INDEX([1]Calculation!$F:$F,ROW())=0,"-",INDEX([1]Calculation!$F:$F,ROW()))</f>
        <v>A/B</v>
      </c>
      <c r="D387" t="str">
        <f>INDEX([1]Calculation!$I:$I,ROW())&amp;"  "&amp;INDEX([1]Calculation!$J:$J,ROW())</f>
        <v>324  lv</v>
      </c>
      <c r="E387" s="2" t="str">
        <f>MONTH(INDEX([1]Calculation!$H:$H,ROW()))&amp;"/"&amp;DAY(INDEX([1]Calculation!$H:$H,ROW()))</f>
        <v>9/26</v>
      </c>
      <c r="F387" s="12">
        <f>ROUND(INDEX([1]Calculation!AK:AK,ROW()),1)</f>
        <v>4.0999999999999996</v>
      </c>
      <c r="G387" s="8">
        <f>ROUND(INDEX([1]Calculation!K:K,ROW()),0)</f>
        <v>22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4</v>
      </c>
      <c r="K387" s="8">
        <f>ROUND(INDEX([1]Calculation!O:O,ROW()),0)</f>
        <v>1</v>
      </c>
      <c r="L387" s="8">
        <f>ROUND(INDEX([1]Calculation!P:P,ROW()),0)</f>
        <v>22</v>
      </c>
      <c r="M387" s="8">
        <f>ROUND(INDEX([1]Calculation!Q:Q,ROW()),0)</f>
        <v>4</v>
      </c>
      <c r="N387" s="8">
        <f>ROUND(INDEX([1]Calculation!R:R,ROW()),0)</f>
        <v>18</v>
      </c>
      <c r="O387" s="8">
        <f>ROUND(INDEX([1]Calculation!S:S,ROW()),0)</f>
        <v>3</v>
      </c>
    </row>
    <row r="388" spans="1:15">
      <c r="A388" t="str">
        <f>INDEX([1]Calculation!$E:$E,ROW())</f>
        <v>South Carolina</v>
      </c>
      <c r="B388" t="str">
        <f>INDEX([1]Calculation!$C:$C,ROW())</f>
        <v>SSRS</v>
      </c>
      <c r="C388" t="str">
        <f>IF(INDEX([1]Calculation!$F:$F,ROW())=0,"-",INDEX([1]Calculation!$F:$F,ROW()))</f>
        <v>A/B</v>
      </c>
      <c r="D388" t="str">
        <f>INDEX([1]Calculation!$I:$I,ROW())&amp;"  "&amp;INDEX([1]Calculation!$J:$J,ROW())</f>
        <v>406  lv</v>
      </c>
      <c r="E388" s="2" t="str">
        <f>MONTH(INDEX([1]Calculation!$H:$H,ROW()))&amp;"/"&amp;DAY(INDEX([1]Calculation!$H:$H,ROW()))</f>
        <v>9/26</v>
      </c>
      <c r="F388" s="12">
        <f>ROUND(INDEX([1]Calculation!AK:AK,ROW()),1)</f>
        <v>4.7</v>
      </c>
      <c r="G388" s="8">
        <f>ROUND(INDEX([1]Calculation!K:K,ROW()),0)</f>
        <v>37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1</v>
      </c>
      <c r="L388" s="8">
        <f>ROUND(INDEX([1]Calculation!P:P,ROW()),0)</f>
        <v>11</v>
      </c>
      <c r="M388" s="8">
        <f>ROUND(INDEX([1]Calculation!Q:Q,ROW()),0)</f>
        <v>3</v>
      </c>
      <c r="N388" s="8">
        <f>ROUND(INDEX([1]Calculation!R:R,ROW()),0)</f>
        <v>16</v>
      </c>
      <c r="O388" s="8">
        <f>ROUND(INDEX([1]Calculation!S:S,ROW()),0)</f>
        <v>0</v>
      </c>
    </row>
    <row r="389" spans="1:15">
      <c r="A389" t="str">
        <f>INDEX([1]Calculation!$E:$E,ROW())</f>
        <v>US</v>
      </c>
      <c r="B389" t="str">
        <f>INDEX([1]Calculation!$C:$C,ROW())</f>
        <v>Harris Insights &amp; Analytics</v>
      </c>
      <c r="C389" t="str">
        <f>IF(INDEX([1]Calculation!$F:$F,ROW())=0,"-",INDEX([1]Calculation!$F:$F,ROW()))</f>
        <v>C+</v>
      </c>
      <c r="D389" t="str">
        <f>INDEX([1]Calculation!$I:$I,ROW())&amp;"  "&amp;INDEX([1]Calculation!$J:$J,ROW())</f>
        <v>801  lv</v>
      </c>
      <c r="E389" s="2" t="str">
        <f>MONTH(INDEX([1]Calculation!$H:$H,ROW()))&amp;"/"&amp;DAY(INDEX([1]Calculation!$H:$H,ROW()))</f>
        <v>9/26</v>
      </c>
      <c r="F389" s="12">
        <f>ROUND(INDEX([1]Calculation!AK:AK,ROW()),1)</f>
        <v>0</v>
      </c>
      <c r="G389" s="8">
        <f>ROUND(INDEX([1]Calculation!K:K,ROW()),0)</f>
        <v>31</v>
      </c>
      <c r="H389" s="8">
        <f>ROUND(INDEX([1]Calculation!L:L,ROW()),0)</f>
        <v>0</v>
      </c>
      <c r="I389" s="8">
        <f>ROUND(INDEX([1]Calculation!M:M,ROW()),0)</f>
        <v>3</v>
      </c>
      <c r="J389" s="8">
        <f>ROUND(INDEX([1]Calculation!N:N,ROW()),0)</f>
        <v>5</v>
      </c>
      <c r="K389" s="8">
        <f>ROUND(INDEX([1]Calculation!O:O,ROW()),0)</f>
        <v>2</v>
      </c>
      <c r="L389" s="8">
        <f>ROUND(INDEX([1]Calculation!P:P,ROW()),0)</f>
        <v>13</v>
      </c>
      <c r="M389" s="8">
        <f>ROUND(INDEX([1]Calculation!Q:Q,ROW()),0)</f>
        <v>0</v>
      </c>
      <c r="N389" s="8">
        <f>ROUND(INDEX([1]Calculation!R:R,ROW()),0)</f>
        <v>20</v>
      </c>
      <c r="O389" s="8">
        <f>ROUND(INDEX([1]Calculation!S:S,ROW()),0)</f>
        <v>2</v>
      </c>
    </row>
    <row r="390" spans="1:15">
      <c r="A390" t="str">
        <f>INDEX([1]Calculation!$E:$E,ROW())</f>
        <v>US</v>
      </c>
      <c r="B390" t="str">
        <f>INDEX([1]Calculation!$C:$C,ROW())</f>
        <v>Harris Insights &amp; Analytics</v>
      </c>
      <c r="C390" t="str">
        <f>IF(INDEX([1]Calculation!$F:$F,ROW())=0,"-",INDEX([1]Calculation!$F:$F,ROW()))</f>
        <v>C+</v>
      </c>
      <c r="D390" t="str">
        <f>INDEX([1]Calculation!$I:$I,ROW())&amp;"  "&amp;INDEX([1]Calculation!$J:$J,ROW())</f>
        <v>1335  rv</v>
      </c>
      <c r="E390" s="2" t="str">
        <f>MONTH(INDEX([1]Calculation!$H:$H,ROW()))&amp;"/"&amp;DAY(INDEX([1]Calculation!$H:$H,ROW()))</f>
        <v>9/26</v>
      </c>
      <c r="F390" s="12">
        <f>ROUND(INDEX([1]Calculation!AK:AK,ROW()),1)</f>
        <v>0</v>
      </c>
      <c r="G390" s="8">
        <f>ROUND(INDEX([1]Calculation!K:K,ROW()),0)</f>
        <v>28</v>
      </c>
      <c r="H390" s="8">
        <f>ROUND(INDEX([1]Calculation!L:L,ROW()),0)</f>
        <v>0</v>
      </c>
      <c r="I390" s="8">
        <f>ROUND(INDEX([1]Calculation!M:M,ROW()),0)</f>
        <v>3</v>
      </c>
      <c r="J390" s="8">
        <f>ROUND(INDEX([1]Calculation!N:N,ROW()),0)</f>
        <v>3</v>
      </c>
      <c r="K390" s="8">
        <f>ROUND(INDEX([1]Calculation!O:O,ROW()),0)</f>
        <v>1</v>
      </c>
      <c r="L390" s="8">
        <f>ROUND(INDEX([1]Calculation!P:P,ROW()),0)</f>
        <v>14</v>
      </c>
      <c r="M390" s="8">
        <f>ROUND(INDEX([1]Calculation!Q:Q,ROW()),0)</f>
        <v>0</v>
      </c>
      <c r="N390" s="8">
        <f>ROUND(INDEX([1]Calculation!R:R,ROW()),0)</f>
        <v>15</v>
      </c>
      <c r="O390" s="8">
        <f>ROUND(INDEX([1]Calculation!S:S,ROW()),0)</f>
        <v>2</v>
      </c>
    </row>
    <row r="391" spans="1:15">
      <c r="A391" t="str">
        <f>INDEX([1]Calculation!$E:$E,ROW())</f>
        <v>California</v>
      </c>
      <c r="B391" t="str">
        <f>INDEX([1]Calculation!$C:$C,ROW())</f>
        <v>Public Policy Institute of California</v>
      </c>
      <c r="C391" t="str">
        <f>IF(INDEX([1]Calculation!$F:$F,ROW())=0,"-",INDEX([1]Calculation!$F:$F,ROW()))</f>
        <v>A/B</v>
      </c>
      <c r="D391" t="str">
        <f>INDEX([1]Calculation!$I:$I,ROW())&amp;"  "&amp;INDEX([1]Calculation!$J:$J,ROW())</f>
        <v>692  lv</v>
      </c>
      <c r="E391" s="2" t="str">
        <f>MONTH(INDEX([1]Calculation!$H:$H,ROW()))&amp;"/"&amp;DAY(INDEX([1]Calculation!$H:$H,ROW()))</f>
        <v>9/25</v>
      </c>
      <c r="F391" s="12">
        <f>ROUND(INDEX([1]Calculation!AK:AK,ROW()),1)</f>
        <v>0.2</v>
      </c>
      <c r="G391" s="8">
        <f>ROUND(INDEX([1]Calculation!K:K,ROW()),0)</f>
        <v>22</v>
      </c>
      <c r="H391" s="8">
        <f>ROUND(INDEX([1]Calculation!L:L,ROW()),0)</f>
        <v>0</v>
      </c>
      <c r="I391" s="8">
        <f>ROUND(INDEX([1]Calculation!M:M,ROW()),0)</f>
        <v>2</v>
      </c>
      <c r="J391" s="8">
        <f>ROUND(INDEX([1]Calculation!N:N,ROW()),0)</f>
        <v>6</v>
      </c>
      <c r="K391" s="8">
        <f>ROUND(INDEX([1]Calculation!O:O,ROW()),0)</f>
        <v>1</v>
      </c>
      <c r="L391" s="8">
        <f>ROUND(INDEX([1]Calculation!P:P,ROW()),0)</f>
        <v>21</v>
      </c>
      <c r="M391" s="8">
        <f>ROUND(INDEX([1]Calculation!Q:Q,ROW()),0)</f>
        <v>1</v>
      </c>
      <c r="N391" s="8">
        <f>ROUND(INDEX([1]Calculation!R:R,ROW()),0)</f>
        <v>23</v>
      </c>
      <c r="O391" s="8">
        <f>ROUND(INDEX([1]Calculation!S:S,ROW()),0)</f>
        <v>3</v>
      </c>
    </row>
    <row r="392" spans="1:15">
      <c r="A392" t="str">
        <f>INDEX([1]Calculation!$E:$E,ROW())</f>
        <v>US</v>
      </c>
      <c r="B392" t="str">
        <f>INDEX([1]Calculation!$C:$C,ROW())</f>
        <v>Harris Insights &amp; Analytics</v>
      </c>
      <c r="C392" t="str">
        <f>IF(INDEX([1]Calculation!$F:$F,ROW())=0,"-",INDEX([1]Calculation!$F:$F,ROW()))</f>
        <v>C+</v>
      </c>
      <c r="D392" t="str">
        <f>INDEX([1]Calculation!$I:$I,ROW())&amp;"  "&amp;INDEX([1]Calculation!$J:$J,ROW())</f>
        <v>816  lv</v>
      </c>
      <c r="E392" s="2" t="str">
        <f>MONTH(INDEX([1]Calculation!$H:$H,ROW()))&amp;"/"&amp;DAY(INDEX([1]Calculation!$H:$H,ROW()))</f>
        <v>9/25</v>
      </c>
      <c r="F392" s="12">
        <f>ROUND(INDEX([1]Calculation!AK:AK,ROW()),1)</f>
        <v>0</v>
      </c>
      <c r="G392" s="8">
        <f>ROUND(INDEX([1]Calculation!K:K,ROW()),0)</f>
        <v>32</v>
      </c>
      <c r="H392" s="8">
        <f>ROUND(INDEX([1]Calculation!L:L,ROW()),0)</f>
        <v>0</v>
      </c>
      <c r="I392" s="8">
        <f>ROUND(INDEX([1]Calculation!M:M,ROW()),0)</f>
        <v>3</v>
      </c>
      <c r="J392" s="8">
        <f>ROUND(INDEX([1]Calculation!N:N,ROW()),0)</f>
        <v>4</v>
      </c>
      <c r="K392" s="8">
        <f>ROUND(INDEX([1]Calculation!O:O,ROW()),0)</f>
        <v>2</v>
      </c>
      <c r="L392" s="8">
        <f>ROUND(INDEX([1]Calculation!P:P,ROW()),0)</f>
        <v>13</v>
      </c>
      <c r="M392" s="8">
        <f>ROUND(INDEX([1]Calculation!Q:Q,ROW()),0)</f>
        <v>0</v>
      </c>
      <c r="N392" s="8">
        <f>ROUND(INDEX([1]Calculation!R:R,ROW()),0)</f>
        <v>21</v>
      </c>
      <c r="O392" s="8">
        <f>ROUND(INDEX([1]Calculation!S:S,ROW()),0)</f>
        <v>2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1332  rv</v>
      </c>
      <c r="E393" s="2" t="str">
        <f>MONTH(INDEX([1]Calculation!$H:$H,ROW()))&amp;"/"&amp;DAY(INDEX([1]Calculation!$H:$H,ROW()))</f>
        <v>9/25</v>
      </c>
      <c r="F393" s="12">
        <f>ROUND(INDEX([1]Calculation!AK:AK,ROW()),1)</f>
        <v>0</v>
      </c>
      <c r="G393" s="8">
        <f>ROUND(INDEX([1]Calculation!K:K,ROW()),0)</f>
        <v>29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3</v>
      </c>
      <c r="K393" s="8">
        <f>ROUND(INDEX([1]Calculation!O:O,ROW()),0)</f>
        <v>1</v>
      </c>
      <c r="L393" s="8">
        <f>ROUND(INDEX([1]Calculation!P:P,ROW()),0)</f>
        <v>15</v>
      </c>
      <c r="M393" s="8">
        <f>ROUND(INDEX([1]Calculation!Q:Q,ROW()),0)</f>
        <v>0</v>
      </c>
      <c r="N393" s="8">
        <f>ROUND(INDEX([1]Calculation!R:R,ROW()),0)</f>
        <v>16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693  rv</v>
      </c>
      <c r="E394" s="2" t="str">
        <f>MONTH(INDEX([1]Calculation!$H:$H,ROW()))&amp;"/"&amp;DAY(INDEX([1]Calculation!$H:$H,ROW()))</f>
        <v>9/24</v>
      </c>
      <c r="F394" s="12">
        <f>ROUND(INDEX([1]Calculation!AK:AK,ROW()),1)</f>
        <v>0</v>
      </c>
      <c r="G394" s="8">
        <f>ROUND(INDEX([1]Calculation!K:K,ROW()),0)</f>
        <v>28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3</v>
      </c>
      <c r="K394" s="8">
        <f>ROUND(INDEX([1]Calculation!O:O,ROW()),0)</f>
        <v>1</v>
      </c>
      <c r="L394" s="8">
        <f>ROUND(INDEX([1]Calculation!P:P,ROW()),0)</f>
        <v>16</v>
      </c>
      <c r="M394" s="8">
        <f>ROUND(INDEX([1]Calculation!Q:Q,ROW()),0)</f>
        <v>2</v>
      </c>
      <c r="N394" s="8">
        <f>ROUND(INDEX([1]Calculation!R:R,ROW()),0)</f>
        <v>17</v>
      </c>
      <c r="O394" s="8">
        <f>ROUND(INDEX([1]Calculation!S:S,ROW()),0)</f>
        <v>3</v>
      </c>
    </row>
    <row r="395" spans="1:15">
      <c r="A395" t="str">
        <f>INDEX([1]Calculation!$E:$E,ROW())</f>
        <v>US</v>
      </c>
      <c r="B395" t="str">
        <f>INDEX([1]Calculation!$C:$C,ROW())</f>
        <v>YouGov</v>
      </c>
      <c r="C395" t="str">
        <f>IF(INDEX([1]Calculation!$F:$F,ROW())=0,"-",INDEX([1]Calculation!$F:$F,ROW()))</f>
        <v>B-</v>
      </c>
      <c r="D395" t="str">
        <f>INDEX([1]Calculation!$I:$I,ROW())&amp;"  "&amp;INDEX([1]Calculation!$J:$J,ROW())</f>
        <v>608  lv</v>
      </c>
      <c r="E395" s="2" t="str">
        <f>MONTH(INDEX([1]Calculation!$H:$H,ROW()))&amp;"/"&amp;DAY(INDEX([1]Calculation!$H:$H,ROW()))</f>
        <v>9/24</v>
      </c>
      <c r="F395" s="12">
        <f>ROUND(INDEX([1]Calculation!AK:AK,ROW()),1)</f>
        <v>0</v>
      </c>
      <c r="G395" s="8">
        <f>ROUND(INDEX([1]Calculation!K:K,ROW()),0)</f>
        <v>25</v>
      </c>
      <c r="H395" s="8">
        <f>ROUND(INDEX([1]Calculation!L:L,ROW()),0)</f>
        <v>0</v>
      </c>
      <c r="I395" s="8">
        <f>ROUND(INDEX([1]Calculation!M:M,ROW()),0)</f>
        <v>0</v>
      </c>
      <c r="J395" s="8">
        <f>ROUND(INDEX([1]Calculation!N:N,ROW()),0)</f>
        <v>7</v>
      </c>
      <c r="K395" s="8">
        <f>ROUND(INDEX([1]Calculation!O:O,ROW()),0)</f>
        <v>1</v>
      </c>
      <c r="L395" s="8">
        <f>ROUND(INDEX([1]Calculation!P:P,ROW()),0)</f>
        <v>16</v>
      </c>
      <c r="M395" s="8">
        <f>ROUND(INDEX([1]Calculation!Q:Q,ROW()),0)</f>
        <v>0</v>
      </c>
      <c r="N395" s="8">
        <f>ROUND(INDEX([1]Calculation!R:R,ROW()),0)</f>
        <v>25</v>
      </c>
      <c r="O395" s="8">
        <f>ROUND(INDEX([1]Calculation!S:S,ROW()),0)</f>
        <v>2</v>
      </c>
    </row>
    <row r="396" spans="1:15">
      <c r="A396" t="str">
        <f>INDEX([1]Calculation!$E:$E,ROW())</f>
        <v>US</v>
      </c>
      <c r="B396" t="str">
        <f>INDEX([1]Calculation!$C:$C,ROW())</f>
        <v>Ipsos</v>
      </c>
      <c r="C396" t="str">
        <f>IF(INDEX([1]Calculation!$F:$F,ROW())=0,"-",INDEX([1]Calculation!$F:$F,ROW()))</f>
        <v>B-</v>
      </c>
      <c r="D396" t="str">
        <f>INDEX([1]Calculation!$I:$I,ROW())&amp;"  "&amp;INDEX([1]Calculation!$J:$J,ROW())</f>
        <v>495  rv</v>
      </c>
      <c r="E396" s="2" t="str">
        <f>MONTH(INDEX([1]Calculation!$H:$H,ROW()))&amp;"/"&amp;DAY(INDEX([1]Calculation!$H:$H,ROW()))</f>
        <v>9/24</v>
      </c>
      <c r="F396" s="12">
        <f>ROUND(INDEX([1]Calculation!AK:AK,ROW()),1)</f>
        <v>0</v>
      </c>
      <c r="G396" s="8">
        <f>ROUND(INDEX([1]Calculation!K:K,ROW()),0)</f>
        <v>22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4</v>
      </c>
      <c r="K396" s="8">
        <f>ROUND(INDEX([1]Calculation!O:O,ROW()),0)</f>
        <v>1</v>
      </c>
      <c r="L396" s="8">
        <f>ROUND(INDEX([1]Calculation!P:P,ROW()),0)</f>
        <v>14</v>
      </c>
      <c r="M396" s="8">
        <f>ROUND(INDEX([1]Calculation!Q:Q,ROW()),0)</f>
        <v>2</v>
      </c>
      <c r="N396" s="8">
        <f>ROUND(INDEX([1]Calculation!R:R,ROW()),0)</f>
        <v>17</v>
      </c>
      <c r="O396" s="8">
        <f>ROUND(INDEX([1]Calculation!S:S,ROW()),0)</f>
        <v>1</v>
      </c>
    </row>
    <row r="397" spans="1:15">
      <c r="A397" t="str">
        <f>INDEX([1]Calculation!$E:$E,ROW())</f>
        <v>US</v>
      </c>
      <c r="B397" t="str">
        <f>INDEX([1]Calculation!$C:$C,ROW())</f>
        <v>Ipsos</v>
      </c>
      <c r="C397" t="str">
        <f>IF(INDEX([1]Calculation!$F:$F,ROW())=0,"-",INDEX([1]Calculation!$F:$F,ROW()))</f>
        <v>B-</v>
      </c>
      <c r="D397" t="str">
        <f>INDEX([1]Calculation!$I:$I,ROW())&amp;"  "&amp;INDEX([1]Calculation!$J:$J,ROW())</f>
        <v>589  a</v>
      </c>
      <c r="E397" s="2" t="str">
        <f>MONTH(INDEX([1]Calculation!$H:$H,ROW()))&amp;"/"&amp;DAY(INDEX([1]Calculation!$H:$H,ROW()))</f>
        <v>9/24</v>
      </c>
      <c r="F397" s="12">
        <f>ROUND(INDEX([1]Calculation!AK:AK,ROW()),1)</f>
        <v>0</v>
      </c>
      <c r="G397" s="8">
        <f>ROUND(INDEX([1]Calculation!K:K,ROW()),0)</f>
        <v>20</v>
      </c>
      <c r="H397" s="8">
        <f>ROUND(INDEX([1]Calculation!L:L,ROW()),0)</f>
        <v>0</v>
      </c>
      <c r="I397" s="8">
        <f>ROUND(INDEX([1]Calculation!M:M,ROW()),0)</f>
        <v>1</v>
      </c>
      <c r="J397" s="8">
        <f>ROUND(INDEX([1]Calculation!N:N,ROW()),0)</f>
        <v>4</v>
      </c>
      <c r="K397" s="8">
        <f>ROUND(INDEX([1]Calculation!O:O,ROW()),0)</f>
        <v>1</v>
      </c>
      <c r="L397" s="8">
        <f>ROUND(INDEX([1]Calculation!P:P,ROW()),0)</f>
        <v>13</v>
      </c>
      <c r="M397" s="8">
        <f>ROUND(INDEX([1]Calculation!Q:Q,ROW()),0)</f>
        <v>2</v>
      </c>
      <c r="N397" s="8">
        <f>ROUND(INDEX([1]Calculation!R:R,ROW()),0)</f>
        <v>14</v>
      </c>
      <c r="O397" s="8">
        <f>ROUND(INDEX([1]Calculation!S:S,ROW()),0)</f>
        <v>1</v>
      </c>
    </row>
    <row r="398" spans="1:15">
      <c r="A398" t="str">
        <f>INDEX([1]Calculation!$E:$E,ROW())</f>
        <v>US</v>
      </c>
      <c r="B398" t="str">
        <f>INDEX([1]Calculation!$C:$C,ROW())</f>
        <v>Harris Insights &amp; Analytics</v>
      </c>
      <c r="C398" t="str">
        <f>IF(INDEX([1]Calculation!$F:$F,ROW())=0,"-",INDEX([1]Calculation!$F:$F,ROW()))</f>
        <v>C+</v>
      </c>
      <c r="D398" t="str">
        <f>INDEX([1]Calculation!$I:$I,ROW())&amp;"  "&amp;INDEX([1]Calculation!$J:$J,ROW())</f>
        <v>812  lv</v>
      </c>
      <c r="E398" s="2" t="str">
        <f>MONTH(INDEX([1]Calculation!$H:$H,ROW()))&amp;"/"&amp;DAY(INDEX([1]Calculation!$H:$H,ROW()))</f>
        <v>9/24</v>
      </c>
      <c r="F398" s="12">
        <f>ROUND(INDEX([1]Calculation!AK:AK,ROW()),1)</f>
        <v>0</v>
      </c>
      <c r="G398" s="8">
        <f>ROUND(INDEX([1]Calculation!K:K,ROW()),0)</f>
        <v>34</v>
      </c>
      <c r="H398" s="8">
        <f>ROUND(INDEX([1]Calculation!L:L,ROW()),0)</f>
        <v>0</v>
      </c>
      <c r="I398" s="8">
        <f>ROUND(INDEX([1]Calculation!M:M,ROW()),0)</f>
        <v>1</v>
      </c>
      <c r="J398" s="8">
        <f>ROUND(INDEX([1]Calculation!N:N,ROW()),0)</f>
        <v>4</v>
      </c>
      <c r="K398" s="8">
        <f>ROUND(INDEX([1]Calculation!O:O,ROW()),0)</f>
        <v>1</v>
      </c>
      <c r="L398" s="8">
        <f>ROUND(INDEX([1]Calculation!P:P,ROW()),0)</f>
        <v>15</v>
      </c>
      <c r="M398" s="8">
        <f>ROUND(INDEX([1]Calculation!Q:Q,ROW()),0)</f>
        <v>0</v>
      </c>
      <c r="N398" s="8">
        <f>ROUND(INDEX([1]Calculation!R:R,ROW()),0)</f>
        <v>19</v>
      </c>
      <c r="O398" s="8">
        <f>ROUND(INDEX([1]Calculation!S:S,ROW()),0)</f>
        <v>2</v>
      </c>
    </row>
    <row r="399" spans="1:15">
      <c r="A399" t="str">
        <f>INDEX([1]Calculation!$E:$E,ROW())</f>
        <v>US</v>
      </c>
      <c r="B399" t="str">
        <f>INDEX([1]Calculation!$C:$C,ROW())</f>
        <v>Harris Insights &amp; Analytics</v>
      </c>
      <c r="C399" t="str">
        <f>IF(INDEX([1]Calculation!$F:$F,ROW())=0,"-",INDEX([1]Calculation!$F:$F,ROW()))</f>
        <v>C+</v>
      </c>
      <c r="D399" t="str">
        <f>INDEX([1]Calculation!$I:$I,ROW())&amp;"  "&amp;INDEX([1]Calculation!$J:$J,ROW())</f>
        <v>1352  rv</v>
      </c>
      <c r="E399" s="2" t="str">
        <f>MONTH(INDEX([1]Calculation!$H:$H,ROW()))&amp;"/"&amp;DAY(INDEX([1]Calculation!$H:$H,ROW()))</f>
        <v>9/24</v>
      </c>
      <c r="F399" s="12">
        <f>ROUND(INDEX([1]Calculation!AK:AK,ROW()),1)</f>
        <v>0</v>
      </c>
      <c r="G399" s="8">
        <f>ROUND(INDEX([1]Calculation!K:K,ROW()),0)</f>
        <v>29</v>
      </c>
      <c r="H399" s="8">
        <f>ROUND(INDEX([1]Calculation!L:L,ROW()),0)</f>
        <v>0</v>
      </c>
      <c r="I399" s="8">
        <f>ROUND(INDEX([1]Calculation!M:M,ROW()),0)</f>
        <v>1</v>
      </c>
      <c r="J399" s="8">
        <f>ROUND(INDEX([1]Calculation!N:N,ROW()),0)</f>
        <v>4</v>
      </c>
      <c r="K399" s="8">
        <f>ROUND(INDEX([1]Calculation!O:O,ROW()),0)</f>
        <v>1</v>
      </c>
      <c r="L399" s="8">
        <f>ROUND(INDEX([1]Calculation!P:P,ROW()),0)</f>
        <v>16</v>
      </c>
      <c r="M399" s="8">
        <f>ROUND(INDEX([1]Calculation!Q:Q,ROW()),0)</f>
        <v>1</v>
      </c>
      <c r="N399" s="8">
        <f>ROUND(INDEX([1]Calculation!R:R,ROW()),0)</f>
        <v>16</v>
      </c>
      <c r="O399" s="8">
        <f>ROUND(INDEX([1]Calculation!S:S,ROW()),0)</f>
        <v>2</v>
      </c>
    </row>
    <row r="400" spans="1:15">
      <c r="A400" t="str">
        <f>INDEX([1]Calculation!$E:$E,ROW())</f>
        <v>US</v>
      </c>
      <c r="B400" t="str">
        <f>INDEX([1]Calculation!$C:$C,ROW())</f>
        <v>Quinnipiac University</v>
      </c>
      <c r="C400" t="str">
        <f>IF(INDEX([1]Calculation!$F:$F,ROW())=0,"-",INDEX([1]Calculation!$F:$F,ROW()))</f>
        <v>B+</v>
      </c>
      <c r="D400" t="str">
        <f>INDEX([1]Calculation!$I:$I,ROW())&amp;"  "&amp;INDEX([1]Calculation!$J:$J,ROW())</f>
        <v>561  rv</v>
      </c>
      <c r="E400" s="2" t="str">
        <f>MONTH(INDEX([1]Calculation!$H:$H,ROW()))&amp;"/"&amp;DAY(INDEX([1]Calculation!$H:$H,ROW()))</f>
        <v>9/23</v>
      </c>
      <c r="F400" s="12">
        <f>ROUND(INDEX([1]Calculation!AK:AK,ROW()),1)</f>
        <v>0</v>
      </c>
      <c r="G400" s="8">
        <f>ROUND(INDEX([1]Calculation!K:K,ROW()),0)</f>
        <v>25</v>
      </c>
      <c r="H400" s="8">
        <f>ROUND(INDEX([1]Calculation!L:L,ROW()),0)</f>
        <v>0</v>
      </c>
      <c r="I400" s="8">
        <f>ROUND(INDEX([1]Calculation!M:M,ROW()),0)</f>
        <v>0</v>
      </c>
      <c r="J400" s="8">
        <f>ROUND(INDEX([1]Calculation!N:N,ROW()),0)</f>
        <v>7</v>
      </c>
      <c r="K400" s="8">
        <f>ROUND(INDEX([1]Calculation!O:O,ROW()),0)</f>
        <v>2</v>
      </c>
      <c r="L400" s="8">
        <f>ROUND(INDEX([1]Calculation!P:P,ROW()),0)</f>
        <v>16</v>
      </c>
      <c r="M400" s="8">
        <f>ROUND(INDEX([1]Calculation!Q:Q,ROW()),0)</f>
        <v>0</v>
      </c>
      <c r="N400" s="8">
        <f>ROUND(INDEX([1]Calculation!R:R,ROW()),0)</f>
        <v>27</v>
      </c>
      <c r="O400" s="8">
        <f>ROUND(INDEX([1]Calculation!S:S,ROW()),0)</f>
        <v>2</v>
      </c>
    </row>
    <row r="401" spans="1:15">
      <c r="A401" t="str">
        <f>INDEX([1]Calculation!$E:$E,ROW())</f>
        <v>US</v>
      </c>
      <c r="B401" t="str">
        <f>INDEX([1]Calculation!$C:$C,ROW())</f>
        <v>Emerson College</v>
      </c>
      <c r="C401" t="str">
        <f>IF(INDEX([1]Calculation!$F:$F,ROW())=0,"-",INDEX([1]Calculation!$F:$F,ROW()))</f>
        <v>A-</v>
      </c>
      <c r="D401" t="str">
        <f>INDEX([1]Calculation!$I:$I,ROW())&amp;"  "&amp;INDEX([1]Calculation!$J:$J,ROW())</f>
        <v>462  lv</v>
      </c>
      <c r="E401" s="2" t="str">
        <f>MONTH(INDEX([1]Calculation!$H:$H,ROW()))&amp;"/"&amp;DAY(INDEX([1]Calculation!$H:$H,ROW()))</f>
        <v>9/23</v>
      </c>
      <c r="F401" s="12">
        <f>ROUND(INDEX([1]Calculation!AK:AK,ROW()),1)</f>
        <v>0</v>
      </c>
      <c r="G401" s="8">
        <f>ROUND(INDEX([1]Calculation!K:K,ROW()),0)</f>
        <v>25</v>
      </c>
      <c r="H401" s="8">
        <f>ROUND(INDEX([1]Calculation!L:L,ROW()),0)</f>
        <v>0</v>
      </c>
      <c r="I401" s="8">
        <f>ROUND(INDEX([1]Calculation!M:M,ROW()),0)</f>
        <v>2</v>
      </c>
      <c r="J401" s="8">
        <f>ROUND(INDEX([1]Calculation!N:N,ROW()),0)</f>
        <v>6</v>
      </c>
      <c r="K401" s="8">
        <f>ROUND(INDEX([1]Calculation!O:O,ROW()),0)</f>
        <v>0</v>
      </c>
      <c r="L401" s="8">
        <f>ROUND(INDEX([1]Calculation!P:P,ROW()),0)</f>
        <v>22</v>
      </c>
      <c r="M401" s="8">
        <f>ROUND(INDEX([1]Calculation!Q:Q,ROW()),0)</f>
        <v>0</v>
      </c>
      <c r="N401" s="8">
        <f>ROUND(INDEX([1]Calculation!R:R,ROW()),0)</f>
        <v>23</v>
      </c>
      <c r="O401" s="8">
        <f>ROUND(INDEX([1]Calculation!S:S,ROW()),0)</f>
        <v>8</v>
      </c>
    </row>
    <row r="402" spans="1:15">
      <c r="A402" t="str">
        <f>INDEX([1]Calculation!$E:$E,ROW())</f>
        <v>Nevada</v>
      </c>
      <c r="B402" t="str">
        <f>INDEX([1]Calculation!$C:$C,ROW())</f>
        <v>Suffolk University</v>
      </c>
      <c r="C402" t="str">
        <f>IF(INDEX([1]Calculation!$F:$F,ROW())=0,"-",INDEX([1]Calculation!$F:$F,ROW()))</f>
        <v>A-</v>
      </c>
      <c r="D402" t="str">
        <f>INDEX([1]Calculation!$I:$I,ROW())&amp;"  "&amp;INDEX([1]Calculation!$J:$J,ROW())</f>
        <v>500  lv</v>
      </c>
      <c r="E402" s="2" t="str">
        <f>MONTH(INDEX([1]Calculation!$H:$H,ROW()))&amp;"/"&amp;DAY(INDEX([1]Calculation!$H:$H,ROW()))</f>
        <v>9/23</v>
      </c>
      <c r="F402" s="12">
        <f>ROUND(INDEX([1]Calculation!AK:AK,ROW()),1)</f>
        <v>0.7</v>
      </c>
      <c r="G402" s="8">
        <f>ROUND(INDEX([1]Calculation!K:K,ROW()),0)</f>
        <v>23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3</v>
      </c>
      <c r="K402" s="8">
        <f>ROUND(INDEX([1]Calculation!O:O,ROW()),0)</f>
        <v>0</v>
      </c>
      <c r="L402" s="8">
        <f>ROUND(INDEX([1]Calculation!P:P,ROW()),0)</f>
        <v>14</v>
      </c>
      <c r="M402" s="8">
        <f>ROUND(INDEX([1]Calculation!Q:Q,ROW()),0)</f>
        <v>3</v>
      </c>
      <c r="N402" s="8">
        <f>ROUND(INDEX([1]Calculation!R:R,ROW()),0)</f>
        <v>19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789  lv</v>
      </c>
      <c r="E403" s="2" t="str">
        <f>MONTH(INDEX([1]Calculation!$H:$H,ROW()))&amp;"/"&amp;DAY(INDEX([1]Calculation!$H:$H,ROW()))</f>
        <v>9/23</v>
      </c>
      <c r="F403" s="12">
        <f>ROUND(INDEX([1]Calculation!AK:AK,ROW()),1)</f>
        <v>0</v>
      </c>
      <c r="G403" s="8">
        <f>ROUND(INDEX([1]Calculation!K:K,ROW()),0)</f>
        <v>33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5</v>
      </c>
      <c r="K403" s="8">
        <f>ROUND(INDEX([1]Calculation!O:O,ROW()),0)</f>
        <v>1</v>
      </c>
      <c r="L403" s="8">
        <f>ROUND(INDEX([1]Calculation!P:P,ROW()),0)</f>
        <v>17</v>
      </c>
      <c r="M403" s="8">
        <f>ROUND(INDEX([1]Calculation!Q:Q,ROW()),0)</f>
        <v>0</v>
      </c>
      <c r="N403" s="8">
        <f>ROUND(INDEX([1]Calculation!R:R,ROW()),0)</f>
        <v>19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1331  rv</v>
      </c>
      <c r="E404" s="2" t="str">
        <f>MONTH(INDEX([1]Calculation!$H:$H,ROW()))&amp;"/"&amp;DAY(INDEX([1]Calculation!$H:$H,ROW()))</f>
        <v>9/23</v>
      </c>
      <c r="F404" s="12">
        <f>ROUND(INDEX([1]Calculation!AK:AK,ROW()),1)</f>
        <v>0</v>
      </c>
      <c r="G404" s="8">
        <f>ROUND(INDEX([1]Calculation!K:K,ROW()),0)</f>
        <v>28</v>
      </c>
      <c r="H404" s="8">
        <f>ROUND(INDEX([1]Calculation!L:L,ROW()),0)</f>
        <v>0</v>
      </c>
      <c r="I404" s="8">
        <f>ROUND(INDEX([1]Calculation!M:M,ROW()),0)</f>
        <v>1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17</v>
      </c>
      <c r="M404" s="8">
        <f>ROUND(INDEX([1]Calculation!Q:Q,ROW()),0)</f>
        <v>1</v>
      </c>
      <c r="N404" s="8">
        <f>ROUND(INDEX([1]Calculation!R:R,ROW()),0)</f>
        <v>16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David Binder Research</v>
      </c>
      <c r="C405" t="str">
        <f>IF(INDEX([1]Calculation!$F:$F,ROW())=0,"-",INDEX([1]Calculation!$F:$F,ROW()))</f>
        <v>-</v>
      </c>
      <c r="D405" t="str">
        <f>INDEX([1]Calculation!$I:$I,ROW())&amp;"  "&amp;INDEX([1]Calculation!$J:$J,ROW())</f>
        <v>1200  lv</v>
      </c>
      <c r="E405" s="2" t="str">
        <f>MONTH(INDEX([1]Calculation!$H:$H,ROW()))&amp;"/"&amp;DAY(INDEX([1]Calculation!$H:$H,ROW()))</f>
        <v>9/22</v>
      </c>
      <c r="F405" s="12">
        <f>ROUND(INDEX([1]Calculation!AK:AK,ROW()),1)</f>
        <v>0.3</v>
      </c>
      <c r="G405" s="8">
        <f>ROUND(INDEX([1]Calculation!K:K,ROW()),0)</f>
        <v>34</v>
      </c>
      <c r="H405" s="8">
        <f>ROUND(INDEX([1]Calculation!L:L,ROW()),0)</f>
        <v>0</v>
      </c>
      <c r="I405" s="8">
        <f>ROUND(INDEX([1]Calculation!M:M,ROW()),0)</f>
        <v>3</v>
      </c>
      <c r="J405" s="8">
        <f>ROUND(INDEX([1]Calculation!N:N,ROW()),0)</f>
        <v>5</v>
      </c>
      <c r="K405" s="8">
        <f>ROUND(INDEX([1]Calculation!O:O,ROW()),0)</f>
        <v>1</v>
      </c>
      <c r="L405" s="8">
        <f>ROUND(INDEX([1]Calculation!P:P,ROW()),0)</f>
        <v>15</v>
      </c>
      <c r="M405" s="8">
        <f>ROUND(INDEX([1]Calculation!Q:Q,ROW()),0)</f>
        <v>1</v>
      </c>
      <c r="N405" s="8">
        <f>ROUND(INDEX([1]Calculation!R:R,ROW()),0)</f>
        <v>17</v>
      </c>
      <c r="O405" s="8">
        <f>ROUND(INDEX([1]Calculation!S:S,ROW()),0)</f>
        <v>2</v>
      </c>
    </row>
    <row r="406" spans="1:15">
      <c r="A406" t="str">
        <f>INDEX([1]Calculation!$E:$E,ROW())</f>
        <v>US</v>
      </c>
      <c r="B406" t="str">
        <f>INDEX([1]Calculation!$C:$C,ROW())</f>
        <v>Morning Consult</v>
      </c>
      <c r="C406" t="str">
        <f>IF(INDEX([1]Calculation!$F:$F,ROW())=0,"-",INDEX([1]Calculation!$F:$F,ROW()))</f>
        <v>B/C</v>
      </c>
      <c r="D406" t="str">
        <f>INDEX([1]Calculation!$I:$I,ROW())&amp;"  "&amp;INDEX([1]Calculation!$J:$J,ROW())</f>
        <v>635  lv</v>
      </c>
      <c r="E406" s="2" t="str">
        <f>MONTH(INDEX([1]Calculation!$H:$H,ROW()))&amp;"/"&amp;DAY(INDEX([1]Calculation!$H:$H,ROW()))</f>
        <v>9/22</v>
      </c>
      <c r="F406" s="12">
        <f>ROUND(INDEX([1]Calculation!AK:AK,ROW()),1)</f>
        <v>0</v>
      </c>
      <c r="G406" s="8">
        <f>ROUND(INDEX([1]Calculation!K:K,ROW()),0)</f>
        <v>0</v>
      </c>
      <c r="H406" s="8">
        <f>ROUND(INDEX([1]Calculation!L:L,ROW()),0)</f>
        <v>0</v>
      </c>
      <c r="I406" s="8">
        <f>ROUND(INDEX([1]Calculation!M:M,ROW()),0)</f>
        <v>0</v>
      </c>
      <c r="J406" s="8">
        <f>ROUND(INDEX([1]Calculation!N:N,ROW()),0)</f>
        <v>0</v>
      </c>
      <c r="K406" s="8">
        <f>ROUND(INDEX([1]Calculation!O:O,ROW()),0)</f>
        <v>0</v>
      </c>
      <c r="L406" s="8">
        <f>ROUND(INDEX([1]Calculation!P:P,ROW()),0)</f>
        <v>38</v>
      </c>
      <c r="M406" s="8">
        <f>ROUND(INDEX([1]Calculation!Q:Q,ROW()),0)</f>
        <v>0</v>
      </c>
      <c r="N406" s="8">
        <f>ROUND(INDEX([1]Calculation!R:R,ROW()),0)</f>
        <v>49</v>
      </c>
      <c r="O406" s="8">
        <f>ROUND(INDEX([1]Calculation!S:S,ROW()),0)</f>
        <v>0</v>
      </c>
    </row>
    <row r="407" spans="1:15">
      <c r="A407" t="str">
        <f>INDEX([1]Calculation!$E:$E,ROW())</f>
        <v>US</v>
      </c>
      <c r="B407" t="str">
        <f>INDEX([1]Calculation!$C:$C,ROW())</f>
        <v>Morning Consult</v>
      </c>
      <c r="C407" t="str">
        <f>IF(INDEX([1]Calculation!$F:$F,ROW())=0,"-",INDEX([1]Calculation!$F:$F,ROW()))</f>
        <v>B/C</v>
      </c>
      <c r="D407" t="str">
        <f>INDEX([1]Calculation!$I:$I,ROW())&amp;"  "&amp;INDEX([1]Calculation!$J:$J,ROW())</f>
        <v>726  rv</v>
      </c>
      <c r="E407" s="2" t="str">
        <f>MONTH(INDEX([1]Calculation!$H:$H,ROW()))&amp;"/"&amp;DAY(INDEX([1]Calculation!$H:$H,ROW()))</f>
        <v>9/22</v>
      </c>
      <c r="F407" s="12">
        <f>ROUND(INDEX([1]Calculation!AK:AK,ROW()),1)</f>
        <v>0</v>
      </c>
      <c r="G407" s="8">
        <f>ROUND(INDEX([1]Calculation!K:K,ROW()),0)</f>
        <v>0</v>
      </c>
      <c r="H407" s="8">
        <f>ROUND(INDEX([1]Calculation!L:L,ROW()),0)</f>
        <v>0</v>
      </c>
      <c r="I407" s="8">
        <f>ROUND(INDEX([1]Calculation!M:M,ROW()),0)</f>
        <v>0</v>
      </c>
      <c r="J407" s="8">
        <f>ROUND(INDEX([1]Calculation!N:N,ROW()),0)</f>
        <v>0</v>
      </c>
      <c r="K407" s="8">
        <f>ROUND(INDEX([1]Calculation!O:O,ROW()),0)</f>
        <v>0</v>
      </c>
      <c r="L407" s="8">
        <f>ROUND(INDEX([1]Calculation!P:P,ROW()),0)</f>
        <v>37</v>
      </c>
      <c r="M407" s="8">
        <f>ROUND(INDEX([1]Calculation!Q:Q,ROW()),0)</f>
        <v>0</v>
      </c>
      <c r="N407" s="8">
        <f>ROUND(INDEX([1]Calculation!R:R,ROW()),0)</f>
        <v>46</v>
      </c>
      <c r="O407" s="8">
        <f>ROUND(INDEX([1]Calculation!S:S,ROW()),0)</f>
        <v>0</v>
      </c>
    </row>
    <row r="408" spans="1:15">
      <c r="A408" t="str">
        <f>INDEX([1]Calculation!$E:$E,ROW())</f>
        <v>US</v>
      </c>
      <c r="B408" t="str">
        <f>INDEX([1]Calculation!$C:$C,ROW())</f>
        <v>Morning Consult</v>
      </c>
      <c r="C408" t="str">
        <f>IF(INDEX([1]Calculation!$F:$F,ROW())=0,"-",INDEX([1]Calculation!$F:$F,ROW()))</f>
        <v>B/C</v>
      </c>
      <c r="D408" t="str">
        <f>INDEX([1]Calculation!$I:$I,ROW())&amp;"  "&amp;INDEX([1]Calculation!$J:$J,ROW())</f>
        <v>635  lv</v>
      </c>
      <c r="E408" s="2" t="str">
        <f>MONTH(INDEX([1]Calculation!$H:$H,ROW()))&amp;"/"&amp;DAY(INDEX([1]Calculation!$H:$H,ROW()))</f>
        <v>9/22</v>
      </c>
      <c r="F408" s="12">
        <f>ROUND(INDEX([1]Calculation!AK:AK,ROW()),1)</f>
        <v>0</v>
      </c>
      <c r="G408" s="8">
        <f>ROUND(INDEX([1]Calculation!K:K,ROW()),0)</f>
        <v>52</v>
      </c>
      <c r="H408" s="8">
        <f>ROUND(INDEX([1]Calculation!L:L,ROW()),0)</f>
        <v>0</v>
      </c>
      <c r="I408" s="8">
        <f>ROUND(INDEX([1]Calculation!M:M,ROW()),0)</f>
        <v>0</v>
      </c>
      <c r="J408" s="8">
        <f>ROUND(INDEX([1]Calculation!N:N,ROW()),0)</f>
        <v>0</v>
      </c>
      <c r="K408" s="8">
        <f>ROUND(INDEX([1]Calculation!O:O,ROW()),0)</f>
        <v>0</v>
      </c>
      <c r="L408" s="8">
        <f>ROUND(INDEX([1]Calculation!P:P,ROW()),0)</f>
        <v>37</v>
      </c>
      <c r="M408" s="8">
        <f>ROUND(INDEX([1]Calculation!Q:Q,ROW()),0)</f>
        <v>0</v>
      </c>
      <c r="N408" s="8">
        <f>ROUND(INDEX([1]Calculation!R:R,ROW()),0)</f>
        <v>0</v>
      </c>
      <c r="O408" s="8">
        <f>ROUND(INDEX([1]Calculation!S:S,ROW()),0)</f>
        <v>0</v>
      </c>
    </row>
    <row r="409" spans="1:15">
      <c r="A409" t="str">
        <f>INDEX([1]Calculation!$E:$E,ROW())</f>
        <v>US</v>
      </c>
      <c r="B409" t="str">
        <f>INDEX([1]Calculation!$C:$C,ROW())</f>
        <v>Morning Consult</v>
      </c>
      <c r="C409" t="str">
        <f>IF(INDEX([1]Calculation!$F:$F,ROW())=0,"-",INDEX([1]Calculation!$F:$F,ROW()))</f>
        <v>B/C</v>
      </c>
      <c r="D409" t="str">
        <f>INDEX([1]Calculation!$I:$I,ROW())&amp;"  "&amp;INDEX([1]Calculation!$J:$J,ROW())</f>
        <v>726  rv</v>
      </c>
      <c r="E409" s="2" t="str">
        <f>MONTH(INDEX([1]Calculation!$H:$H,ROW()))&amp;"/"&amp;DAY(INDEX([1]Calculation!$H:$H,ROW()))</f>
        <v>9/22</v>
      </c>
      <c r="F409" s="12">
        <f>ROUND(INDEX([1]Calculation!AK:AK,ROW()),1)</f>
        <v>0</v>
      </c>
      <c r="G409" s="8">
        <f>ROUND(INDEX([1]Calculation!K:K,ROW()),0)</f>
        <v>48</v>
      </c>
      <c r="H409" s="8">
        <f>ROUND(INDEX([1]Calculation!L:L,ROW()),0)</f>
        <v>0</v>
      </c>
      <c r="I409" s="8">
        <f>ROUND(INDEX([1]Calculation!M:M,ROW()),0)</f>
        <v>0</v>
      </c>
      <c r="J409" s="8">
        <f>ROUND(INDEX([1]Calculation!N:N,ROW()),0)</f>
        <v>0</v>
      </c>
      <c r="K409" s="8">
        <f>ROUND(INDEX([1]Calculation!O:O,ROW()),0)</f>
        <v>0</v>
      </c>
      <c r="L409" s="8">
        <f>ROUND(INDEX([1]Calculation!P:P,ROW()),0)</f>
        <v>35</v>
      </c>
      <c r="M409" s="8">
        <f>ROUND(INDEX([1]Calculation!Q:Q,ROW()),0)</f>
        <v>0</v>
      </c>
      <c r="N409" s="8">
        <f>ROUND(INDEX([1]Calculation!R:R,ROW()),0)</f>
        <v>0</v>
      </c>
      <c r="O409" s="8">
        <f>ROUND(INDEX([1]Calculation!S:S,ROW()),0)</f>
        <v>0</v>
      </c>
    </row>
    <row r="410" spans="1:15">
      <c r="A410" t="str">
        <f>INDEX([1]Calculation!$E:$E,ROW())</f>
        <v>US</v>
      </c>
      <c r="B410" t="str">
        <f>INDEX([1]Calculation!$C:$C,ROW())</f>
        <v>Morning Consult</v>
      </c>
      <c r="C410" t="str">
        <f>IF(INDEX([1]Calculation!$F:$F,ROW())=0,"-",INDEX([1]Calculation!$F:$F,ROW()))</f>
        <v>B/C</v>
      </c>
      <c r="D410" t="str">
        <f>INDEX([1]Calculation!$I:$I,ROW())&amp;"  "&amp;INDEX([1]Calculation!$J:$J,ROW())</f>
        <v>635  lv</v>
      </c>
      <c r="E410" s="2" t="str">
        <f>MONTH(INDEX([1]Calculation!$H:$H,ROW()))&amp;"/"&amp;DAY(INDEX([1]Calculation!$H:$H,ROW()))</f>
        <v>9/22</v>
      </c>
      <c r="F410" s="12">
        <f>ROUND(INDEX([1]Calculation!AK:AK,ROW()),1)</f>
        <v>0</v>
      </c>
      <c r="G410" s="8">
        <f>ROUND(INDEX([1]Calculation!K:K,ROW()),0)</f>
        <v>45</v>
      </c>
      <c r="H410" s="8">
        <f>ROUND(INDEX([1]Calculation!L:L,ROW()),0)</f>
        <v>0</v>
      </c>
      <c r="I410" s="8">
        <f>ROUND(INDEX([1]Calculation!M:M,ROW()),0)</f>
        <v>0</v>
      </c>
      <c r="J410" s="8">
        <f>ROUND(INDEX([1]Calculation!N:N,ROW()),0)</f>
        <v>0</v>
      </c>
      <c r="K410" s="8">
        <f>ROUND(INDEX([1]Calculation!O:O,ROW()),0)</f>
        <v>0</v>
      </c>
      <c r="L410" s="8">
        <f>ROUND(INDEX([1]Calculation!P:P,ROW()),0)</f>
        <v>0</v>
      </c>
      <c r="M410" s="8">
        <f>ROUND(INDEX([1]Calculation!Q:Q,ROW()),0)</f>
        <v>0</v>
      </c>
      <c r="N410" s="8">
        <f>ROUND(INDEX([1]Calculation!R:R,ROW()),0)</f>
        <v>38</v>
      </c>
      <c r="O410" s="8">
        <f>ROUND(INDEX([1]Calculation!S:S,ROW()),0)</f>
        <v>0</v>
      </c>
    </row>
    <row r="411" spans="1:15">
      <c r="A411" t="str">
        <f>INDEX([1]Calculation!$E:$E,ROW())</f>
        <v>US</v>
      </c>
      <c r="B411" t="str">
        <f>INDEX([1]Calculation!$C:$C,ROW())</f>
        <v>Morning Consult</v>
      </c>
      <c r="C411" t="str">
        <f>IF(INDEX([1]Calculation!$F:$F,ROW())=0,"-",INDEX([1]Calculation!$F:$F,ROW()))</f>
        <v>B/C</v>
      </c>
      <c r="D411" t="str">
        <f>INDEX([1]Calculation!$I:$I,ROW())&amp;"  "&amp;INDEX([1]Calculation!$J:$J,ROW())</f>
        <v>726  rv</v>
      </c>
      <c r="E411" s="2" t="str">
        <f>MONTH(INDEX([1]Calculation!$H:$H,ROW()))&amp;"/"&amp;DAY(INDEX([1]Calculation!$H:$H,ROW()))</f>
        <v>9/22</v>
      </c>
      <c r="F411" s="12">
        <f>ROUND(INDEX([1]Calculation!AK:AK,ROW()),1)</f>
        <v>0</v>
      </c>
      <c r="G411" s="8">
        <f>ROUND(INDEX([1]Calculation!K:K,ROW()),0)</f>
        <v>43</v>
      </c>
      <c r="H411" s="8">
        <f>ROUND(INDEX([1]Calculation!L:L,ROW()),0)</f>
        <v>0</v>
      </c>
      <c r="I411" s="8">
        <f>ROUND(INDEX([1]Calculation!M:M,ROW()),0)</f>
        <v>0</v>
      </c>
      <c r="J411" s="8">
        <f>ROUND(INDEX([1]Calculation!N:N,ROW()),0)</f>
        <v>0</v>
      </c>
      <c r="K411" s="8">
        <f>ROUND(INDEX([1]Calculation!O:O,ROW()),0)</f>
        <v>0</v>
      </c>
      <c r="L411" s="8">
        <f>ROUND(INDEX([1]Calculation!P:P,ROW()),0)</f>
        <v>0</v>
      </c>
      <c r="M411" s="8">
        <f>ROUND(INDEX([1]Calculation!Q:Q,ROW()),0)</f>
        <v>0</v>
      </c>
      <c r="N411" s="8">
        <f>ROUND(INDEX([1]Calculation!R:R,ROW()),0)</f>
        <v>36</v>
      </c>
      <c r="O411" s="8">
        <f>ROUND(INDEX([1]Calculation!S:S,ROW()),0)</f>
        <v>0</v>
      </c>
    </row>
    <row r="412" spans="1:15">
      <c r="A412" t="str">
        <f>INDEX([1]Calculation!$E:$E,ROW())</f>
        <v>US</v>
      </c>
      <c r="B412" t="str">
        <f>INDEX([1]Calculation!$C:$C,ROW())</f>
        <v>Morning Consult</v>
      </c>
      <c r="C412" t="str">
        <f>IF(INDEX([1]Calculation!$F:$F,ROW())=0,"-",INDEX([1]Calculation!$F:$F,ROW()))</f>
        <v>B/C</v>
      </c>
      <c r="D412" t="str">
        <f>INDEX([1]Calculation!$I:$I,ROW())&amp;"  "&amp;INDEX([1]Calculation!$J:$J,ROW())</f>
        <v>17377  lv</v>
      </c>
      <c r="E412" s="2" t="str">
        <f>MONTH(INDEX([1]Calculation!$H:$H,ROW()))&amp;"/"&amp;DAY(INDEX([1]Calculation!$H:$H,ROW()))</f>
        <v>9/22</v>
      </c>
      <c r="F412" s="12">
        <f>ROUND(INDEX([1]Calculation!AK:AK,ROW()),1)</f>
        <v>0</v>
      </c>
      <c r="G412" s="8">
        <f>ROUND(INDEX([1]Calculation!K:K,ROW()),0)</f>
        <v>32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5</v>
      </c>
      <c r="K412" s="8">
        <f>ROUND(INDEX([1]Calculation!O:O,ROW()),0)</f>
        <v>2</v>
      </c>
      <c r="L412" s="8">
        <f>ROUND(INDEX([1]Calculation!P:P,ROW()),0)</f>
        <v>19</v>
      </c>
      <c r="M412" s="8">
        <f>ROUND(INDEX([1]Calculation!Q:Q,ROW()),0)</f>
        <v>1</v>
      </c>
      <c r="N412" s="8">
        <f>ROUND(INDEX([1]Calculation!R:R,ROW()),0)</f>
        <v>20</v>
      </c>
      <c r="O412" s="8">
        <f>ROUND(INDEX([1]Calculation!S:S,ROW()),0)</f>
        <v>3</v>
      </c>
    </row>
    <row r="413" spans="1:15">
      <c r="A413" t="str">
        <f>INDEX([1]Calculation!$E:$E,ROW())</f>
        <v>Georgia</v>
      </c>
      <c r="B413" t="str">
        <f>INDEX([1]Calculation!$C:$C,ROW())</f>
        <v>Landmark Communications</v>
      </c>
      <c r="C413" t="str">
        <f>IF(INDEX([1]Calculation!$F:$F,ROW())=0,"-",INDEX([1]Calculation!$F:$F,ROW()))</f>
        <v>B</v>
      </c>
      <c r="D413" t="str">
        <f>INDEX([1]Calculation!$I:$I,ROW())&amp;"  "&amp;INDEX([1]Calculation!$J:$J,ROW())</f>
        <v>500  lv</v>
      </c>
      <c r="E413" s="2" t="str">
        <f>MONTH(INDEX([1]Calculation!$H:$H,ROW()))&amp;"/"&amp;DAY(INDEX([1]Calculation!$H:$H,ROW()))</f>
        <v>9/21</v>
      </c>
      <c r="F413" s="12">
        <f>ROUND(INDEX([1]Calculation!AK:AK,ROW()),1)</f>
        <v>3.7</v>
      </c>
      <c r="G413" s="8">
        <f>ROUND(INDEX([1]Calculation!K:K,ROW()),0)</f>
        <v>41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5</v>
      </c>
      <c r="K413" s="8">
        <f>ROUND(INDEX([1]Calculation!O:O,ROW()),0)</f>
        <v>1</v>
      </c>
      <c r="L413" s="8">
        <f>ROUND(INDEX([1]Calculation!P:P,ROW()),0)</f>
        <v>8</v>
      </c>
      <c r="M413" s="8">
        <f>ROUND(INDEX([1]Calculation!Q:Q,ROW()),0)</f>
        <v>0</v>
      </c>
      <c r="N413" s="8">
        <f>ROUND(INDEX([1]Calculation!R:R,ROW()),0)</f>
        <v>17</v>
      </c>
      <c r="O413" s="8">
        <f>ROUND(INDEX([1]Calculation!S:S,ROW()),0)</f>
        <v>2</v>
      </c>
    </row>
    <row r="414" spans="1:15">
      <c r="A414" t="str">
        <f>INDEX([1]Calculation!$E:$E,ROW())</f>
        <v>New Hampshire</v>
      </c>
      <c r="B414" t="str">
        <f>INDEX([1]Calculation!$C:$C,ROW())</f>
        <v>Monmouth University</v>
      </c>
      <c r="C414" t="str">
        <f>IF(INDEX([1]Calculation!$F:$F,ROW())=0,"-",INDEX([1]Calculation!$F:$F,ROW()))</f>
        <v>A+</v>
      </c>
      <c r="D414" t="str">
        <f>INDEX([1]Calculation!$I:$I,ROW())&amp;"  "&amp;INDEX([1]Calculation!$J:$J,ROW())</f>
        <v>401  lv</v>
      </c>
      <c r="E414" s="2" t="str">
        <f>MONTH(INDEX([1]Calculation!$H:$H,ROW()))&amp;"/"&amp;DAY(INDEX([1]Calculation!$H:$H,ROW()))</f>
        <v>9/21</v>
      </c>
      <c r="F414" s="12">
        <f>ROUND(INDEX([1]Calculation!AK:AK,ROW()),1)</f>
        <v>0.1</v>
      </c>
      <c r="G414" s="8">
        <f>ROUND(INDEX([1]Calculation!K:K,ROW()),0)</f>
        <v>25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10</v>
      </c>
      <c r="K414" s="8">
        <f>ROUND(INDEX([1]Calculation!O:O,ROW()),0)</f>
        <v>2</v>
      </c>
      <c r="L414" s="8">
        <f>ROUND(INDEX([1]Calculation!P:P,ROW()),0)</f>
        <v>12</v>
      </c>
      <c r="M414" s="8">
        <f>ROUND(INDEX([1]Calculation!Q:Q,ROW()),0)</f>
        <v>2</v>
      </c>
      <c r="N414" s="8">
        <f>ROUND(INDEX([1]Calculation!R:R,ROW()),0)</f>
        <v>27</v>
      </c>
      <c r="O414" s="8">
        <f>ROUND(INDEX([1]Calculation!S:S,ROW()),0)</f>
        <v>2</v>
      </c>
    </row>
    <row r="415" spans="1:15">
      <c r="A415" t="str">
        <f>INDEX([1]Calculation!$E:$E,ROW())</f>
        <v>US</v>
      </c>
      <c r="B415" t="str">
        <f>INDEX([1]Calculation!$C:$C,ROW())</f>
        <v>Harris Insights &amp; Analytics</v>
      </c>
      <c r="C415" t="str">
        <f>IF(INDEX([1]Calculation!$F:$F,ROW())=0,"-",INDEX([1]Calculation!$F:$F,ROW()))</f>
        <v>C+</v>
      </c>
      <c r="D415" t="str">
        <f>INDEX([1]Calculation!$I:$I,ROW())&amp;"  "&amp;INDEX([1]Calculation!$J:$J,ROW())</f>
        <v>440  rv</v>
      </c>
      <c r="E415" s="2" t="str">
        <f>MONTH(INDEX([1]Calculation!$H:$H,ROW()))&amp;"/"&amp;DAY(INDEX([1]Calculation!$H:$H,ROW()))</f>
        <v>9/21</v>
      </c>
      <c r="F415" s="12">
        <f>ROUND(INDEX([1]Calculation!AK:AK,ROW()),1)</f>
        <v>0</v>
      </c>
      <c r="G415" s="8">
        <f>ROUND(INDEX([1]Calculation!K:K,ROW()),0)</f>
        <v>31</v>
      </c>
      <c r="H415" s="8">
        <f>ROUND(INDEX([1]Calculation!L:L,ROW()),0)</f>
        <v>0</v>
      </c>
      <c r="I415" s="8">
        <f>ROUND(INDEX([1]Calculation!M:M,ROW()),0)</f>
        <v>2</v>
      </c>
      <c r="J415" s="8">
        <f>ROUND(INDEX([1]Calculation!N:N,ROW()),0)</f>
        <v>5</v>
      </c>
      <c r="K415" s="8">
        <f>ROUND(INDEX([1]Calculation!O:O,ROW()),0)</f>
        <v>2</v>
      </c>
      <c r="L415" s="8">
        <f>ROUND(INDEX([1]Calculation!P:P,ROW()),0)</f>
        <v>16</v>
      </c>
      <c r="M415" s="8">
        <f>ROUND(INDEX([1]Calculation!Q:Q,ROW()),0)</f>
        <v>1</v>
      </c>
      <c r="N415" s="8">
        <f>ROUND(INDEX([1]Calculation!R:R,ROW()),0)</f>
        <v>14</v>
      </c>
      <c r="O415" s="8">
        <f>ROUND(INDEX([1]Calculation!S:S,ROW()),0)</f>
        <v>2</v>
      </c>
    </row>
    <row r="416" spans="1:15">
      <c r="A416" t="str">
        <f>INDEX([1]Calculation!$E:$E,ROW())</f>
        <v>South Carolina</v>
      </c>
      <c r="B416" t="str">
        <f>INDEX([1]Calculation!$C:$C,ROW())</f>
        <v>Tel Opinion Research</v>
      </c>
      <c r="C416" t="str">
        <f>IF(INDEX([1]Calculation!$F:$F,ROW())=0,"-",INDEX([1]Calculation!$F:$F,ROW()))</f>
        <v>B/C</v>
      </c>
      <c r="D416" t="str">
        <f>INDEX([1]Calculation!$I:$I,ROW())&amp;"  "&amp;INDEX([1]Calculation!$J:$J,ROW())</f>
        <v>600  lv</v>
      </c>
      <c r="E416" s="2" t="str">
        <f>MONTH(INDEX([1]Calculation!$H:$H,ROW()))&amp;"/"&amp;DAY(INDEX([1]Calculation!$H:$H,ROW()))</f>
        <v>9/20</v>
      </c>
      <c r="F416" s="12">
        <f>ROUND(INDEX([1]Calculation!AK:AK,ROW()),1)</f>
        <v>0</v>
      </c>
      <c r="G416" s="8">
        <f>ROUND(INDEX([1]Calculation!K:K,ROW()),0)</f>
        <v>41</v>
      </c>
      <c r="H416" s="8">
        <f>ROUND(INDEX([1]Calculation!L:L,ROW()),0)</f>
        <v>0</v>
      </c>
      <c r="I416" s="8">
        <f>ROUND(INDEX([1]Calculation!M:M,ROW()),0)</f>
        <v>0</v>
      </c>
      <c r="J416" s="8">
        <f>ROUND(INDEX([1]Calculation!N:N,ROW()),0)</f>
        <v>0</v>
      </c>
      <c r="K416" s="8">
        <f>ROUND(INDEX([1]Calculation!O:O,ROW()),0)</f>
        <v>0</v>
      </c>
      <c r="L416" s="8">
        <f>ROUND(INDEX([1]Calculation!P:P,ROW()),0)</f>
        <v>9</v>
      </c>
      <c r="M416" s="8">
        <f>ROUND(INDEX([1]Calculation!Q:Q,ROW()),0)</f>
        <v>0</v>
      </c>
      <c r="N416" s="8">
        <f>ROUND(INDEX([1]Calculation!R:R,ROW()),0)</f>
        <v>19</v>
      </c>
      <c r="O416" s="8">
        <f>ROUND(INDEX([1]Calculation!S:S,ROW()),0)</f>
        <v>0</v>
      </c>
    </row>
    <row r="417" spans="1:15">
      <c r="A417" t="str">
        <f>INDEX([1]Calculation!$E:$E,ROW())</f>
        <v>South Carolina</v>
      </c>
      <c r="B417" t="str">
        <f>INDEX([1]Calculation!$C:$C,ROW())</f>
        <v>Tel Opinion Research</v>
      </c>
      <c r="C417" t="str">
        <f>IF(INDEX([1]Calculation!$F:$F,ROW())=0,"-",INDEX([1]Calculation!$F:$F,ROW()))</f>
        <v>B/C</v>
      </c>
      <c r="D417" t="str">
        <f>INDEX([1]Calculation!$I:$I,ROW())&amp;"  "&amp;INDEX([1]Calculation!$J:$J,ROW())</f>
        <v>600  lv</v>
      </c>
      <c r="E417" s="2" t="str">
        <f>MONTH(INDEX([1]Calculation!$H:$H,ROW()))&amp;"/"&amp;DAY(INDEX([1]Calculation!$H:$H,ROW()))</f>
        <v>9/20</v>
      </c>
      <c r="F417" s="12">
        <f>ROUND(INDEX([1]Calculation!AK:AK,ROW()),1)</f>
        <v>2.5</v>
      </c>
      <c r="G417" s="8">
        <f>ROUND(INDEX([1]Calculation!K:K,ROW()),0)</f>
        <v>36</v>
      </c>
      <c r="H417" s="8">
        <f>ROUND(INDEX([1]Calculation!L:L,ROW()),0)</f>
        <v>0</v>
      </c>
      <c r="I417" s="8">
        <f>ROUND(INDEX([1]Calculation!M:M,ROW()),0)</f>
        <v>0</v>
      </c>
      <c r="J417" s="8">
        <f>ROUND(INDEX([1]Calculation!N:N,ROW()),0)</f>
        <v>3</v>
      </c>
      <c r="K417" s="8">
        <f>ROUND(INDEX([1]Calculation!O:O,ROW()),0)</f>
        <v>0</v>
      </c>
      <c r="L417" s="8">
        <f>ROUND(INDEX([1]Calculation!P:P,ROW()),0)</f>
        <v>7</v>
      </c>
      <c r="M417" s="8">
        <f>ROUND(INDEX([1]Calculation!Q:Q,ROW()),0)</f>
        <v>0</v>
      </c>
      <c r="N417" s="8">
        <f>ROUND(INDEX([1]Calculation!R:R,ROW()),0)</f>
        <v>14</v>
      </c>
      <c r="O417" s="8">
        <f>ROUND(INDEX([1]Calculation!S:S,ROW()),0)</f>
        <v>1</v>
      </c>
    </row>
    <row r="418" spans="1:15">
      <c r="A418" t="str">
        <f>INDEX([1]Calculation!$E:$E,ROW())</f>
        <v>South Carolina</v>
      </c>
      <c r="B418" t="str">
        <f>INDEX([1]Calculation!$C:$C,ROW())</f>
        <v>Tel Opinion Research</v>
      </c>
      <c r="C418" t="str">
        <f>IF(INDEX([1]Calculation!$F:$F,ROW())=0,"-",INDEX([1]Calculation!$F:$F,ROW()))</f>
        <v>B/C</v>
      </c>
      <c r="D418" t="str">
        <f>INDEX([1]Calculation!$I:$I,ROW())&amp;"  "&amp;INDEX([1]Calculation!$J:$J,ROW())</f>
        <v>600  lv</v>
      </c>
      <c r="E418" s="2" t="str">
        <f>MONTH(INDEX([1]Calculation!$H:$H,ROW()))&amp;"/"&amp;DAY(INDEX([1]Calculation!$H:$H,ROW()))</f>
        <v>9/20</v>
      </c>
      <c r="F418" s="12">
        <f>ROUND(INDEX([1]Calculation!AK:AK,ROW()),1)</f>
        <v>0</v>
      </c>
      <c r="G418" s="8">
        <f>ROUND(INDEX([1]Calculation!K:K,ROW()),0)</f>
        <v>19</v>
      </c>
      <c r="H418" s="8">
        <f>ROUND(INDEX([1]Calculation!L:L,ROW()),0)</f>
        <v>0</v>
      </c>
      <c r="I418" s="8">
        <f>ROUND(INDEX([1]Calculation!M:M,ROW()),0)</f>
        <v>0</v>
      </c>
      <c r="J418" s="8">
        <f>ROUND(INDEX([1]Calculation!N:N,ROW()),0)</f>
        <v>2</v>
      </c>
      <c r="K418" s="8">
        <f>ROUND(INDEX([1]Calculation!O:O,ROW()),0)</f>
        <v>0</v>
      </c>
      <c r="L418" s="8">
        <f>ROUND(INDEX([1]Calculation!P:P,ROW()),0)</f>
        <v>3</v>
      </c>
      <c r="M418" s="8">
        <f>ROUND(INDEX([1]Calculation!Q:Q,ROW()),0)</f>
        <v>1</v>
      </c>
      <c r="N418" s="8">
        <f>ROUND(INDEX([1]Calculation!R:R,ROW()),0)</f>
        <v>9</v>
      </c>
      <c r="O418" s="8">
        <f>ROUND(INDEX([1]Calculation!S:S,ROW()),0)</f>
        <v>0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1831  lv</v>
      </c>
      <c r="E419" s="2" t="str">
        <f>MONTH(INDEX([1]Calculation!$H:$H,ROW()))&amp;"/"&amp;DAY(INDEX([1]Calculation!$H:$H,ROW()))</f>
        <v>9/20</v>
      </c>
      <c r="F419" s="12">
        <f>ROUND(INDEX([1]Calculation!AK:AK,ROW()),1)</f>
        <v>0</v>
      </c>
      <c r="G419" s="8">
        <f>ROUND(INDEX([1]Calculation!K:K,ROW()),0)</f>
        <v>32</v>
      </c>
      <c r="H419" s="8">
        <f>ROUND(INDEX([1]Calculation!L:L,ROW()),0)</f>
        <v>0</v>
      </c>
      <c r="I419" s="8">
        <f>ROUND(INDEX([1]Calculation!M:M,ROW()),0)</f>
        <v>3</v>
      </c>
      <c r="J419" s="8">
        <f>ROUND(INDEX([1]Calculation!N:N,ROW()),0)</f>
        <v>5</v>
      </c>
      <c r="K419" s="8">
        <f>ROUND(INDEX([1]Calculation!O:O,ROW()),0)</f>
        <v>1</v>
      </c>
      <c r="L419" s="8">
        <f>ROUND(INDEX([1]Calculation!P:P,ROW()),0)</f>
        <v>15</v>
      </c>
      <c r="M419" s="8">
        <f>ROUND(INDEX([1]Calculation!Q:Q,ROW()),0)</f>
        <v>1</v>
      </c>
      <c r="N419" s="8">
        <f>ROUND(INDEX([1]Calculation!R:R,ROW()),0)</f>
        <v>17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Harris Insights &amp; Analytics</v>
      </c>
      <c r="C420" t="str">
        <f>IF(INDEX([1]Calculation!$F:$F,ROW())=0,"-",INDEX([1]Calculation!$F:$F,ROW()))</f>
        <v>C+</v>
      </c>
      <c r="D420" t="str">
        <f>INDEX([1]Calculation!$I:$I,ROW())&amp;"  "&amp;INDEX([1]Calculation!$J:$J,ROW())</f>
        <v>761  lv</v>
      </c>
      <c r="E420" s="2" t="str">
        <f>MONTH(INDEX([1]Calculation!$H:$H,ROW()))&amp;"/"&amp;DAY(INDEX([1]Calculation!$H:$H,ROW()))</f>
        <v>9/20</v>
      </c>
      <c r="F420" s="12">
        <f>ROUND(INDEX([1]Calculation!AK:AK,ROW()),1)</f>
        <v>0</v>
      </c>
      <c r="G420" s="8">
        <f>ROUND(INDEX([1]Calculation!K:K,ROW()),0)</f>
        <v>32</v>
      </c>
      <c r="H420" s="8">
        <f>ROUND(INDEX([1]Calculation!L:L,ROW()),0)</f>
        <v>0</v>
      </c>
      <c r="I420" s="8">
        <f>ROUND(INDEX([1]Calculation!M:M,ROW()),0)</f>
        <v>3</v>
      </c>
      <c r="J420" s="8">
        <f>ROUND(INDEX([1]Calculation!N:N,ROW()),0)</f>
        <v>5</v>
      </c>
      <c r="K420" s="8">
        <f>ROUND(INDEX([1]Calculation!O:O,ROW()),0)</f>
        <v>1</v>
      </c>
      <c r="L420" s="8">
        <f>ROUND(INDEX([1]Calculation!P:P,ROW()),0)</f>
        <v>15</v>
      </c>
      <c r="M420" s="8">
        <f>ROUND(INDEX([1]Calculation!Q:Q,ROW()),0)</f>
        <v>1</v>
      </c>
      <c r="N420" s="8">
        <f>ROUND(INDEX([1]Calculation!R:R,ROW()),0)</f>
        <v>20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Harris Insights &amp; Analytics</v>
      </c>
      <c r="C421" t="str">
        <f>IF(INDEX([1]Calculation!$F:$F,ROW())=0,"-",INDEX([1]Calculation!$F:$F,ROW()))</f>
        <v>C+</v>
      </c>
      <c r="D421" t="str">
        <f>INDEX([1]Calculation!$I:$I,ROW())&amp;"  "&amp;INDEX([1]Calculation!$J:$J,ROW())</f>
        <v>1340  rv</v>
      </c>
      <c r="E421" s="2" t="str">
        <f>MONTH(INDEX([1]Calculation!$H:$H,ROW()))&amp;"/"&amp;DAY(INDEX([1]Calculation!$H:$H,ROW()))</f>
        <v>9/20</v>
      </c>
      <c r="F421" s="12">
        <f>ROUND(INDEX([1]Calculation!AK:AK,ROW()),1)</f>
        <v>0</v>
      </c>
      <c r="G421" s="8">
        <f>ROUND(INDEX([1]Calculation!K:K,ROW()),0)</f>
        <v>28</v>
      </c>
      <c r="H421" s="8">
        <f>ROUND(INDEX([1]Calculation!L:L,ROW()),0)</f>
        <v>0</v>
      </c>
      <c r="I421" s="8">
        <f>ROUND(INDEX([1]Calculation!M:M,ROW()),0)</f>
        <v>3</v>
      </c>
      <c r="J421" s="8">
        <f>ROUND(INDEX([1]Calculation!N:N,ROW()),0)</f>
        <v>4</v>
      </c>
      <c r="K421" s="8">
        <f>ROUND(INDEX([1]Calculation!O:O,ROW()),0)</f>
        <v>1</v>
      </c>
      <c r="L421" s="8">
        <f>ROUND(INDEX([1]Calculation!P:P,ROW()),0)</f>
        <v>16</v>
      </c>
      <c r="M421" s="8">
        <f>ROUND(INDEX([1]Calculation!Q:Q,ROW()),0)</f>
        <v>1</v>
      </c>
      <c r="N421" s="8">
        <f>ROUND(INDEX([1]Calculation!R:R,ROW()),0)</f>
        <v>17</v>
      </c>
      <c r="O421" s="8">
        <f>ROUND(INDEX([1]Calculation!S:S,ROW()),0)</f>
        <v>2</v>
      </c>
    </row>
    <row r="422" spans="1:15">
      <c r="A422" t="str">
        <f>INDEX([1]Calculation!$E:$E,ROW())</f>
        <v>North Carolina</v>
      </c>
      <c r="B422" t="str">
        <f>INDEX([1]Calculation!$C:$C,ROW())</f>
        <v>High Point University</v>
      </c>
      <c r="C422" t="str">
        <f>IF(INDEX([1]Calculation!$F:$F,ROW())=0,"-",INDEX([1]Calculation!$F:$F,ROW()))</f>
        <v>A/B</v>
      </c>
      <c r="D422" t="str">
        <f>INDEX([1]Calculation!$I:$I,ROW())&amp;"  "&amp;INDEX([1]Calculation!$J:$J,ROW())</f>
        <v>348  a</v>
      </c>
      <c r="E422" s="2" t="str">
        <f>MONTH(INDEX([1]Calculation!$H:$H,ROW()))&amp;"/"&amp;DAY(INDEX([1]Calculation!$H:$H,ROW()))</f>
        <v>9/19</v>
      </c>
      <c r="F422" s="12">
        <f>ROUND(INDEX([1]Calculation!AK:AK,ROW()),1)</f>
        <v>0.4</v>
      </c>
      <c r="G422" s="8">
        <f>ROUND(INDEX([1]Calculation!K:K,ROW()),0)</f>
        <v>31</v>
      </c>
      <c r="H422" s="8">
        <f>ROUND(INDEX([1]Calculation!L:L,ROW()),0)</f>
        <v>0</v>
      </c>
      <c r="I422" s="8">
        <f>ROUND(INDEX([1]Calculation!M:M,ROW()),0)</f>
        <v>4</v>
      </c>
      <c r="J422" s="8">
        <f>ROUND(INDEX([1]Calculation!N:N,ROW()),0)</f>
        <v>3</v>
      </c>
      <c r="K422" s="8">
        <f>ROUND(INDEX([1]Calculation!O:O,ROW()),0)</f>
        <v>1</v>
      </c>
      <c r="L422" s="8">
        <f>ROUND(INDEX([1]Calculation!P:P,ROW()),0)</f>
        <v>20</v>
      </c>
      <c r="M422" s="8">
        <f>ROUND(INDEX([1]Calculation!Q:Q,ROW()),0)</f>
        <v>0</v>
      </c>
      <c r="N422" s="8">
        <f>ROUND(INDEX([1]Calculation!R:R,ROW()),0)</f>
        <v>15</v>
      </c>
      <c r="O422" s="8">
        <f>ROUND(INDEX([1]Calculation!S:S,ROW()),0)</f>
        <v>4</v>
      </c>
    </row>
    <row r="423" spans="1:15">
      <c r="A423" t="str">
        <f>INDEX([1]Calculation!$E:$E,ROW())</f>
        <v>New Hampshire</v>
      </c>
      <c r="B423" t="str">
        <f>INDEX([1]Calculation!$C:$C,ROW())</f>
        <v>Tel Opinion Research</v>
      </c>
      <c r="C423" t="str">
        <f>IF(INDEX([1]Calculation!$F:$F,ROW())=0,"-",INDEX([1]Calculation!$F:$F,ROW()))</f>
        <v>B/C</v>
      </c>
      <c r="D423" t="str">
        <f>INDEX([1]Calculation!$I:$I,ROW())&amp;"  "&amp;INDEX([1]Calculation!$J:$J,ROW())</f>
        <v>600  lv</v>
      </c>
      <c r="E423" s="2" t="str">
        <f>MONTH(INDEX([1]Calculation!$H:$H,ROW()))&amp;"/"&amp;DAY(INDEX([1]Calculation!$H:$H,ROW()))</f>
        <v>9/19</v>
      </c>
      <c r="F423" s="12">
        <f>ROUND(INDEX([1]Calculation!AK:AK,ROW()),1)</f>
        <v>0</v>
      </c>
      <c r="G423" s="8">
        <f>ROUND(INDEX([1]Calculation!K:K,ROW()),0)</f>
        <v>28</v>
      </c>
      <c r="H423" s="8">
        <f>ROUND(INDEX([1]Calculation!L:L,ROW()),0)</f>
        <v>0</v>
      </c>
      <c r="I423" s="8">
        <f>ROUND(INDEX([1]Calculation!M:M,ROW()),0)</f>
        <v>0</v>
      </c>
      <c r="J423" s="8">
        <f>ROUND(INDEX([1]Calculation!N:N,ROW()),0)</f>
        <v>0</v>
      </c>
      <c r="K423" s="8">
        <f>ROUND(INDEX([1]Calculation!O:O,ROW()),0)</f>
        <v>0</v>
      </c>
      <c r="L423" s="8">
        <f>ROUND(INDEX([1]Calculation!P:P,ROW()),0)</f>
        <v>14</v>
      </c>
      <c r="M423" s="8">
        <f>ROUND(INDEX([1]Calculation!Q:Q,ROW()),0)</f>
        <v>0</v>
      </c>
      <c r="N423" s="8">
        <f>ROUND(INDEX([1]Calculation!R:R,ROW()),0)</f>
        <v>39</v>
      </c>
      <c r="O423" s="8">
        <f>ROUND(INDEX([1]Calculation!S:S,ROW()),0)</f>
        <v>0</v>
      </c>
    </row>
    <row r="424" spans="1:15">
      <c r="A424" t="str">
        <f>INDEX([1]Calculation!$E:$E,ROW())</f>
        <v>New Hampshire</v>
      </c>
      <c r="B424" t="str">
        <f>INDEX([1]Calculation!$C:$C,ROW())</f>
        <v>Tel Opinion Research</v>
      </c>
      <c r="C424" t="str">
        <f>IF(INDEX([1]Calculation!$F:$F,ROW())=0,"-",INDEX([1]Calculation!$F:$F,ROW()))</f>
        <v>B/C</v>
      </c>
      <c r="D424" t="str">
        <f>INDEX([1]Calculation!$I:$I,ROW())&amp;"  "&amp;INDEX([1]Calculation!$J:$J,ROW())</f>
        <v>600  lv</v>
      </c>
      <c r="E424" s="2" t="str">
        <f>MONTH(INDEX([1]Calculation!$H:$H,ROW()))&amp;"/"&amp;DAY(INDEX([1]Calculation!$H:$H,ROW()))</f>
        <v>9/19</v>
      </c>
      <c r="F424" s="12">
        <f>ROUND(INDEX([1]Calculation!AK:AK,ROW()),1)</f>
        <v>2.5</v>
      </c>
      <c r="G424" s="8">
        <f>ROUND(INDEX([1]Calculation!K:K,ROW()),0)</f>
        <v>24</v>
      </c>
      <c r="H424" s="8">
        <f>ROUND(INDEX([1]Calculation!L:L,ROW()),0)</f>
        <v>0</v>
      </c>
      <c r="I424" s="8">
        <f>ROUND(INDEX([1]Calculation!M:M,ROW()),0)</f>
        <v>0</v>
      </c>
      <c r="J424" s="8">
        <f>ROUND(INDEX([1]Calculation!N:N,ROW()),0)</f>
        <v>9</v>
      </c>
      <c r="K424" s="8">
        <f>ROUND(INDEX([1]Calculation!O:O,ROW()),0)</f>
        <v>0</v>
      </c>
      <c r="L424" s="8">
        <f>ROUND(INDEX([1]Calculation!P:P,ROW()),0)</f>
        <v>13</v>
      </c>
      <c r="M424" s="8">
        <f>ROUND(INDEX([1]Calculation!Q:Q,ROW()),0)</f>
        <v>0</v>
      </c>
      <c r="N424" s="8">
        <f>ROUND(INDEX([1]Calculation!R:R,ROW()),0)</f>
        <v>29</v>
      </c>
      <c r="O424" s="8">
        <f>ROUND(INDEX([1]Calculation!S:S,ROW()),0)</f>
        <v>1</v>
      </c>
    </row>
    <row r="425" spans="1:15">
      <c r="A425" t="str">
        <f>INDEX([1]Calculation!$E:$E,ROW())</f>
        <v>New Hampshire</v>
      </c>
      <c r="B425" t="str">
        <f>INDEX([1]Calculation!$C:$C,ROW())</f>
        <v>Tel Opinion Research</v>
      </c>
      <c r="C425" t="str">
        <f>IF(INDEX([1]Calculation!$F:$F,ROW())=0,"-",INDEX([1]Calculation!$F:$F,ROW()))</f>
        <v>B/C</v>
      </c>
      <c r="D425" t="str">
        <f>INDEX([1]Calculation!$I:$I,ROW())&amp;"  "&amp;INDEX([1]Calculation!$J:$J,ROW())</f>
        <v>600  lv</v>
      </c>
      <c r="E425" s="2" t="str">
        <f>MONTH(INDEX([1]Calculation!$H:$H,ROW()))&amp;"/"&amp;DAY(INDEX([1]Calculation!$H:$H,ROW()))</f>
        <v>9/19</v>
      </c>
      <c r="F425" s="12">
        <f>ROUND(INDEX([1]Calculation!AK:AK,ROW()),1)</f>
        <v>0</v>
      </c>
      <c r="G425" s="8">
        <f>ROUND(INDEX([1]Calculation!K:K,ROW()),0)</f>
        <v>15</v>
      </c>
      <c r="H425" s="8">
        <f>ROUND(INDEX([1]Calculation!L:L,ROW()),0)</f>
        <v>0</v>
      </c>
      <c r="I425" s="8">
        <f>ROUND(INDEX([1]Calculation!M:M,ROW()),0)</f>
        <v>0</v>
      </c>
      <c r="J425" s="8">
        <f>ROUND(INDEX([1]Calculation!N:N,ROW()),0)</f>
        <v>4</v>
      </c>
      <c r="K425" s="8">
        <f>ROUND(INDEX([1]Calculation!O:O,ROW()),0)</f>
        <v>2</v>
      </c>
      <c r="L425" s="8">
        <f>ROUND(INDEX([1]Calculation!P:P,ROW()),0)</f>
        <v>8</v>
      </c>
      <c r="M425" s="8">
        <f>ROUND(INDEX([1]Calculation!Q:Q,ROW()),0)</f>
        <v>0</v>
      </c>
      <c r="N425" s="8">
        <f>ROUND(INDEX([1]Calculation!R:R,ROW()),0)</f>
        <v>18</v>
      </c>
      <c r="O425" s="8">
        <f>ROUND(INDEX([1]Calculation!S:S,ROW()),0)</f>
        <v>0</v>
      </c>
    </row>
    <row r="426" spans="1:15">
      <c r="A426" t="str">
        <f>INDEX([1]Calculation!$E:$E,ROW())</f>
        <v>Maryland</v>
      </c>
      <c r="B426" t="str">
        <f>INDEX([1]Calculation!$C:$C,ROW())</f>
        <v>Goucher College</v>
      </c>
      <c r="C426" t="str">
        <f>IF(INDEX([1]Calculation!$F:$F,ROW())=0,"-",INDEX([1]Calculation!$F:$F,ROW()))</f>
        <v>-</v>
      </c>
      <c r="D426" t="str">
        <f>INDEX([1]Calculation!$I:$I,ROW())&amp;"  "&amp;INDEX([1]Calculation!$J:$J,ROW())</f>
        <v>300  lv</v>
      </c>
      <c r="E426" s="2" t="str">
        <f>MONTH(INDEX([1]Calculation!$H:$H,ROW()))&amp;"/"&amp;DAY(INDEX([1]Calculation!$H:$H,ROW()))</f>
        <v>9/19</v>
      </c>
      <c r="F426" s="12">
        <f>ROUND(INDEX([1]Calculation!AK:AK,ROW()),1)</f>
        <v>1.6</v>
      </c>
      <c r="G426" s="8">
        <f>ROUND(INDEX([1]Calculation!K:K,ROW()),0)</f>
        <v>33</v>
      </c>
      <c r="H426" s="8">
        <f>ROUND(INDEX([1]Calculation!L:L,ROW()),0)</f>
        <v>0</v>
      </c>
      <c r="I426" s="8">
        <f>ROUND(INDEX([1]Calculation!M:M,ROW()),0)</f>
        <v>1</v>
      </c>
      <c r="J426" s="8">
        <f>ROUND(INDEX([1]Calculation!N:N,ROW()),0)</f>
        <v>5</v>
      </c>
      <c r="K426" s="8">
        <f>ROUND(INDEX([1]Calculation!O:O,ROW()),0)</f>
        <v>1</v>
      </c>
      <c r="L426" s="8">
        <f>ROUND(INDEX([1]Calculation!P:P,ROW()),0)</f>
        <v>10</v>
      </c>
      <c r="M426" s="8">
        <f>ROUND(INDEX([1]Calculation!Q:Q,ROW()),0)</f>
        <v>0</v>
      </c>
      <c r="N426" s="8">
        <f>ROUND(INDEX([1]Calculation!R:R,ROW()),0)</f>
        <v>21</v>
      </c>
      <c r="O426" s="8">
        <f>ROUND(INDEX([1]Calculation!S:S,ROW()),0)</f>
        <v>1</v>
      </c>
    </row>
    <row r="427" spans="1:15">
      <c r="A427" t="str">
        <f>INDEX([1]Calculation!$E:$E,ROW())</f>
        <v>US</v>
      </c>
      <c r="B427" t="str">
        <f>INDEX([1]Calculation!$C:$C,ROW())</f>
        <v>Harris Insights &amp; Analytics</v>
      </c>
      <c r="C427" t="str">
        <f>IF(INDEX([1]Calculation!$F:$F,ROW())=0,"-",INDEX([1]Calculation!$F:$F,ROW()))</f>
        <v>C+</v>
      </c>
      <c r="D427" t="str">
        <f>INDEX([1]Calculation!$I:$I,ROW())&amp;"  "&amp;INDEX([1]Calculation!$J:$J,ROW())</f>
        <v>773  lv</v>
      </c>
      <c r="E427" s="2" t="str">
        <f>MONTH(INDEX([1]Calculation!$H:$H,ROW()))&amp;"/"&amp;DAY(INDEX([1]Calculation!$H:$H,ROW()))</f>
        <v>9/19</v>
      </c>
      <c r="F427" s="12">
        <f>ROUND(INDEX([1]Calculation!AK:AK,ROW()),1)</f>
        <v>0</v>
      </c>
      <c r="G427" s="8">
        <f>ROUND(INDEX([1]Calculation!K:K,ROW()),0)</f>
        <v>31</v>
      </c>
      <c r="H427" s="8">
        <f>ROUND(INDEX([1]Calculation!L:L,ROW()),0)</f>
        <v>0</v>
      </c>
      <c r="I427" s="8">
        <f>ROUND(INDEX([1]Calculation!M:M,ROW()),0)</f>
        <v>3</v>
      </c>
      <c r="J427" s="8">
        <f>ROUND(INDEX([1]Calculation!N:N,ROW()),0)</f>
        <v>5</v>
      </c>
      <c r="K427" s="8">
        <f>ROUND(INDEX([1]Calculation!O:O,ROW()),0)</f>
        <v>1</v>
      </c>
      <c r="L427" s="8">
        <f>ROUND(INDEX([1]Calculation!P:P,ROW()),0)</f>
        <v>16</v>
      </c>
      <c r="M427" s="8">
        <f>ROUND(INDEX([1]Calculation!Q:Q,ROW()),0)</f>
        <v>1</v>
      </c>
      <c r="N427" s="8">
        <f>ROUND(INDEX([1]Calculation!R:R,ROW()),0)</f>
        <v>19</v>
      </c>
      <c r="O427" s="8">
        <f>ROUND(INDEX([1]Calculation!S:S,ROW()),0)</f>
        <v>2</v>
      </c>
    </row>
    <row r="428" spans="1:15">
      <c r="A428" t="str">
        <f>INDEX([1]Calculation!$E:$E,ROW())</f>
        <v>US</v>
      </c>
      <c r="B428" t="str">
        <f>INDEX([1]Calculation!$C:$C,ROW())</f>
        <v>Harris Insights &amp; Analytics</v>
      </c>
      <c r="C428" t="str">
        <f>IF(INDEX([1]Calculation!$F:$F,ROW())=0,"-",INDEX([1]Calculation!$F:$F,ROW()))</f>
        <v>C+</v>
      </c>
      <c r="D428" t="str">
        <f>INDEX([1]Calculation!$I:$I,ROW())&amp;"  "&amp;INDEX([1]Calculation!$J:$J,ROW())</f>
        <v>1343  rv</v>
      </c>
      <c r="E428" s="2" t="str">
        <f>MONTH(INDEX([1]Calculation!$H:$H,ROW()))&amp;"/"&amp;DAY(INDEX([1]Calculation!$H:$H,ROW()))</f>
        <v>9/19</v>
      </c>
      <c r="F428" s="12">
        <f>ROUND(INDEX([1]Calculation!AK:AK,ROW()),1)</f>
        <v>0</v>
      </c>
      <c r="G428" s="8">
        <f>ROUND(INDEX([1]Calculation!K:K,ROW()),0)</f>
        <v>26</v>
      </c>
      <c r="H428" s="8">
        <f>ROUND(INDEX([1]Calculation!L:L,ROW()),0)</f>
        <v>0</v>
      </c>
      <c r="I428" s="8">
        <f>ROUND(INDEX([1]Calculation!M:M,ROW()),0)</f>
        <v>3</v>
      </c>
      <c r="J428" s="8">
        <f>ROUND(INDEX([1]Calculation!N:N,ROW()),0)</f>
        <v>4</v>
      </c>
      <c r="K428" s="8">
        <f>ROUND(INDEX([1]Calculation!O:O,ROW()),0)</f>
        <v>1</v>
      </c>
      <c r="L428" s="8">
        <f>ROUND(INDEX([1]Calculation!P:P,ROW()),0)</f>
        <v>16</v>
      </c>
      <c r="M428" s="8">
        <f>ROUND(INDEX([1]Calculation!Q:Q,ROW()),0)</f>
        <v>1</v>
      </c>
      <c r="N428" s="8">
        <f>ROUND(INDEX([1]Calculation!R:R,ROW()),0)</f>
        <v>16</v>
      </c>
      <c r="O428" s="8">
        <f>ROUND(INDEX([1]Calculation!S:S,ROW()),0)</f>
        <v>2</v>
      </c>
    </row>
    <row r="429" spans="1:15">
      <c r="A429" t="str">
        <f>INDEX([1]Calculation!$E:$E,ROW())</f>
        <v>California</v>
      </c>
      <c r="B429" t="str">
        <f>INDEX([1]Calculation!$C:$C,ROW())</f>
        <v>University of California, Berkeley</v>
      </c>
      <c r="C429" t="str">
        <f>IF(INDEX([1]Calculation!$F:$F,ROW())=0,"-",INDEX([1]Calculation!$F:$F,ROW()))</f>
        <v>B/C</v>
      </c>
      <c r="D429" t="str">
        <f>INDEX([1]Calculation!$I:$I,ROW())&amp;"  "&amp;INDEX([1]Calculation!$J:$J,ROW())</f>
        <v>2272  lv</v>
      </c>
      <c r="E429" s="2" t="str">
        <f>MONTH(INDEX([1]Calculation!$H:$H,ROW()))&amp;"/"&amp;DAY(INDEX([1]Calculation!$H:$H,ROW()))</f>
        <v>9/18</v>
      </c>
      <c r="F429" s="12">
        <f>ROUND(INDEX([1]Calculation!AK:AK,ROW()),1)</f>
        <v>0.2</v>
      </c>
      <c r="G429" s="8">
        <f>ROUND(INDEX([1]Calculation!K:K,ROW()),0)</f>
        <v>20</v>
      </c>
      <c r="H429" s="8">
        <f>ROUND(INDEX([1]Calculation!L:L,ROW()),0)</f>
        <v>0</v>
      </c>
      <c r="I429" s="8">
        <f>ROUND(INDEX([1]Calculation!M:M,ROW()),0)</f>
        <v>1</v>
      </c>
      <c r="J429" s="8">
        <f>ROUND(INDEX([1]Calculation!N:N,ROW()),0)</f>
        <v>6</v>
      </c>
      <c r="K429" s="8">
        <f>ROUND(INDEX([1]Calculation!O:O,ROW()),0)</f>
        <v>2</v>
      </c>
      <c r="L429" s="8">
        <f>ROUND(INDEX([1]Calculation!P:P,ROW()),0)</f>
        <v>19</v>
      </c>
      <c r="M429" s="8">
        <f>ROUND(INDEX([1]Calculation!Q:Q,ROW()),0)</f>
        <v>0</v>
      </c>
      <c r="N429" s="8">
        <f>ROUND(INDEX([1]Calculation!R:R,ROW()),0)</f>
        <v>29</v>
      </c>
      <c r="O429" s="8">
        <f>ROUND(INDEX([1]Calculation!S:S,ROW()),0)</f>
        <v>2</v>
      </c>
    </row>
    <row r="430" spans="1:15">
      <c r="A430" t="str">
        <f>INDEX([1]Calculation!$E:$E,ROW())</f>
        <v>Florida</v>
      </c>
      <c r="B430" t="str">
        <f>INDEX([1]Calculation!$C:$C,ROW())</f>
        <v>Tel Opinion Research</v>
      </c>
      <c r="C430" t="str">
        <f>IF(INDEX([1]Calculation!$F:$F,ROW())=0,"-",INDEX([1]Calculation!$F:$F,ROW()))</f>
        <v>B/C</v>
      </c>
      <c r="D430" t="str">
        <f>INDEX([1]Calculation!$I:$I,ROW())&amp;"  "&amp;INDEX([1]Calculation!$J:$J,ROW())</f>
        <v>800  lv</v>
      </c>
      <c r="E430" s="2" t="str">
        <f>MONTH(INDEX([1]Calculation!$H:$H,ROW()))&amp;"/"&amp;DAY(INDEX([1]Calculation!$H:$H,ROW()))</f>
        <v>9/18</v>
      </c>
      <c r="F430" s="12">
        <f>ROUND(INDEX([1]Calculation!AK:AK,ROW()),1)</f>
        <v>0</v>
      </c>
      <c r="G430" s="8">
        <f>ROUND(INDEX([1]Calculation!K:K,ROW()),0)</f>
        <v>43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0</v>
      </c>
      <c r="K430" s="8">
        <f>ROUND(INDEX([1]Calculation!O:O,ROW()),0)</f>
        <v>0</v>
      </c>
      <c r="L430" s="8">
        <f>ROUND(INDEX([1]Calculation!P:P,ROW()),0)</f>
        <v>10</v>
      </c>
      <c r="M430" s="8">
        <f>ROUND(INDEX([1]Calculation!Q:Q,ROW()),0)</f>
        <v>0</v>
      </c>
      <c r="N430" s="8">
        <f>ROUND(INDEX([1]Calculation!R:R,ROW()),0)</f>
        <v>26</v>
      </c>
      <c r="O430" s="8">
        <f>ROUND(INDEX([1]Calculation!S:S,ROW()),0)</f>
        <v>0</v>
      </c>
    </row>
    <row r="431" spans="1:15">
      <c r="A431" t="str">
        <f>INDEX([1]Calculation!$E:$E,ROW())</f>
        <v>Florida</v>
      </c>
      <c r="B431" t="str">
        <f>INDEX([1]Calculation!$C:$C,ROW())</f>
        <v>Tel Opinion Research</v>
      </c>
      <c r="C431" t="str">
        <f>IF(INDEX([1]Calculation!$F:$F,ROW())=0,"-",INDEX([1]Calculation!$F:$F,ROW()))</f>
        <v>B/C</v>
      </c>
      <c r="D431" t="str">
        <f>INDEX([1]Calculation!$I:$I,ROW())&amp;"  "&amp;INDEX([1]Calculation!$J:$J,ROW())</f>
        <v>800  lv</v>
      </c>
      <c r="E431" s="2" t="str">
        <f>MONTH(INDEX([1]Calculation!$H:$H,ROW()))&amp;"/"&amp;DAY(INDEX([1]Calculation!$H:$H,ROW()))</f>
        <v>9/18</v>
      </c>
      <c r="F431" s="12">
        <f>ROUND(INDEX([1]Calculation!AK:AK,ROW()),1)</f>
        <v>0.1</v>
      </c>
      <c r="G431" s="8">
        <f>ROUND(INDEX([1]Calculation!K:K,ROW()),0)</f>
        <v>37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5</v>
      </c>
      <c r="K431" s="8">
        <f>ROUND(INDEX([1]Calculation!O:O,ROW()),0)</f>
        <v>0</v>
      </c>
      <c r="L431" s="8">
        <f>ROUND(INDEX([1]Calculation!P:P,ROW()),0)</f>
        <v>9</v>
      </c>
      <c r="M431" s="8">
        <f>ROUND(INDEX([1]Calculation!Q:Q,ROW()),0)</f>
        <v>0</v>
      </c>
      <c r="N431" s="8">
        <f>ROUND(INDEX([1]Calculation!R:R,ROW()),0)</f>
        <v>18</v>
      </c>
      <c r="O431" s="8">
        <f>ROUND(INDEX([1]Calculation!S:S,ROW()),0)</f>
        <v>2</v>
      </c>
    </row>
    <row r="432" spans="1:15">
      <c r="A432" t="str">
        <f>INDEX([1]Calculation!$E:$E,ROW())</f>
        <v>Florida</v>
      </c>
      <c r="B432" t="str">
        <f>INDEX([1]Calculation!$C:$C,ROW())</f>
        <v>Tel Opinion Research</v>
      </c>
      <c r="C432" t="str">
        <f>IF(INDEX([1]Calculation!$F:$F,ROW())=0,"-",INDEX([1]Calculation!$F:$F,ROW()))</f>
        <v>B/C</v>
      </c>
      <c r="D432" t="str">
        <f>INDEX([1]Calculation!$I:$I,ROW())&amp;"  "&amp;INDEX([1]Calculation!$J:$J,ROW())</f>
        <v>800  lv</v>
      </c>
      <c r="E432" s="2" t="str">
        <f>MONTH(INDEX([1]Calculation!$H:$H,ROW()))&amp;"/"&amp;DAY(INDEX([1]Calculation!$H:$H,ROW()))</f>
        <v>9/18</v>
      </c>
      <c r="F432" s="12">
        <f>ROUND(INDEX([1]Calculation!AK:AK,ROW()),1)</f>
        <v>0</v>
      </c>
      <c r="G432" s="8">
        <f>ROUND(INDEX([1]Calculation!K:K,ROW()),0)</f>
        <v>24</v>
      </c>
      <c r="H432" s="8">
        <f>ROUND(INDEX([1]Calculation!L:L,ROW()),0)</f>
        <v>0</v>
      </c>
      <c r="I432" s="8">
        <f>ROUND(INDEX([1]Calculation!M:M,ROW()),0)</f>
        <v>0</v>
      </c>
      <c r="J432" s="8">
        <f>ROUND(INDEX([1]Calculation!N:N,ROW()),0)</f>
        <v>2</v>
      </c>
      <c r="K432" s="8">
        <f>ROUND(INDEX([1]Calculation!O:O,ROW()),0)</f>
        <v>0</v>
      </c>
      <c r="L432" s="8">
        <f>ROUND(INDEX([1]Calculation!P:P,ROW()),0)</f>
        <v>5</v>
      </c>
      <c r="M432" s="8">
        <f>ROUND(INDEX([1]Calculation!Q:Q,ROW()),0)</f>
        <v>0</v>
      </c>
      <c r="N432" s="8">
        <f>ROUND(INDEX([1]Calculation!R:R,ROW()),0)</f>
        <v>11</v>
      </c>
      <c r="O432" s="8">
        <f>ROUND(INDEX([1]Calculation!S:S,ROW()),0)</f>
        <v>1</v>
      </c>
    </row>
    <row r="433" spans="1:15">
      <c r="A433" t="str">
        <f>INDEX([1]Calculation!$E:$E,ROW())</f>
        <v>Iowa</v>
      </c>
      <c r="B433" t="str">
        <f>INDEX([1]Calculation!$C:$C,ROW())</f>
        <v>Selzer &amp; Co.</v>
      </c>
      <c r="C433" t="str">
        <f>IF(INDEX([1]Calculation!$F:$F,ROW())=0,"-",INDEX([1]Calculation!$F:$F,ROW()))</f>
        <v>A+</v>
      </c>
      <c r="D433" t="str">
        <f>INDEX([1]Calculation!$I:$I,ROW())&amp;"  "&amp;INDEX([1]Calculation!$J:$J,ROW())</f>
        <v>602  lv</v>
      </c>
      <c r="E433" s="2" t="str">
        <f>MONTH(INDEX([1]Calculation!$H:$H,ROW()))&amp;"/"&amp;DAY(INDEX([1]Calculation!$H:$H,ROW()))</f>
        <v>9/18</v>
      </c>
      <c r="F433" s="12">
        <f>ROUND(INDEX([1]Calculation!AK:AK,ROW()),1)</f>
        <v>0.3</v>
      </c>
      <c r="G433" s="8">
        <f>ROUND(INDEX([1]Calculation!K:K,ROW()),0)</f>
        <v>20</v>
      </c>
      <c r="H433" s="8">
        <f>ROUND(INDEX([1]Calculation!L:L,ROW()),0)</f>
        <v>0</v>
      </c>
      <c r="I433" s="8">
        <f>ROUND(INDEX([1]Calculation!M:M,ROW()),0)</f>
        <v>3</v>
      </c>
      <c r="J433" s="8">
        <f>ROUND(INDEX([1]Calculation!N:N,ROW()),0)</f>
        <v>9</v>
      </c>
      <c r="K433" s="8">
        <f>ROUND(INDEX([1]Calculation!O:O,ROW()),0)</f>
        <v>3</v>
      </c>
      <c r="L433" s="8">
        <f>ROUND(INDEX([1]Calculation!P:P,ROW()),0)</f>
        <v>11</v>
      </c>
      <c r="M433" s="8">
        <f>ROUND(INDEX([1]Calculation!Q:Q,ROW()),0)</f>
        <v>2</v>
      </c>
      <c r="N433" s="8">
        <f>ROUND(INDEX([1]Calculation!R:R,ROW()),0)</f>
        <v>22</v>
      </c>
      <c r="O433" s="8">
        <f>ROUND(INDEX([1]Calculation!S:S,ROW()),0)</f>
        <v>2</v>
      </c>
    </row>
    <row r="434" spans="1:15">
      <c r="A434" t="str">
        <f>INDEX([1]Calculation!$E:$E,ROW())</f>
        <v>US</v>
      </c>
      <c r="B434" t="str">
        <f>INDEX([1]Calculation!$C:$C,ROW())</f>
        <v>Harris Insights &amp; Analytics</v>
      </c>
      <c r="C434" t="str">
        <f>IF(INDEX([1]Calculation!$F:$F,ROW())=0,"-",INDEX([1]Calculation!$F:$F,ROW()))</f>
        <v>C+</v>
      </c>
      <c r="D434" t="str">
        <f>INDEX([1]Calculation!$I:$I,ROW())&amp;"  "&amp;INDEX([1]Calculation!$J:$J,ROW())</f>
        <v>768  lv</v>
      </c>
      <c r="E434" s="2" t="str">
        <f>MONTH(INDEX([1]Calculation!$H:$H,ROW()))&amp;"/"&amp;DAY(INDEX([1]Calculation!$H:$H,ROW()))</f>
        <v>9/18</v>
      </c>
      <c r="F434" s="12">
        <f>ROUND(INDEX([1]Calculation!AK:AK,ROW()),1)</f>
        <v>0</v>
      </c>
      <c r="G434" s="8">
        <f>ROUND(INDEX([1]Calculation!K:K,ROW()),0)</f>
        <v>34</v>
      </c>
      <c r="H434" s="8">
        <f>ROUND(INDEX([1]Calculation!L:L,ROW()),0)</f>
        <v>0</v>
      </c>
      <c r="I434" s="8">
        <f>ROUND(INDEX([1]Calculation!M:M,ROW()),0)</f>
        <v>2</v>
      </c>
      <c r="J434" s="8">
        <f>ROUND(INDEX([1]Calculation!N:N,ROW()),0)</f>
        <v>5</v>
      </c>
      <c r="K434" s="8">
        <f>ROUND(INDEX([1]Calculation!O:O,ROW()),0)</f>
        <v>1</v>
      </c>
      <c r="L434" s="8">
        <f>ROUND(INDEX([1]Calculation!P:P,ROW()),0)</f>
        <v>14</v>
      </c>
      <c r="M434" s="8">
        <f>ROUND(INDEX([1]Calculation!Q:Q,ROW()),0)</f>
        <v>1</v>
      </c>
      <c r="N434" s="8">
        <f>ROUND(INDEX([1]Calculation!R:R,ROW()),0)</f>
        <v>18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1326  rv</v>
      </c>
      <c r="E435" s="2" t="str">
        <f>MONTH(INDEX([1]Calculation!$H:$H,ROW()))&amp;"/"&amp;DAY(INDEX([1]Calculation!$H:$H,ROW()))</f>
        <v>9/18</v>
      </c>
      <c r="F435" s="12">
        <f>ROUND(INDEX([1]Calculation!AK:AK,ROW()),1)</f>
        <v>0</v>
      </c>
      <c r="G435" s="8">
        <f>ROUND(INDEX([1]Calculation!K:K,ROW()),0)</f>
        <v>27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3</v>
      </c>
      <c r="K435" s="8">
        <f>ROUND(INDEX([1]Calculation!O:O,ROW()),0)</f>
        <v>1</v>
      </c>
      <c r="L435" s="8">
        <f>ROUND(INDEX([1]Calculation!P:P,ROW()),0)</f>
        <v>15</v>
      </c>
      <c r="M435" s="8">
        <f>ROUND(INDEX([1]Calculation!Q:Q,ROW()),0)</f>
        <v>1</v>
      </c>
      <c r="N435" s="8">
        <f>ROUND(INDEX([1]Calculation!R:R,ROW()),0)</f>
        <v>16</v>
      </c>
      <c r="O435" s="8">
        <f>ROUND(INDEX([1]Calculation!S:S,ROW()),0)</f>
        <v>3</v>
      </c>
    </row>
    <row r="436" spans="1:15">
      <c r="A436" t="str">
        <f>INDEX([1]Calculation!$E:$E,ROW())</f>
        <v>US</v>
      </c>
      <c r="B436" t="str">
        <f>INDEX([1]Calculation!$C:$C,ROW())</f>
        <v>Zogby Interactive/JZ Analytics</v>
      </c>
      <c r="C436" t="str">
        <f>IF(INDEX([1]Calculation!$F:$F,ROW())=0,"-",INDEX([1]Calculation!$F:$F,ROW()))</f>
        <v>C</v>
      </c>
      <c r="D436" t="str">
        <f>INDEX([1]Calculation!$I:$I,ROW())&amp;"  "&amp;INDEX([1]Calculation!$J:$J,ROW())</f>
        <v>601  lv</v>
      </c>
      <c r="E436" s="2" t="str">
        <f>MONTH(INDEX([1]Calculation!$H:$H,ROW()))&amp;"/"&amp;DAY(INDEX([1]Calculation!$H:$H,ROW()))</f>
        <v>9/17</v>
      </c>
      <c r="F436" s="12">
        <f>ROUND(INDEX([1]Calculation!AK:AK,ROW()),1)</f>
        <v>0</v>
      </c>
      <c r="G436" s="8">
        <f>ROUND(INDEX([1]Calculation!K:K,ROW()),0)</f>
        <v>31</v>
      </c>
      <c r="H436" s="8">
        <f>ROUND(INDEX([1]Calculation!L:L,ROW()),0)</f>
        <v>0</v>
      </c>
      <c r="I436" s="8">
        <f>ROUND(INDEX([1]Calculation!M:M,ROW()),0)</f>
        <v>4</v>
      </c>
      <c r="J436" s="8">
        <f>ROUND(INDEX([1]Calculation!N:N,ROW()),0)</f>
        <v>6</v>
      </c>
      <c r="K436" s="8">
        <f>ROUND(INDEX([1]Calculation!O:O,ROW()),0)</f>
        <v>3</v>
      </c>
      <c r="L436" s="8">
        <f>ROUND(INDEX([1]Calculation!P:P,ROW()),0)</f>
        <v>17</v>
      </c>
      <c r="M436" s="8">
        <f>ROUND(INDEX([1]Calculation!Q:Q,ROW()),0)</f>
        <v>0</v>
      </c>
      <c r="N436" s="8">
        <f>ROUND(INDEX([1]Calculation!R:R,ROW()),0)</f>
        <v>17</v>
      </c>
      <c r="O436" s="8">
        <f>ROUND(INDEX([1]Calculation!S:S,ROW()),0)</f>
        <v>2</v>
      </c>
    </row>
    <row r="437" spans="1:15">
      <c r="A437" t="str">
        <f>INDEX([1]Calculation!$E:$E,ROW())</f>
        <v>US</v>
      </c>
      <c r="B437" t="str">
        <f>INDEX([1]Calculation!$C:$C,ROW())</f>
        <v>Fox News/Beacon Research/Shaw &amp; Co. Research</v>
      </c>
      <c r="C437" t="str">
        <f>IF(INDEX([1]Calculation!$F:$F,ROW())=0,"-",INDEX([1]Calculation!$F:$F,ROW()))</f>
        <v>A-</v>
      </c>
      <c r="D437" t="str">
        <f>INDEX([1]Calculation!$I:$I,ROW())&amp;"  "&amp;INDEX([1]Calculation!$J:$J,ROW())</f>
        <v>480  lv</v>
      </c>
      <c r="E437" s="2" t="str">
        <f>MONTH(INDEX([1]Calculation!$H:$H,ROW()))&amp;"/"&amp;DAY(INDEX([1]Calculation!$H:$H,ROW()))</f>
        <v>9/17</v>
      </c>
      <c r="F437" s="12">
        <f>ROUND(INDEX([1]Calculation!AK:AK,ROW()),1)</f>
        <v>0</v>
      </c>
      <c r="G437" s="8">
        <f>ROUND(INDEX([1]Calculation!K:K,ROW()),0)</f>
        <v>29</v>
      </c>
      <c r="H437" s="8">
        <f>ROUND(INDEX([1]Calculation!L:L,ROW()),0)</f>
        <v>0</v>
      </c>
      <c r="I437" s="8">
        <f>ROUND(INDEX([1]Calculation!M:M,ROW()),0)</f>
        <v>3</v>
      </c>
      <c r="J437" s="8">
        <f>ROUND(INDEX([1]Calculation!N:N,ROW()),0)</f>
        <v>5</v>
      </c>
      <c r="K437" s="8">
        <f>ROUND(INDEX([1]Calculation!O:O,ROW()),0)</f>
        <v>2</v>
      </c>
      <c r="L437" s="8">
        <f>ROUND(INDEX([1]Calculation!P:P,ROW()),0)</f>
        <v>18</v>
      </c>
      <c r="M437" s="8">
        <f>ROUND(INDEX([1]Calculation!Q:Q,ROW()),0)</f>
        <v>1</v>
      </c>
      <c r="N437" s="8">
        <f>ROUND(INDEX([1]Calculation!R:R,ROW()),0)</f>
        <v>16</v>
      </c>
      <c r="O437" s="8">
        <f>ROUND(INDEX([1]Calculation!S:S,ROW()),0)</f>
        <v>2</v>
      </c>
    </row>
    <row r="438" spans="1:15">
      <c r="A438" t="str">
        <f>INDEX([1]Calculation!$E:$E,ROW())</f>
        <v>US</v>
      </c>
      <c r="B438" t="str">
        <f>INDEX([1]Calculation!$C:$C,ROW())</f>
        <v>Fox News/Beacon Research/Shaw &amp; Co. Research</v>
      </c>
      <c r="C438" t="str">
        <f>IF(INDEX([1]Calculation!$F:$F,ROW())=0,"-",INDEX([1]Calculation!$F:$F,ROW()))</f>
        <v>A-</v>
      </c>
      <c r="D438" t="str">
        <f>INDEX([1]Calculation!$I:$I,ROW())&amp;"  "&amp;INDEX([1]Calculation!$J:$J,ROW())</f>
        <v>480  lv</v>
      </c>
      <c r="E438" s="2" t="str">
        <f>MONTH(INDEX([1]Calculation!$H:$H,ROW()))&amp;"/"&amp;DAY(INDEX([1]Calculation!$H:$H,ROW()))</f>
        <v>9/17</v>
      </c>
      <c r="F438" s="12">
        <f>ROUND(INDEX([1]Calculation!AK:AK,ROW()),1)</f>
        <v>0</v>
      </c>
      <c r="G438" s="8">
        <f>ROUND(INDEX([1]Calculation!K:K,ROW()),0)</f>
        <v>53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0</v>
      </c>
      <c r="K438" s="8">
        <f>ROUND(INDEX([1]Calculation!O:O,ROW()),0)</f>
        <v>0</v>
      </c>
      <c r="L438" s="8">
        <f>ROUND(INDEX([1]Calculation!P:P,ROW()),0)</f>
        <v>0</v>
      </c>
      <c r="M438" s="8">
        <f>ROUND(INDEX([1]Calculation!Q:Q,ROW()),0)</f>
        <v>0</v>
      </c>
      <c r="N438" s="8">
        <f>ROUND(INDEX([1]Calculation!R:R,ROW()),0)</f>
        <v>37</v>
      </c>
      <c r="O438" s="8">
        <f>ROUND(INDEX([1]Calculation!S:S,ROW()),0)</f>
        <v>0</v>
      </c>
    </row>
    <row r="439" spans="1:15">
      <c r="A439" t="str">
        <f>INDEX([1]Calculation!$E:$E,ROW())</f>
        <v>Iowa</v>
      </c>
      <c r="B439" t="str">
        <f>INDEX([1]Calculation!$C:$C,ROW())</f>
        <v>Civiqs</v>
      </c>
      <c r="C439" t="str">
        <f>IF(INDEX([1]Calculation!$F:$F,ROW())=0,"-",INDEX([1]Calculation!$F:$F,ROW()))</f>
        <v>-</v>
      </c>
      <c r="D439" t="str">
        <f>INDEX([1]Calculation!$I:$I,ROW())&amp;"  "&amp;INDEX([1]Calculation!$J:$J,ROW())</f>
        <v>572  lv</v>
      </c>
      <c r="E439" s="2" t="str">
        <f>MONTH(INDEX([1]Calculation!$H:$H,ROW()))&amp;"/"&amp;DAY(INDEX([1]Calculation!$H:$H,ROW()))</f>
        <v>9/17</v>
      </c>
      <c r="F439" s="12">
        <f>ROUND(INDEX([1]Calculation!AK:AK,ROW()),1)</f>
        <v>0</v>
      </c>
      <c r="G439" s="8">
        <f>ROUND(INDEX([1]Calculation!K:K,ROW()),0)</f>
        <v>16</v>
      </c>
      <c r="H439" s="8">
        <f>ROUND(INDEX([1]Calculation!L:L,ROW()),0)</f>
        <v>0</v>
      </c>
      <c r="I439" s="8">
        <f>ROUND(INDEX([1]Calculation!M:M,ROW()),0)</f>
        <v>2</v>
      </c>
      <c r="J439" s="8">
        <f>ROUND(INDEX([1]Calculation!N:N,ROW()),0)</f>
        <v>13</v>
      </c>
      <c r="K439" s="8">
        <f>ROUND(INDEX([1]Calculation!O:O,ROW()),0)</f>
        <v>3</v>
      </c>
      <c r="L439" s="8">
        <f>ROUND(INDEX([1]Calculation!P:P,ROW()),0)</f>
        <v>16</v>
      </c>
      <c r="M439" s="8">
        <f>ROUND(INDEX([1]Calculation!Q:Q,ROW()),0)</f>
        <v>2</v>
      </c>
      <c r="N439" s="8">
        <f>ROUND(INDEX([1]Calculation!R:R,ROW()),0)</f>
        <v>24</v>
      </c>
      <c r="O439" s="8">
        <f>ROUND(INDEX([1]Calculation!S:S,ROW()),0)</f>
        <v>3</v>
      </c>
    </row>
    <row r="440" spans="1:15">
      <c r="A440" t="str">
        <f>INDEX([1]Calculation!$E:$E,ROW())</f>
        <v>US</v>
      </c>
      <c r="B440" t="str">
        <f>INDEX([1]Calculation!$C:$C,ROW())</f>
        <v>YouGov</v>
      </c>
      <c r="C440" t="str">
        <f>IF(INDEX([1]Calculation!$F:$F,ROW())=0,"-",INDEX([1]Calculation!$F:$F,ROW()))</f>
        <v>B-</v>
      </c>
      <c r="D440" t="str">
        <f>INDEX([1]Calculation!$I:$I,ROW())&amp;"  "&amp;INDEX([1]Calculation!$J:$J,ROW())</f>
        <v>603  lv</v>
      </c>
      <c r="E440" s="2" t="str">
        <f>MONTH(INDEX([1]Calculation!$H:$H,ROW()))&amp;"/"&amp;DAY(INDEX([1]Calculation!$H:$H,ROW()))</f>
        <v>9/17</v>
      </c>
      <c r="F440" s="12">
        <f>ROUND(INDEX([1]Calculation!AK:AK,ROW()),1)</f>
        <v>0</v>
      </c>
      <c r="G440" s="8">
        <f>ROUND(INDEX([1]Calculation!K:K,ROW()),0)</f>
        <v>25</v>
      </c>
      <c r="H440" s="8">
        <f>ROUND(INDEX([1]Calculation!L:L,ROW()),0)</f>
        <v>0</v>
      </c>
      <c r="I440" s="8">
        <f>ROUND(INDEX([1]Calculation!M:M,ROW()),0)</f>
        <v>2</v>
      </c>
      <c r="J440" s="8">
        <f>ROUND(INDEX([1]Calculation!N:N,ROW()),0)</f>
        <v>8</v>
      </c>
      <c r="K440" s="8">
        <f>ROUND(INDEX([1]Calculation!O:O,ROW()),0)</f>
        <v>1</v>
      </c>
      <c r="L440" s="8">
        <f>ROUND(INDEX([1]Calculation!P:P,ROW()),0)</f>
        <v>15</v>
      </c>
      <c r="M440" s="8">
        <f>ROUND(INDEX([1]Calculation!Q:Q,ROW()),0)</f>
        <v>0</v>
      </c>
      <c r="N440" s="8">
        <f>ROUND(INDEX([1]Calculation!R:R,ROW()),0)</f>
        <v>19</v>
      </c>
      <c r="O440" s="8">
        <f>ROUND(INDEX([1]Calculation!S:S,ROW()),0)</f>
        <v>3</v>
      </c>
    </row>
    <row r="441" spans="1:15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799  lv</v>
      </c>
      <c r="E441" s="2" t="str">
        <f>MONTH(INDEX([1]Calculation!$H:$H,ROW()))&amp;"/"&amp;DAY(INDEX([1]Calculation!$H:$H,ROW()))</f>
        <v>9/17</v>
      </c>
      <c r="F441" s="12">
        <f>ROUND(INDEX([1]Calculation!AK:AK,ROW()),1)</f>
        <v>0</v>
      </c>
      <c r="G441" s="8">
        <f>ROUND(INDEX([1]Calculation!K:K,ROW()),0)</f>
        <v>32</v>
      </c>
      <c r="H441" s="8">
        <f>ROUND(INDEX([1]Calculation!L:L,ROW()),0)</f>
        <v>0</v>
      </c>
      <c r="I441" s="8">
        <f>ROUND(INDEX([1]Calculation!M:M,ROW()),0)</f>
        <v>3</v>
      </c>
      <c r="J441" s="8">
        <f>ROUND(INDEX([1]Calculation!N:N,ROW()),0)</f>
        <v>5</v>
      </c>
      <c r="K441" s="8">
        <f>ROUND(INDEX([1]Calculation!O:O,ROW()),0)</f>
        <v>2</v>
      </c>
      <c r="L441" s="8">
        <f>ROUND(INDEX([1]Calculation!P:P,ROW()),0)</f>
        <v>14</v>
      </c>
      <c r="M441" s="8">
        <f>ROUND(INDEX([1]Calculation!Q:Q,ROW()),0)</f>
        <v>1</v>
      </c>
      <c r="N441" s="8">
        <f>ROUND(INDEX([1]Calculation!R:R,ROW()),0)</f>
        <v>15</v>
      </c>
      <c r="O441" s="8">
        <f>ROUND(INDEX([1]Calculation!S:S,ROW()),0)</f>
        <v>2</v>
      </c>
    </row>
    <row r="442" spans="1:15">
      <c r="A442" t="str">
        <f>INDEX([1]Calculation!$E:$E,ROW())</f>
        <v>US</v>
      </c>
      <c r="B442" t="str">
        <f>INDEX([1]Calculation!$C:$C,ROW())</f>
        <v>Harris Insights &amp; Analytics</v>
      </c>
      <c r="C442" t="str">
        <f>IF(INDEX([1]Calculation!$F:$F,ROW())=0,"-",INDEX([1]Calculation!$F:$F,ROW()))</f>
        <v>C+</v>
      </c>
      <c r="D442" t="str">
        <f>INDEX([1]Calculation!$I:$I,ROW())&amp;"  "&amp;INDEX([1]Calculation!$J:$J,ROW())</f>
        <v>1329  rv</v>
      </c>
      <c r="E442" s="2" t="str">
        <f>MONTH(INDEX([1]Calculation!$H:$H,ROW()))&amp;"/"&amp;DAY(INDEX([1]Calculation!$H:$H,ROW()))</f>
        <v>9/17</v>
      </c>
      <c r="F442" s="12">
        <f>ROUND(INDEX([1]Calculation!AK:AK,ROW()),1)</f>
        <v>0</v>
      </c>
      <c r="G442" s="8">
        <f>ROUND(INDEX([1]Calculation!K:K,ROW()),0)</f>
        <v>27</v>
      </c>
      <c r="H442" s="8">
        <f>ROUND(INDEX([1]Calculation!L:L,ROW()),0)</f>
        <v>0</v>
      </c>
      <c r="I442" s="8">
        <f>ROUND(INDEX([1]Calculation!M:M,ROW()),0)</f>
        <v>3</v>
      </c>
      <c r="J442" s="8">
        <f>ROUND(INDEX([1]Calculation!N:N,ROW()),0)</f>
        <v>4</v>
      </c>
      <c r="K442" s="8">
        <f>ROUND(INDEX([1]Calculation!O:O,ROW()),0)</f>
        <v>1</v>
      </c>
      <c r="L442" s="8">
        <f>ROUND(INDEX([1]Calculation!P:P,ROW()),0)</f>
        <v>14</v>
      </c>
      <c r="M442" s="8">
        <f>ROUND(INDEX([1]Calculation!Q:Q,ROW()),0)</f>
        <v>1</v>
      </c>
      <c r="N442" s="8">
        <f>ROUND(INDEX([1]Calculation!R:R,ROW()),0)</f>
        <v>13</v>
      </c>
      <c r="O442" s="8">
        <f>ROUND(INDEX([1]Calculation!S:S,ROW()),0)</f>
        <v>3</v>
      </c>
    </row>
    <row r="443" spans="1:15">
      <c r="A443" t="str">
        <f>INDEX([1]Calculation!$E:$E,ROW())</f>
        <v>Missouri</v>
      </c>
      <c r="B443" t="str">
        <f>INDEX([1]Calculation!$C:$C,ROW())</f>
        <v>Show Me Victories</v>
      </c>
      <c r="C443" t="str">
        <f>IF(INDEX([1]Calculation!$F:$F,ROW())=0,"-",INDEX([1]Calculation!$F:$F,ROW()))</f>
        <v>-</v>
      </c>
      <c r="D443" t="str">
        <f>INDEX([1]Calculation!$I:$I,ROW())&amp;"  "&amp;INDEX([1]Calculation!$J:$J,ROW())</f>
        <v>400  lv</v>
      </c>
      <c r="E443" s="2" t="str">
        <f>MONTH(INDEX([1]Calculation!$H:$H,ROW()))&amp;"/"&amp;DAY(INDEX([1]Calculation!$H:$H,ROW()))</f>
        <v>9/16</v>
      </c>
      <c r="F443" s="12">
        <f>ROUND(INDEX([1]Calculation!AK:AK,ROW()),1)</f>
        <v>1.7</v>
      </c>
      <c r="G443" s="8">
        <f>ROUND(INDEX([1]Calculation!K:K,ROW()),0)</f>
        <v>34</v>
      </c>
      <c r="H443" s="8">
        <f>ROUND(INDEX([1]Calculation!L:L,ROW()),0)</f>
        <v>0</v>
      </c>
      <c r="I443" s="8">
        <f>ROUND(INDEX([1]Calculation!M:M,ROW()),0)</f>
        <v>1</v>
      </c>
      <c r="J443" s="8">
        <f>ROUND(INDEX([1]Calculation!N:N,ROW()),0)</f>
        <v>10</v>
      </c>
      <c r="K443" s="8">
        <f>ROUND(INDEX([1]Calculation!O:O,ROW()),0)</f>
        <v>1</v>
      </c>
      <c r="L443" s="8">
        <f>ROUND(INDEX([1]Calculation!P:P,ROW()),0)</f>
        <v>14</v>
      </c>
      <c r="M443" s="8">
        <f>ROUND(INDEX([1]Calculation!Q:Q,ROW()),0)</f>
        <v>0</v>
      </c>
      <c r="N443" s="8">
        <f>ROUND(INDEX([1]Calculation!R:R,ROW()),0)</f>
        <v>22</v>
      </c>
      <c r="O443" s="8">
        <f>ROUND(INDEX([1]Calculation!S:S,ROW()),0)</f>
        <v>1</v>
      </c>
    </row>
    <row r="444" spans="1:15">
      <c r="A444" t="str">
        <f>INDEX([1]Calculation!$E:$E,ROW())</f>
        <v>New Jersey</v>
      </c>
      <c r="B444" t="str">
        <f>INDEX([1]Calculation!$C:$C,ROW())</f>
        <v>Monmouth University</v>
      </c>
      <c r="C444" t="str">
        <f>IF(INDEX([1]Calculation!$F:$F,ROW())=0,"-",INDEX([1]Calculation!$F:$F,ROW()))</f>
        <v>A+</v>
      </c>
      <c r="D444" t="str">
        <f>INDEX([1]Calculation!$I:$I,ROW())&amp;"  "&amp;INDEX([1]Calculation!$J:$J,ROW())</f>
        <v>325  rv</v>
      </c>
      <c r="E444" s="2" t="str">
        <f>MONTH(INDEX([1]Calculation!$H:$H,ROW()))&amp;"/"&amp;DAY(INDEX([1]Calculation!$H:$H,ROW()))</f>
        <v>9/16</v>
      </c>
      <c r="F444" s="12">
        <f>ROUND(INDEX([1]Calculation!AK:AK,ROW()),1)</f>
        <v>5.7</v>
      </c>
      <c r="G444" s="8">
        <f>ROUND(INDEX([1]Calculation!K:K,ROW()),0)</f>
        <v>26</v>
      </c>
      <c r="H444" s="8">
        <f>ROUND(INDEX([1]Calculation!L:L,ROW()),0)</f>
        <v>0</v>
      </c>
      <c r="I444" s="8">
        <f>ROUND(INDEX([1]Calculation!M:M,ROW()),0)</f>
        <v>9</v>
      </c>
      <c r="J444" s="8">
        <f>ROUND(INDEX([1]Calculation!N:N,ROW()),0)</f>
        <v>6</v>
      </c>
      <c r="K444" s="8">
        <f>ROUND(INDEX([1]Calculation!O:O,ROW()),0)</f>
        <v>1</v>
      </c>
      <c r="L444" s="8">
        <f>ROUND(INDEX([1]Calculation!P:P,ROW()),0)</f>
        <v>18</v>
      </c>
      <c r="M444" s="8">
        <f>ROUND(INDEX([1]Calculation!Q:Q,ROW()),0)</f>
        <v>0</v>
      </c>
      <c r="N444" s="8">
        <f>ROUND(INDEX([1]Calculation!R:R,ROW()),0)</f>
        <v>20</v>
      </c>
      <c r="O444" s="8">
        <f>ROUND(INDEX([1]Calculation!S:S,ROW()),0)</f>
        <v>1</v>
      </c>
    </row>
    <row r="445" spans="1:15">
      <c r="A445" t="str">
        <f>INDEX([1]Calculation!$E:$E,ROW())</f>
        <v>US</v>
      </c>
      <c r="B445" t="str">
        <f>INDEX([1]Calculation!$C:$C,ROW())</f>
        <v>Civiqs</v>
      </c>
      <c r="C445" t="str">
        <f>IF(INDEX([1]Calculation!$F:$F,ROW())=0,"-",INDEX([1]Calculation!$F:$F,ROW()))</f>
        <v>-</v>
      </c>
      <c r="D445" t="str">
        <f>INDEX([1]Calculation!$I:$I,ROW())&amp;"  "&amp;INDEX([1]Calculation!$J:$J,ROW())</f>
        <v>1291  lv</v>
      </c>
      <c r="E445" s="2" t="str">
        <f>MONTH(INDEX([1]Calculation!$H:$H,ROW()))&amp;"/"&amp;DAY(INDEX([1]Calculation!$H:$H,ROW()))</f>
        <v>9/16</v>
      </c>
      <c r="F445" s="12">
        <f>ROUND(INDEX([1]Calculation!AK:AK,ROW()),1)</f>
        <v>2.7</v>
      </c>
      <c r="G445" s="8">
        <f>ROUND(INDEX([1]Calculation!K:K,ROW()),0)</f>
        <v>24</v>
      </c>
      <c r="H445" s="8">
        <f>ROUND(INDEX([1]Calculation!L:L,ROW()),0)</f>
        <v>0</v>
      </c>
      <c r="I445" s="8">
        <f>ROUND(INDEX([1]Calculation!M:M,ROW()),0)</f>
        <v>1</v>
      </c>
      <c r="J445" s="8">
        <f>ROUND(INDEX([1]Calculation!N:N,ROW()),0)</f>
        <v>7</v>
      </c>
      <c r="K445" s="8">
        <f>ROUND(INDEX([1]Calculation!O:O,ROW()),0)</f>
        <v>1</v>
      </c>
      <c r="L445" s="8">
        <f>ROUND(INDEX([1]Calculation!P:P,ROW()),0)</f>
        <v>14</v>
      </c>
      <c r="M445" s="8">
        <f>ROUND(INDEX([1]Calculation!Q:Q,ROW()),0)</f>
        <v>1</v>
      </c>
      <c r="N445" s="8">
        <f>ROUND(INDEX([1]Calculation!R:R,ROW()),0)</f>
        <v>30</v>
      </c>
      <c r="O445" s="8">
        <f>ROUND(INDEX([1]Calculation!S:S,ROW()),0)</f>
        <v>2</v>
      </c>
    </row>
    <row r="446" spans="1:15">
      <c r="A446" t="str">
        <f>INDEX([1]Calculation!$E:$E,ROW())</f>
        <v>Iowa</v>
      </c>
      <c r="B446" t="str">
        <f>INDEX([1]Calculation!$C:$C,ROW())</f>
        <v>David Binder Research</v>
      </c>
      <c r="C446" t="str">
        <f>IF(INDEX([1]Calculation!$F:$F,ROW())=0,"-",INDEX([1]Calculation!$F:$F,ROW()))</f>
        <v>-</v>
      </c>
      <c r="D446" t="str">
        <f>INDEX([1]Calculation!$I:$I,ROW())&amp;"  "&amp;INDEX([1]Calculation!$J:$J,ROW())</f>
        <v>500  lv</v>
      </c>
      <c r="E446" s="2" t="str">
        <f>MONTH(INDEX([1]Calculation!$H:$H,ROW()))&amp;"/"&amp;DAY(INDEX([1]Calculation!$H:$H,ROW()))</f>
        <v>9/16</v>
      </c>
      <c r="F446" s="12">
        <f>ROUND(INDEX([1]Calculation!AK:AK,ROW()),1)</f>
        <v>0</v>
      </c>
      <c r="G446" s="8">
        <f>ROUND(INDEX([1]Calculation!K:K,ROW()),0)</f>
        <v>25</v>
      </c>
      <c r="H446" s="8">
        <f>ROUND(INDEX([1]Calculation!L:L,ROW()),0)</f>
        <v>0</v>
      </c>
      <c r="I446" s="8">
        <f>ROUND(INDEX([1]Calculation!M:M,ROW()),0)</f>
        <v>2</v>
      </c>
      <c r="J446" s="8">
        <f>ROUND(INDEX([1]Calculation!N:N,ROW()),0)</f>
        <v>12</v>
      </c>
      <c r="K446" s="8">
        <f>ROUND(INDEX([1]Calculation!O:O,ROW()),0)</f>
        <v>8</v>
      </c>
      <c r="L446" s="8">
        <f>ROUND(INDEX([1]Calculation!P:P,ROW()),0)</f>
        <v>9</v>
      </c>
      <c r="M446" s="8">
        <f>ROUND(INDEX([1]Calculation!Q:Q,ROW()),0)</f>
        <v>3</v>
      </c>
      <c r="N446" s="8">
        <f>ROUND(INDEX([1]Calculation!R:R,ROW()),0)</f>
        <v>23</v>
      </c>
      <c r="O446" s="8">
        <f>ROUND(INDEX([1]Calculation!S:S,ROW()),0)</f>
        <v>2</v>
      </c>
    </row>
    <row r="447" spans="1:15">
      <c r="A447" t="str">
        <f>INDEX([1]Calculation!$E:$E,ROW())</f>
        <v>US</v>
      </c>
      <c r="B447" t="str">
        <f>INDEX([1]Calculation!$C:$C,ROW())</f>
        <v>SurveyUSA</v>
      </c>
      <c r="C447" t="str">
        <f>IF(INDEX([1]Calculation!$F:$F,ROW())=0,"-",INDEX([1]Calculation!$F:$F,ROW()))</f>
        <v>A</v>
      </c>
      <c r="D447" t="str">
        <f>INDEX([1]Calculation!$I:$I,ROW())&amp;"  "&amp;INDEX([1]Calculation!$J:$J,ROW())</f>
        <v>1017  lv</v>
      </c>
      <c r="E447" s="2" t="str">
        <f>MONTH(INDEX([1]Calculation!$H:$H,ROW()))&amp;"/"&amp;DAY(INDEX([1]Calculation!$H:$H,ROW()))</f>
        <v>9/16</v>
      </c>
      <c r="F447" s="12">
        <f>ROUND(INDEX([1]Calculation!AK:AK,ROW()),1)</f>
        <v>0.1</v>
      </c>
      <c r="G447" s="8">
        <f>ROUND(INDEX([1]Calculation!K:K,ROW()),0)</f>
        <v>33</v>
      </c>
      <c r="H447" s="8">
        <f>ROUND(INDEX([1]Calculation!L:L,ROW()),0)</f>
        <v>0</v>
      </c>
      <c r="I447" s="8">
        <f>ROUND(INDEX([1]Calculation!M:M,ROW()),0)</f>
        <v>4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17</v>
      </c>
      <c r="M447" s="8">
        <f>ROUND(INDEX([1]Calculation!Q:Q,ROW()),0)</f>
        <v>0</v>
      </c>
      <c r="N447" s="8">
        <f>ROUND(INDEX([1]Calculation!R:R,ROW()),0)</f>
        <v>19</v>
      </c>
      <c r="O447" s="8">
        <f>ROUND(INDEX([1]Calculation!S:S,ROW()),0)</f>
        <v>3</v>
      </c>
    </row>
    <row r="448" spans="1:15">
      <c r="A448" t="str">
        <f>INDEX([1]Calculation!$E:$E,ROW())</f>
        <v>US</v>
      </c>
      <c r="B448" t="str">
        <f>INDEX([1]Calculation!$C:$C,ROW())</f>
        <v>NBC News/Wall Street Journal</v>
      </c>
      <c r="C448" t="str">
        <f>IF(INDEX([1]Calculation!$F:$F,ROW())=0,"-",INDEX([1]Calculation!$F:$F,ROW()))</f>
        <v>A/B</v>
      </c>
      <c r="D448" t="str">
        <f>INDEX([1]Calculation!$I:$I,ROW())&amp;"  "&amp;INDEX([1]Calculation!$J:$J,ROW())</f>
        <v>506  lv</v>
      </c>
      <c r="E448" s="2" t="str">
        <f>MONTH(INDEX([1]Calculation!$H:$H,ROW()))&amp;"/"&amp;DAY(INDEX([1]Calculation!$H:$H,ROW()))</f>
        <v>9/16</v>
      </c>
      <c r="F448" s="12">
        <f>ROUND(INDEX([1]Calculation!AK:AK,ROW()),1)</f>
        <v>0.1</v>
      </c>
      <c r="G448" s="8">
        <f>ROUND(INDEX([1]Calculation!K:K,ROW()),0)</f>
        <v>31</v>
      </c>
      <c r="H448" s="8">
        <f>ROUND(INDEX([1]Calculation!L:L,ROW()),0)</f>
        <v>0</v>
      </c>
      <c r="I448" s="8">
        <f>ROUND(INDEX([1]Calculation!M:M,ROW()),0)</f>
        <v>2</v>
      </c>
      <c r="J448" s="8">
        <f>ROUND(INDEX([1]Calculation!N:N,ROW()),0)</f>
        <v>7</v>
      </c>
      <c r="K448" s="8">
        <f>ROUND(INDEX([1]Calculation!O:O,ROW()),0)</f>
        <v>2</v>
      </c>
      <c r="L448" s="8">
        <f>ROUND(INDEX([1]Calculation!P:P,ROW()),0)</f>
        <v>14</v>
      </c>
      <c r="M448" s="8">
        <f>ROUND(INDEX([1]Calculation!Q:Q,ROW()),0)</f>
        <v>1</v>
      </c>
      <c r="N448" s="8">
        <f>ROUND(INDEX([1]Calculation!R:R,ROW()),0)</f>
        <v>25</v>
      </c>
      <c r="O448" s="8">
        <f>ROUND(INDEX([1]Calculation!S:S,ROW()),0)</f>
        <v>4</v>
      </c>
    </row>
    <row r="449" spans="1:15">
      <c r="A449" t="str">
        <f>INDEX([1]Calculation!$E:$E,ROW())</f>
        <v>California</v>
      </c>
      <c r="B449" t="str">
        <f>INDEX([1]Calculation!$C:$C,ROW())</f>
        <v>Emerson College</v>
      </c>
      <c r="C449" t="str">
        <f>IF(INDEX([1]Calculation!$F:$F,ROW())=0,"-",INDEX([1]Calculation!$F:$F,ROW()))</f>
        <v>A-</v>
      </c>
      <c r="D449" t="str">
        <f>INDEX([1]Calculation!$I:$I,ROW())&amp;"  "&amp;INDEX([1]Calculation!$J:$J,ROW())</f>
        <v>424  lv</v>
      </c>
      <c r="E449" s="2" t="str">
        <f>MONTH(INDEX([1]Calculation!$H:$H,ROW()))&amp;"/"&amp;DAY(INDEX([1]Calculation!$H:$H,ROW()))</f>
        <v>9/16</v>
      </c>
      <c r="F449" s="12">
        <f>ROUND(INDEX([1]Calculation!AK:AK,ROW()),1)</f>
        <v>5</v>
      </c>
      <c r="G449" s="8">
        <f>ROUND(INDEX([1]Calculation!K:K,ROW()),0)</f>
        <v>26</v>
      </c>
      <c r="H449" s="8">
        <f>ROUND(INDEX([1]Calculation!L:L,ROW()),0)</f>
        <v>0</v>
      </c>
      <c r="I449" s="8">
        <f>ROUND(INDEX([1]Calculation!M:M,ROW()),0)</f>
        <v>1</v>
      </c>
      <c r="J449" s="8">
        <f>ROUND(INDEX([1]Calculation!N:N,ROW()),0)</f>
        <v>4</v>
      </c>
      <c r="K449" s="8">
        <f>ROUND(INDEX([1]Calculation!O:O,ROW()),0)</f>
        <v>0</v>
      </c>
      <c r="L449" s="8">
        <f>ROUND(INDEX([1]Calculation!P:P,ROW()),0)</f>
        <v>26</v>
      </c>
      <c r="M449" s="8">
        <f>ROUND(INDEX([1]Calculation!Q:Q,ROW()),0)</f>
        <v>1</v>
      </c>
      <c r="N449" s="8">
        <f>ROUND(INDEX([1]Calculation!R:R,ROW()),0)</f>
        <v>20</v>
      </c>
      <c r="O449" s="8">
        <f>ROUND(INDEX([1]Calculation!S:S,ROW()),0)</f>
        <v>7</v>
      </c>
    </row>
    <row r="450" spans="1:15">
      <c r="A450" t="str">
        <f>INDEX([1]Calculation!$E:$E,ROW())</f>
        <v>US</v>
      </c>
      <c r="B450" t="str">
        <f>INDEX([1]Calculation!$C:$C,ROW())</f>
        <v>Harris Insights &amp; Analytics</v>
      </c>
      <c r="C450" t="str">
        <f>IF(INDEX([1]Calculation!$F:$F,ROW())=0,"-",INDEX([1]Calculation!$F:$F,ROW()))</f>
        <v>C+</v>
      </c>
      <c r="D450" t="str">
        <f>INDEX([1]Calculation!$I:$I,ROW())&amp;"  "&amp;INDEX([1]Calculation!$J:$J,ROW())</f>
        <v>812  lv</v>
      </c>
      <c r="E450" s="2" t="str">
        <f>MONTH(INDEX([1]Calculation!$H:$H,ROW()))&amp;"/"&amp;DAY(INDEX([1]Calculation!$H:$H,ROW()))</f>
        <v>9/16</v>
      </c>
      <c r="F450" s="12">
        <f>ROUND(INDEX([1]Calculation!AK:AK,ROW()),1)</f>
        <v>0</v>
      </c>
      <c r="G450" s="8">
        <f>ROUND(INDEX([1]Calculation!K:K,ROW()),0)</f>
        <v>33</v>
      </c>
      <c r="H450" s="8">
        <f>ROUND(INDEX([1]Calculation!L:L,ROW()),0)</f>
        <v>0</v>
      </c>
      <c r="I450" s="8">
        <f>ROUND(INDEX([1]Calculation!M:M,ROW()),0)</f>
        <v>4</v>
      </c>
      <c r="J450" s="8">
        <f>ROUND(INDEX([1]Calculation!N:N,ROW()),0)</f>
        <v>5</v>
      </c>
      <c r="K450" s="8">
        <f>ROUND(INDEX([1]Calculation!O:O,ROW()),0)</f>
        <v>1</v>
      </c>
      <c r="L450" s="8">
        <f>ROUND(INDEX([1]Calculation!P:P,ROW()),0)</f>
        <v>14</v>
      </c>
      <c r="M450" s="8">
        <f>ROUND(INDEX([1]Calculation!Q:Q,ROW()),0)</f>
        <v>1</v>
      </c>
      <c r="N450" s="8">
        <f>ROUND(INDEX([1]Calculation!R:R,ROW()),0)</f>
        <v>14</v>
      </c>
      <c r="O450" s="8">
        <f>ROUND(INDEX([1]Calculation!S:S,ROW()),0)</f>
        <v>2</v>
      </c>
    </row>
    <row r="451" spans="1:15">
      <c r="A451" t="str">
        <f>INDEX([1]Calculation!$E:$E,ROW())</f>
        <v>US</v>
      </c>
      <c r="B451" t="str">
        <f>INDEX([1]Calculation!$C:$C,ROW())</f>
        <v>Harris Insights &amp; Analytics</v>
      </c>
      <c r="C451" t="str">
        <f>IF(INDEX([1]Calculation!$F:$F,ROW())=0,"-",INDEX([1]Calculation!$F:$F,ROW()))</f>
        <v>C+</v>
      </c>
      <c r="D451" t="str">
        <f>INDEX([1]Calculation!$I:$I,ROW())&amp;"  "&amp;INDEX([1]Calculation!$J:$J,ROW())</f>
        <v>1332  rv</v>
      </c>
      <c r="E451" s="2" t="str">
        <f>MONTH(INDEX([1]Calculation!$H:$H,ROW()))&amp;"/"&amp;DAY(INDEX([1]Calculation!$H:$H,ROW()))</f>
        <v>9/16</v>
      </c>
      <c r="F451" s="12">
        <f>ROUND(INDEX([1]Calculation!AK:AK,ROW()),1)</f>
        <v>0</v>
      </c>
      <c r="G451" s="8">
        <f>ROUND(INDEX([1]Calculation!K:K,ROW()),0)</f>
        <v>29</v>
      </c>
      <c r="H451" s="8">
        <f>ROUND(INDEX([1]Calculation!L:L,ROW()),0)</f>
        <v>0</v>
      </c>
      <c r="I451" s="8">
        <f>ROUND(INDEX([1]Calculation!M:M,ROW()),0)</f>
        <v>3</v>
      </c>
      <c r="J451" s="8">
        <f>ROUND(INDEX([1]Calculation!N:N,ROW()),0)</f>
        <v>4</v>
      </c>
      <c r="K451" s="8">
        <f>ROUND(INDEX([1]Calculation!O:O,ROW()),0)</f>
        <v>1</v>
      </c>
      <c r="L451" s="8">
        <f>ROUND(INDEX([1]Calculation!P:P,ROW()),0)</f>
        <v>14</v>
      </c>
      <c r="M451" s="8">
        <f>ROUND(INDEX([1]Calculation!Q:Q,ROW()),0)</f>
        <v>1</v>
      </c>
      <c r="N451" s="8">
        <f>ROUND(INDEX([1]Calculation!R:R,ROW()),0)</f>
        <v>12</v>
      </c>
      <c r="O451" s="8">
        <f>ROUND(INDEX([1]Calculation!S:S,ROW()),0)</f>
        <v>2</v>
      </c>
    </row>
    <row r="452" spans="1:15">
      <c r="A452" t="str">
        <f>INDEX([1]Calculation!$E:$E,ROW())</f>
        <v>Virginia</v>
      </c>
      <c r="B452" t="str">
        <f>INDEX([1]Calculation!$C:$C,ROW())</f>
        <v>Research America Inc.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882  rv</v>
      </c>
      <c r="E452" s="2" t="str">
        <f>MONTH(INDEX([1]Calculation!$H:$H,ROW()))&amp;"/"&amp;DAY(INDEX([1]Calculation!$H:$H,ROW()))</f>
        <v>9/15</v>
      </c>
      <c r="F452" s="12">
        <f>ROUND(INDEX([1]Calculation!AK:AK,ROW()),1)</f>
        <v>2.8</v>
      </c>
      <c r="G452" s="8">
        <f>ROUND(INDEX([1]Calculation!K:K,ROW()),0)</f>
        <v>23</v>
      </c>
      <c r="H452" s="8">
        <f>ROUND(INDEX([1]Calculation!L:L,ROW()),0)</f>
        <v>0</v>
      </c>
      <c r="I452" s="8">
        <f>ROUND(INDEX([1]Calculation!M:M,ROW()),0)</f>
        <v>1</v>
      </c>
      <c r="J452" s="8">
        <f>ROUND(INDEX([1]Calculation!N:N,ROW()),0)</f>
        <v>4</v>
      </c>
      <c r="K452" s="8">
        <f>ROUND(INDEX([1]Calculation!O:O,ROW()),0)</f>
        <v>2</v>
      </c>
      <c r="L452" s="8">
        <f>ROUND(INDEX([1]Calculation!P:P,ROW()),0)</f>
        <v>9</v>
      </c>
      <c r="M452" s="8">
        <f>ROUND(INDEX([1]Calculation!Q:Q,ROW()),0)</f>
        <v>0</v>
      </c>
      <c r="N452" s="8">
        <f>ROUND(INDEX([1]Calculation!R:R,ROW()),0)</f>
        <v>9</v>
      </c>
      <c r="O452" s="8">
        <f>ROUND(INDEX([1]Calculation!S:S,ROW()),0)</f>
        <v>2</v>
      </c>
    </row>
    <row r="453" spans="1:15">
      <c r="A453" t="str">
        <f>INDEX([1]Calculation!$E:$E,ROW())</f>
        <v>Virginia</v>
      </c>
      <c r="B453" t="str">
        <f>INDEX([1]Calculation!$C:$C,ROW())</f>
        <v>Research America Inc.</v>
      </c>
      <c r="C453" t="str">
        <f>IF(INDEX([1]Calculation!$F:$F,ROW())=0,"-",INDEX([1]Calculation!$F:$F,ROW()))</f>
        <v>B/C</v>
      </c>
      <c r="D453" t="str">
        <f>INDEX([1]Calculation!$I:$I,ROW())&amp;"  "&amp;INDEX([1]Calculation!$J:$J,ROW())</f>
        <v>1009  a</v>
      </c>
      <c r="E453" s="2" t="str">
        <f>MONTH(INDEX([1]Calculation!$H:$H,ROW()))&amp;"/"&amp;DAY(INDEX([1]Calculation!$H:$H,ROW()))</f>
        <v>9/15</v>
      </c>
      <c r="F453" s="12">
        <f>ROUND(INDEX([1]Calculation!AK:AK,ROW()),1)</f>
        <v>0</v>
      </c>
      <c r="G453" s="8">
        <f>ROUND(INDEX([1]Calculation!K:K,ROW()),0)</f>
        <v>23</v>
      </c>
      <c r="H453" s="8">
        <f>ROUND(INDEX([1]Calculation!L:L,ROW()),0)</f>
        <v>0</v>
      </c>
      <c r="I453" s="8">
        <f>ROUND(INDEX([1]Calculation!M:M,ROW()),0)</f>
        <v>1</v>
      </c>
      <c r="J453" s="8">
        <f>ROUND(INDEX([1]Calculation!N:N,ROW()),0)</f>
        <v>4</v>
      </c>
      <c r="K453" s="8">
        <f>ROUND(INDEX([1]Calculation!O:O,ROW()),0)</f>
        <v>2</v>
      </c>
      <c r="L453" s="8">
        <f>ROUND(INDEX([1]Calculation!P:P,ROW()),0)</f>
        <v>10</v>
      </c>
      <c r="M453" s="8">
        <f>ROUND(INDEX([1]Calculation!Q:Q,ROW()),0)</f>
        <v>0</v>
      </c>
      <c r="N453" s="8">
        <f>ROUND(INDEX([1]Calculation!R:R,ROW()),0)</f>
        <v>10</v>
      </c>
      <c r="O453" s="8">
        <f>ROUND(INDEX([1]Calculation!S:S,ROW()),0)</f>
        <v>3</v>
      </c>
    </row>
    <row r="454" spans="1:15">
      <c r="A454" t="str">
        <f>INDEX([1]Calculation!$E:$E,ROW())</f>
        <v>California</v>
      </c>
      <c r="B454" t="str">
        <f>INDEX([1]Calculation!$C:$C,ROW())</f>
        <v>Change Research</v>
      </c>
      <c r="C454" t="str">
        <f>IF(INDEX([1]Calculation!$F:$F,ROW())=0,"-",INDEX([1]Calculation!$F:$F,ROW()))</f>
        <v>C</v>
      </c>
      <c r="D454" t="str">
        <f>INDEX([1]Calculation!$I:$I,ROW())&amp;"  "&amp;INDEX([1]Calculation!$J:$J,ROW())</f>
        <v>3325  lv</v>
      </c>
      <c r="E454" s="2" t="str">
        <f>MONTH(INDEX([1]Calculation!$H:$H,ROW()))&amp;"/"&amp;DAY(INDEX([1]Calculation!$H:$H,ROW()))</f>
        <v>9/15</v>
      </c>
      <c r="F454" s="12">
        <f>ROUND(INDEX([1]Calculation!AK:AK,ROW()),1)</f>
        <v>0.1</v>
      </c>
      <c r="G454" s="8">
        <f>ROUND(INDEX([1]Calculation!K:K,ROW()),0)</f>
        <v>18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10</v>
      </c>
      <c r="K454" s="8">
        <f>ROUND(INDEX([1]Calculation!O:O,ROW()),0)</f>
        <v>1</v>
      </c>
      <c r="L454" s="8">
        <f>ROUND(INDEX([1]Calculation!P:P,ROW()),0)</f>
        <v>23</v>
      </c>
      <c r="M454" s="8">
        <f>ROUND(INDEX([1]Calculation!Q:Q,ROW()),0)</f>
        <v>0</v>
      </c>
      <c r="N454" s="8">
        <f>ROUND(INDEX([1]Calculation!R:R,ROW()),0)</f>
        <v>25</v>
      </c>
      <c r="O454" s="8">
        <f>ROUND(INDEX([1]Calculation!S:S,ROW()),0)</f>
        <v>3</v>
      </c>
    </row>
    <row r="455" spans="1:15">
      <c r="A455" t="str">
        <f>INDEX([1]Calculation!$E:$E,ROW())</f>
        <v>Texas</v>
      </c>
      <c r="B455" t="str">
        <f>INDEX([1]Calculation!$C:$C,ROW())</f>
        <v>University of Texas at Tyler</v>
      </c>
      <c r="C455" t="str">
        <f>IF(INDEX([1]Calculation!$F:$F,ROW())=0,"-",INDEX([1]Calculation!$F:$F,ROW()))</f>
        <v>B/C</v>
      </c>
      <c r="D455" t="str">
        <f>INDEX([1]Calculation!$I:$I,ROW())&amp;"  "&amp;INDEX([1]Calculation!$J:$J,ROW())</f>
        <v>474  rv</v>
      </c>
      <c r="E455" s="2" t="str">
        <f>MONTH(INDEX([1]Calculation!$H:$H,ROW()))&amp;"/"&amp;DAY(INDEX([1]Calculation!$H:$H,ROW()))</f>
        <v>9/15</v>
      </c>
      <c r="F455" s="12">
        <f>ROUND(INDEX([1]Calculation!AK:AK,ROW()),1)</f>
        <v>0</v>
      </c>
      <c r="G455" s="8">
        <f>ROUND(INDEX([1]Calculation!K:K,ROW()),0)</f>
        <v>28</v>
      </c>
      <c r="H455" s="8">
        <f>ROUND(INDEX([1]Calculation!L:L,ROW()),0)</f>
        <v>0</v>
      </c>
      <c r="I455" s="8">
        <f>ROUND(INDEX([1]Calculation!M:M,ROW()),0)</f>
        <v>6</v>
      </c>
      <c r="J455" s="8">
        <f>ROUND(INDEX([1]Calculation!N:N,ROW()),0)</f>
        <v>4</v>
      </c>
      <c r="K455" s="8">
        <f>ROUND(INDEX([1]Calculation!O:O,ROW()),0)</f>
        <v>0</v>
      </c>
      <c r="L455" s="8">
        <f>ROUND(INDEX([1]Calculation!P:P,ROW()),0)</f>
        <v>17</v>
      </c>
      <c r="M455" s="8">
        <f>ROUND(INDEX([1]Calculation!Q:Q,ROW()),0)</f>
        <v>1</v>
      </c>
      <c r="N455" s="8">
        <f>ROUND(INDEX([1]Calculation!R:R,ROW()),0)</f>
        <v>11</v>
      </c>
      <c r="O455" s="8">
        <f>ROUND(INDEX([1]Calculation!S:S,ROW()),0)</f>
        <v>1</v>
      </c>
    </row>
    <row r="456" spans="1:15">
      <c r="A456" t="str">
        <f>INDEX([1]Calculation!$E:$E,ROW())</f>
        <v>Florida</v>
      </c>
      <c r="B456" t="str">
        <f>INDEX([1]Calculation!$C:$C,ROW())</f>
        <v>Florida Atlantic University</v>
      </c>
      <c r="C456" t="str">
        <f>IF(INDEX([1]Calculation!$F:$F,ROW())=0,"-",INDEX([1]Calculation!$F:$F,ROW()))</f>
        <v>B/C</v>
      </c>
      <c r="D456" t="str">
        <f>INDEX([1]Calculation!$I:$I,ROW())&amp;"  "&amp;INDEX([1]Calculation!$J:$J,ROW())</f>
        <v>407  lv</v>
      </c>
      <c r="E456" s="2" t="str">
        <f>MONTH(INDEX([1]Calculation!$H:$H,ROW()))&amp;"/"&amp;DAY(INDEX([1]Calculation!$H:$H,ROW()))</f>
        <v>9/15</v>
      </c>
      <c r="F456" s="12">
        <f>ROUND(INDEX([1]Calculation!AK:AK,ROW()),1)</f>
        <v>0.3</v>
      </c>
      <c r="G456" s="8">
        <f>ROUND(INDEX([1]Calculation!K:K,ROW()),0)</f>
        <v>34</v>
      </c>
      <c r="H456" s="8">
        <f>ROUND(INDEX([1]Calculation!L:L,ROW()),0)</f>
        <v>0</v>
      </c>
      <c r="I456" s="8">
        <f>ROUND(INDEX([1]Calculation!M:M,ROW()),0)</f>
        <v>1</v>
      </c>
      <c r="J456" s="8">
        <f>ROUND(INDEX([1]Calculation!N:N,ROW()),0)</f>
        <v>5</v>
      </c>
      <c r="K456" s="8">
        <f>ROUND(INDEX([1]Calculation!O:O,ROW()),0)</f>
        <v>0</v>
      </c>
      <c r="L456" s="8">
        <f>ROUND(INDEX([1]Calculation!P:P,ROW()),0)</f>
        <v>14</v>
      </c>
      <c r="M456" s="8">
        <f>ROUND(INDEX([1]Calculation!Q:Q,ROW()),0)</f>
        <v>0</v>
      </c>
      <c r="N456" s="8">
        <f>ROUND(INDEX([1]Calculation!R:R,ROW()),0)</f>
        <v>24</v>
      </c>
      <c r="O456" s="8">
        <f>ROUND(INDEX([1]Calculation!S:S,ROW()),0)</f>
        <v>2</v>
      </c>
    </row>
    <row r="457" spans="1:15">
      <c r="A457" t="str">
        <f>INDEX([1]Calculation!$E:$E,ROW())</f>
        <v>California</v>
      </c>
      <c r="B457" t="str">
        <f>INDEX([1]Calculation!$C:$C,ROW())</f>
        <v>SurveyUSA</v>
      </c>
      <c r="C457" t="str">
        <f>IF(INDEX([1]Calculation!$F:$F,ROW())=0,"-",INDEX([1]Calculation!$F:$F,ROW()))</f>
        <v>A</v>
      </c>
      <c r="D457" t="str">
        <f>INDEX([1]Calculation!$I:$I,ROW())&amp;"  "&amp;INDEX([1]Calculation!$J:$J,ROW())</f>
        <v>547  lv</v>
      </c>
      <c r="E457" s="2" t="str">
        <f>MONTH(INDEX([1]Calculation!$H:$H,ROW()))&amp;"/"&amp;DAY(INDEX([1]Calculation!$H:$H,ROW()))</f>
        <v>9/15</v>
      </c>
      <c r="F457" s="12">
        <f>ROUND(INDEX([1]Calculation!AK:AK,ROW()),1)</f>
        <v>0.1</v>
      </c>
      <c r="G457" s="8">
        <f>ROUND(INDEX([1]Calculation!K:K,ROW()),0)</f>
        <v>27</v>
      </c>
      <c r="H457" s="8">
        <f>ROUND(INDEX([1]Calculation!L:L,ROW()),0)</f>
        <v>0</v>
      </c>
      <c r="I457" s="8">
        <f>ROUND(INDEX([1]Calculation!M:M,ROW()),0)</f>
        <v>2</v>
      </c>
      <c r="J457" s="8">
        <f>ROUND(INDEX([1]Calculation!N:N,ROW()),0)</f>
        <v>3</v>
      </c>
      <c r="K457" s="8">
        <f>ROUND(INDEX([1]Calculation!O:O,ROW()),0)</f>
        <v>1</v>
      </c>
      <c r="L457" s="8">
        <f>ROUND(INDEX([1]Calculation!P:P,ROW()),0)</f>
        <v>18</v>
      </c>
      <c r="M457" s="8">
        <f>ROUND(INDEX([1]Calculation!Q:Q,ROW()),0)</f>
        <v>0</v>
      </c>
      <c r="N457" s="8">
        <f>ROUND(INDEX([1]Calculation!R:R,ROW()),0)</f>
        <v>16</v>
      </c>
      <c r="O457" s="8">
        <f>ROUND(INDEX([1]Calculation!S:S,ROW()),0)</f>
        <v>7</v>
      </c>
    </row>
    <row r="458" spans="1:15">
      <c r="A458" t="str">
        <f>INDEX([1]Calculation!$E:$E,ROW())</f>
        <v>US</v>
      </c>
      <c r="B458" t="str">
        <f>INDEX([1]Calculation!$C:$C,ROW())</f>
        <v>Morning Consult</v>
      </c>
      <c r="C458" t="str">
        <f>IF(INDEX([1]Calculation!$F:$F,ROW())=0,"-",INDEX([1]Calculation!$F:$F,ROW()))</f>
        <v>B/C</v>
      </c>
      <c r="D458" t="str">
        <f>INDEX([1]Calculation!$I:$I,ROW())&amp;"  "&amp;INDEX([1]Calculation!$J:$J,ROW())</f>
        <v>7487  lv</v>
      </c>
      <c r="E458" s="2" t="str">
        <f>MONTH(INDEX([1]Calculation!$H:$H,ROW()))&amp;"/"&amp;DAY(INDEX([1]Calculation!$H:$H,ROW()))</f>
        <v>9/15</v>
      </c>
      <c r="F458" s="12">
        <f>ROUND(INDEX([1]Calculation!AK:AK,ROW()),1)</f>
        <v>0</v>
      </c>
      <c r="G458" s="8">
        <f>ROUND(INDEX([1]Calculation!K:K,ROW()),0)</f>
        <v>32</v>
      </c>
      <c r="H458" s="8">
        <f>ROUND(INDEX([1]Calculation!L:L,ROW()),0)</f>
        <v>0</v>
      </c>
      <c r="I458" s="8">
        <f>ROUND(INDEX([1]Calculation!M:M,ROW()),0)</f>
        <v>3</v>
      </c>
      <c r="J458" s="8">
        <f>ROUND(INDEX([1]Calculation!N:N,ROW()),0)</f>
        <v>5</v>
      </c>
      <c r="K458" s="8">
        <f>ROUND(INDEX([1]Calculation!O:O,ROW()),0)</f>
        <v>2</v>
      </c>
      <c r="L458" s="8">
        <f>ROUND(INDEX([1]Calculation!P:P,ROW()),0)</f>
        <v>20</v>
      </c>
      <c r="M458" s="8">
        <f>ROUND(INDEX([1]Calculation!Q:Q,ROW()),0)</f>
        <v>1</v>
      </c>
      <c r="N458" s="8">
        <f>ROUND(INDEX([1]Calculation!R:R,ROW()),0)</f>
        <v>18</v>
      </c>
      <c r="O458" s="8">
        <f>ROUND(INDEX([1]Calculation!S:S,ROW()),0)</f>
        <v>3</v>
      </c>
    </row>
    <row r="459" spans="1:15">
      <c r="A459" t="str">
        <f>INDEX([1]Calculation!$E:$E,ROW())</f>
        <v>California</v>
      </c>
      <c r="B459" t="str">
        <f>INDEX([1]Calculation!$C:$C,ROW())</f>
        <v>Capitol Weekly</v>
      </c>
      <c r="C459" t="str">
        <f>IF(INDEX([1]Calculation!$F:$F,ROW())=0,"-",INDEX([1]Calculation!$F:$F,ROW()))</f>
        <v>-</v>
      </c>
      <c r="D459" t="str">
        <f>INDEX([1]Calculation!$I:$I,ROW())&amp;"  "&amp;INDEX([1]Calculation!$J:$J,ROW())</f>
        <v>599  lv</v>
      </c>
      <c r="E459" s="2" t="str">
        <f>MONTH(INDEX([1]Calculation!$H:$H,ROW()))&amp;"/"&amp;DAY(INDEX([1]Calculation!$H:$H,ROW()))</f>
        <v>9/13</v>
      </c>
      <c r="F459" s="12">
        <f>ROUND(INDEX([1]Calculation!AK:AK,ROW()),1)</f>
        <v>0</v>
      </c>
      <c r="G459" s="8">
        <f>ROUND(INDEX([1]Calculation!K:K,ROW()),0)</f>
        <v>18</v>
      </c>
      <c r="H459" s="8">
        <f>ROUND(INDEX([1]Calculation!L:L,ROW()),0)</f>
        <v>0</v>
      </c>
      <c r="I459" s="8">
        <f>ROUND(INDEX([1]Calculation!M:M,ROW()),0)</f>
        <v>1</v>
      </c>
      <c r="J459" s="8">
        <f>ROUND(INDEX([1]Calculation!N:N,ROW()),0)</f>
        <v>7</v>
      </c>
      <c r="K459" s="8">
        <f>ROUND(INDEX([1]Calculation!O:O,ROW()),0)</f>
        <v>1</v>
      </c>
      <c r="L459" s="8">
        <f>ROUND(INDEX([1]Calculation!P:P,ROW()),0)</f>
        <v>21</v>
      </c>
      <c r="M459" s="8">
        <f>ROUND(INDEX([1]Calculation!Q:Q,ROW()),0)</f>
        <v>0</v>
      </c>
      <c r="N459" s="8">
        <f>ROUND(INDEX([1]Calculation!R:R,ROW()),0)</f>
        <v>29</v>
      </c>
      <c r="O459" s="8">
        <f>ROUND(INDEX([1]Calculation!S:S,ROW()),0)</f>
        <v>4</v>
      </c>
    </row>
    <row r="460" spans="1:15">
      <c r="A460" t="str">
        <f>INDEX([1]Calculation!$E:$E,ROW())</f>
        <v>US</v>
      </c>
      <c r="B460" t="str">
        <f>INDEX([1]Calculation!$C:$C,ROW())</f>
        <v>Harris Insights &amp; Analytics</v>
      </c>
      <c r="C460" t="str">
        <f>IF(INDEX([1]Calculation!$F:$F,ROW())=0,"-",INDEX([1]Calculation!$F:$F,ROW()))</f>
        <v>C+</v>
      </c>
      <c r="D460" t="str">
        <f>INDEX([1]Calculation!$I:$I,ROW())&amp;"  "&amp;INDEX([1]Calculation!$J:$J,ROW())</f>
        <v>1865  lv</v>
      </c>
      <c r="E460" s="2" t="str">
        <f>MONTH(INDEX([1]Calculation!$H:$H,ROW()))&amp;"/"&amp;DAY(INDEX([1]Calculation!$H:$H,ROW()))</f>
        <v>9/13</v>
      </c>
      <c r="F460" s="12">
        <f>ROUND(INDEX([1]Calculation!AK:AK,ROW()),1)</f>
        <v>0</v>
      </c>
      <c r="G460" s="8">
        <f>ROUND(INDEX([1]Calculation!K:K,ROW()),0)</f>
        <v>35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5</v>
      </c>
      <c r="K460" s="8">
        <f>ROUND(INDEX([1]Calculation!O:O,ROW()),0)</f>
        <v>1</v>
      </c>
      <c r="L460" s="8">
        <f>ROUND(INDEX([1]Calculation!P:P,ROW()),0)</f>
        <v>15</v>
      </c>
      <c r="M460" s="8">
        <f>ROUND(INDEX([1]Calculation!Q:Q,ROW()),0)</f>
        <v>1</v>
      </c>
      <c r="N460" s="8">
        <f>ROUND(INDEX([1]Calculation!R:R,ROW()),0)</f>
        <v>15</v>
      </c>
      <c r="O460" s="8">
        <f>ROUND(INDEX([1]Calculation!S:S,ROW()),0)</f>
        <v>3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3074  rv</v>
      </c>
      <c r="E461" s="2" t="str">
        <f>MONTH(INDEX([1]Calculation!$H:$H,ROW()))&amp;"/"&amp;DAY(INDEX([1]Calculation!$H:$H,ROW()))</f>
        <v>9/13</v>
      </c>
      <c r="F461" s="12">
        <f>ROUND(INDEX([1]Calculation!AK:AK,ROW()),1)</f>
        <v>0</v>
      </c>
      <c r="G461" s="8">
        <f>ROUND(INDEX([1]Calculation!K:K,ROW()),0)</f>
        <v>29</v>
      </c>
      <c r="H461" s="8">
        <f>ROUND(INDEX([1]Calculation!L:L,ROW()),0)</f>
        <v>0</v>
      </c>
      <c r="I461" s="8">
        <f>ROUND(INDEX([1]Calculation!M:M,ROW()),0)</f>
        <v>2</v>
      </c>
      <c r="J461" s="8">
        <f>ROUND(INDEX([1]Calculation!N:N,ROW()),0)</f>
        <v>4</v>
      </c>
      <c r="K461" s="8">
        <f>ROUND(INDEX([1]Calculation!O:O,ROW()),0)</f>
        <v>1</v>
      </c>
      <c r="L461" s="8">
        <f>ROUND(INDEX([1]Calculation!P:P,ROW()),0)</f>
        <v>16</v>
      </c>
      <c r="M461" s="8">
        <f>ROUND(INDEX([1]Calculation!Q:Q,ROW()),0)</f>
        <v>1</v>
      </c>
      <c r="N461" s="8">
        <f>ROUND(INDEX([1]Calculation!R:R,ROW()),0)</f>
        <v>12</v>
      </c>
      <c r="O461" s="8">
        <f>ROUND(INDEX([1]Calculation!S:S,ROW()),0)</f>
        <v>3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799  lv</v>
      </c>
      <c r="E462" s="2" t="str">
        <f>MONTH(INDEX([1]Calculation!$H:$H,ROW()))&amp;"/"&amp;DAY(INDEX([1]Calculation!$H:$H,ROW()))</f>
        <v>9/13</v>
      </c>
      <c r="F462" s="12">
        <f>ROUND(INDEX([1]Calculation!AK:AK,ROW()),1)</f>
        <v>0</v>
      </c>
      <c r="G462" s="8">
        <f>ROUND(INDEX([1]Calculation!K:K,ROW()),0)</f>
        <v>38</v>
      </c>
      <c r="H462" s="8">
        <f>ROUND(INDEX([1]Calculation!L:L,ROW()),0)</f>
        <v>0</v>
      </c>
      <c r="I462" s="8">
        <f>ROUND(INDEX([1]Calculation!M:M,ROW()),0)</f>
        <v>1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14</v>
      </c>
      <c r="M462" s="8">
        <f>ROUND(INDEX([1]Calculation!Q:Q,ROW()),0)</f>
        <v>2</v>
      </c>
      <c r="N462" s="8">
        <f>ROUND(INDEX([1]Calculation!R:R,ROW()),0)</f>
        <v>15</v>
      </c>
      <c r="O462" s="8">
        <f>ROUND(INDEX([1]Calculation!S:S,ROW()),0)</f>
        <v>2</v>
      </c>
    </row>
    <row r="463" spans="1:15">
      <c r="A463" t="str">
        <f>INDEX([1]Calculation!$E:$E,ROW())</f>
        <v>US</v>
      </c>
      <c r="B463" t="str">
        <f>INDEX([1]Calculation!$C:$C,ROW())</f>
        <v>Harris Insights &amp; Analytics</v>
      </c>
      <c r="C463" t="str">
        <f>IF(INDEX([1]Calculation!$F:$F,ROW())=0,"-",INDEX([1]Calculation!$F:$F,ROW()))</f>
        <v>C+</v>
      </c>
      <c r="D463" t="str">
        <f>INDEX([1]Calculation!$I:$I,ROW())&amp;"  "&amp;INDEX([1]Calculation!$J:$J,ROW())</f>
        <v>1302  rv</v>
      </c>
      <c r="E463" s="2" t="str">
        <f>MONTH(INDEX([1]Calculation!$H:$H,ROW()))&amp;"/"&amp;DAY(INDEX([1]Calculation!$H:$H,ROW()))</f>
        <v>9/13</v>
      </c>
      <c r="F463" s="12">
        <f>ROUND(INDEX([1]Calculation!AK:AK,ROW()),1)</f>
        <v>0</v>
      </c>
      <c r="G463" s="8">
        <f>ROUND(INDEX([1]Calculation!K:K,ROW()),0)</f>
        <v>31</v>
      </c>
      <c r="H463" s="8">
        <f>ROUND(INDEX([1]Calculation!L:L,ROW()),0)</f>
        <v>0</v>
      </c>
      <c r="I463" s="8">
        <f>ROUND(INDEX([1]Calculation!M:M,ROW()),0)</f>
        <v>2</v>
      </c>
      <c r="J463" s="8">
        <f>ROUND(INDEX([1]Calculation!N:N,ROW()),0)</f>
        <v>4</v>
      </c>
      <c r="K463" s="8">
        <f>ROUND(INDEX([1]Calculation!O:O,ROW()),0)</f>
        <v>1</v>
      </c>
      <c r="L463" s="8">
        <f>ROUND(INDEX([1]Calculation!P:P,ROW()),0)</f>
        <v>15</v>
      </c>
      <c r="M463" s="8">
        <f>ROUND(INDEX([1]Calculation!Q:Q,ROW()),0)</f>
        <v>1</v>
      </c>
      <c r="N463" s="8">
        <f>ROUND(INDEX([1]Calculation!R:R,ROW()),0)</f>
        <v>12</v>
      </c>
      <c r="O463" s="8">
        <f>ROUND(INDEX([1]Calculation!S:S,ROW()),0)</f>
        <v>2</v>
      </c>
    </row>
    <row r="464" spans="1:15">
      <c r="A464" t="str">
        <f>INDEX([1]Calculation!$E:$E,ROW())</f>
        <v>US</v>
      </c>
      <c r="B464" t="str">
        <f>INDEX([1]Calculation!$C:$C,ROW())</f>
        <v>Civiqs</v>
      </c>
      <c r="C464" t="str">
        <f>IF(INDEX([1]Calculation!$F:$F,ROW())=0,"-",INDEX([1]Calculation!$F:$F,ROW()))</f>
        <v>-</v>
      </c>
      <c r="D464" t="str">
        <f>INDEX([1]Calculation!$I:$I,ROW())&amp;"  "&amp;INDEX([1]Calculation!$J:$J,ROW())</f>
        <v>1784  lv</v>
      </c>
      <c r="E464" s="2" t="str">
        <f>MONTH(INDEX([1]Calculation!$H:$H,ROW()))&amp;"/"&amp;DAY(INDEX([1]Calculation!$H:$H,ROW()))</f>
        <v>9/12</v>
      </c>
      <c r="F464" s="12">
        <f>ROUND(INDEX([1]Calculation!AK:AK,ROW()),1)</f>
        <v>0.4</v>
      </c>
      <c r="G464" s="8">
        <f>ROUND(INDEX([1]Calculation!K:K,ROW()),0)</f>
        <v>23</v>
      </c>
      <c r="H464" s="8">
        <f>ROUND(INDEX([1]Calculation!L:L,ROW()),0)</f>
        <v>0</v>
      </c>
      <c r="I464" s="8">
        <f>ROUND(INDEX([1]Calculation!M:M,ROW()),0)</f>
        <v>1</v>
      </c>
      <c r="J464" s="8">
        <f>ROUND(INDEX([1]Calculation!N:N,ROW()),0)</f>
        <v>7</v>
      </c>
      <c r="K464" s="8">
        <f>ROUND(INDEX([1]Calculation!O:O,ROW()),0)</f>
        <v>1</v>
      </c>
      <c r="L464" s="8">
        <f>ROUND(INDEX([1]Calculation!P:P,ROW()),0)</f>
        <v>15</v>
      </c>
      <c r="M464" s="8">
        <f>ROUND(INDEX([1]Calculation!Q:Q,ROW()),0)</f>
        <v>0</v>
      </c>
      <c r="N464" s="8">
        <f>ROUND(INDEX([1]Calculation!R:R,ROW()),0)</f>
        <v>28</v>
      </c>
      <c r="O464" s="8">
        <f>ROUND(INDEX([1]Calculation!S:S,ROW()),0)</f>
        <v>2</v>
      </c>
    </row>
    <row r="465" spans="1:15">
      <c r="A465" t="str">
        <f>INDEX([1]Calculation!$E:$E,ROW())</f>
        <v>Arizona</v>
      </c>
      <c r="B465" t="str">
        <f>INDEX([1]Calculation!$C:$C,ROW())</f>
        <v>Bendixen &amp; Amandi International</v>
      </c>
      <c r="C465" t="str">
        <f>IF(INDEX([1]Calculation!$F:$F,ROW())=0,"-",INDEX([1]Calculation!$F:$F,ROW()))</f>
        <v>B/C</v>
      </c>
      <c r="D465" t="str">
        <f>INDEX([1]Calculation!$I:$I,ROW())&amp;"  "&amp;INDEX([1]Calculation!$J:$J,ROW())</f>
        <v>250  rv</v>
      </c>
      <c r="E465" s="2" t="str">
        <f>MONTH(INDEX([1]Calculation!$H:$H,ROW()))&amp;"/"&amp;DAY(INDEX([1]Calculation!$H:$H,ROW()))</f>
        <v>9/12</v>
      </c>
      <c r="F465" s="12">
        <f>ROUND(INDEX([1]Calculation!AK:AK,ROW()),1)</f>
        <v>1.7</v>
      </c>
      <c r="G465" s="8">
        <f>ROUND(INDEX([1]Calculation!K:K,ROW()),0)</f>
        <v>29</v>
      </c>
      <c r="H465" s="8">
        <f>ROUND(INDEX([1]Calculation!L:L,ROW()),0)</f>
        <v>0</v>
      </c>
      <c r="I465" s="8">
        <f>ROUND(INDEX([1]Calculation!M:M,ROW()),0)</f>
        <v>0</v>
      </c>
      <c r="J465" s="8">
        <f>ROUND(INDEX([1]Calculation!N:N,ROW()),0)</f>
        <v>5</v>
      </c>
      <c r="K465" s="8">
        <f>ROUND(INDEX([1]Calculation!O:O,ROW()),0)</f>
        <v>1</v>
      </c>
      <c r="L465" s="8">
        <f>ROUND(INDEX([1]Calculation!P:P,ROW()),0)</f>
        <v>18</v>
      </c>
      <c r="M465" s="8">
        <f>ROUND(INDEX([1]Calculation!Q:Q,ROW()),0)</f>
        <v>0</v>
      </c>
      <c r="N465" s="8">
        <f>ROUND(INDEX([1]Calculation!R:R,ROW()),0)</f>
        <v>24</v>
      </c>
      <c r="O465" s="8">
        <f>ROUND(INDEX([1]Calculation!S:S,ROW()),0)</f>
        <v>2</v>
      </c>
    </row>
    <row r="466" spans="1:15">
      <c r="A466" t="str">
        <f>INDEX([1]Calculation!$E:$E,ROW())</f>
        <v>New York</v>
      </c>
      <c r="B466" t="str">
        <f>INDEX([1]Calculation!$C:$C,ROW())</f>
        <v>Siena College</v>
      </c>
      <c r="C466" t="str">
        <f>IF(INDEX([1]Calculation!$F:$F,ROW())=0,"-",INDEX([1]Calculation!$F:$F,ROW()))</f>
        <v>A-</v>
      </c>
      <c r="D466" t="str">
        <f>INDEX([1]Calculation!$I:$I,ROW())&amp;"  "&amp;INDEX([1]Calculation!$J:$J,ROW())</f>
        <v>359  rv</v>
      </c>
      <c r="E466" s="2" t="str">
        <f>MONTH(INDEX([1]Calculation!$H:$H,ROW()))&amp;"/"&amp;DAY(INDEX([1]Calculation!$H:$H,ROW()))</f>
        <v>9/12</v>
      </c>
      <c r="F466" s="12">
        <f>ROUND(INDEX([1]Calculation!AK:AK,ROW()),1)</f>
        <v>0.1</v>
      </c>
      <c r="G466" s="8">
        <f>ROUND(INDEX([1]Calculation!K:K,ROW()),0)</f>
        <v>22</v>
      </c>
      <c r="H466" s="8">
        <f>ROUND(INDEX([1]Calculation!L:L,ROW()),0)</f>
        <v>0</v>
      </c>
      <c r="I466" s="8">
        <f>ROUND(INDEX([1]Calculation!M:M,ROW()),0)</f>
        <v>0</v>
      </c>
      <c r="J466" s="8">
        <f>ROUND(INDEX([1]Calculation!N:N,ROW()),0)</f>
        <v>3</v>
      </c>
      <c r="K466" s="8">
        <f>ROUND(INDEX([1]Calculation!O:O,ROW()),0)</f>
        <v>1</v>
      </c>
      <c r="L466" s="8">
        <f>ROUND(INDEX([1]Calculation!P:P,ROW()),0)</f>
        <v>15</v>
      </c>
      <c r="M466" s="8">
        <f>ROUND(INDEX([1]Calculation!Q:Q,ROW()),0)</f>
        <v>0</v>
      </c>
      <c r="N466" s="8">
        <f>ROUND(INDEX([1]Calculation!R:R,ROW()),0)</f>
        <v>17</v>
      </c>
      <c r="O466" s="8">
        <f>ROUND(INDEX([1]Calculation!S:S,ROW()),0)</f>
        <v>1</v>
      </c>
    </row>
    <row r="467" spans="1:15">
      <c r="A467" t="str">
        <f>INDEX([1]Calculation!$E:$E,ROW())</f>
        <v>US</v>
      </c>
      <c r="B467" t="str">
        <f>INDEX([1]Calculation!$C:$C,ROW())</f>
        <v>Harris Insights &amp; Analytics</v>
      </c>
      <c r="C467" t="str">
        <f>IF(INDEX([1]Calculation!$F:$F,ROW())=0,"-",INDEX([1]Calculation!$F:$F,ROW()))</f>
        <v>C+</v>
      </c>
      <c r="D467" t="str">
        <f>INDEX([1]Calculation!$I:$I,ROW())&amp;"  "&amp;INDEX([1]Calculation!$J:$J,ROW())</f>
        <v>801  lv</v>
      </c>
      <c r="E467" s="2" t="str">
        <f>MONTH(INDEX([1]Calculation!$H:$H,ROW()))&amp;"/"&amp;DAY(INDEX([1]Calculation!$H:$H,ROW()))</f>
        <v>9/12</v>
      </c>
      <c r="F467" s="12">
        <f>ROUND(INDEX([1]Calculation!AK:AK,ROW()),1)</f>
        <v>0</v>
      </c>
      <c r="G467" s="8">
        <f>ROUND(INDEX([1]Calculation!K:K,ROW()),0)</f>
        <v>38</v>
      </c>
      <c r="H467" s="8">
        <f>ROUND(INDEX([1]Calculation!L:L,ROW()),0)</f>
        <v>0</v>
      </c>
      <c r="I467" s="8">
        <f>ROUND(INDEX([1]Calculation!M:M,ROW()),0)</f>
        <v>1</v>
      </c>
      <c r="J467" s="8">
        <f>ROUND(INDEX([1]Calculation!N:N,ROW()),0)</f>
        <v>4</v>
      </c>
      <c r="K467" s="8">
        <f>ROUND(INDEX([1]Calculation!O:O,ROW()),0)</f>
        <v>1</v>
      </c>
      <c r="L467" s="8">
        <f>ROUND(INDEX([1]Calculation!P:P,ROW()),0)</f>
        <v>14</v>
      </c>
      <c r="M467" s="8">
        <f>ROUND(INDEX([1]Calculation!Q:Q,ROW()),0)</f>
        <v>1</v>
      </c>
      <c r="N467" s="8">
        <f>ROUND(INDEX([1]Calculation!R:R,ROW()),0)</f>
        <v>15</v>
      </c>
      <c r="O467" s="8">
        <f>ROUND(INDEX([1]Calculation!S:S,ROW()),0)</f>
        <v>2</v>
      </c>
    </row>
    <row r="468" spans="1:15">
      <c r="A468" t="str">
        <f>INDEX([1]Calculation!$E:$E,ROW())</f>
        <v>US</v>
      </c>
      <c r="B468" t="str">
        <f>INDEX([1]Calculation!$C:$C,ROW())</f>
        <v>Harris Insights &amp; Analytics</v>
      </c>
      <c r="C468" t="str">
        <f>IF(INDEX([1]Calculation!$F:$F,ROW())=0,"-",INDEX([1]Calculation!$F:$F,ROW()))</f>
        <v>C+</v>
      </c>
      <c r="D468" t="str">
        <f>INDEX([1]Calculation!$I:$I,ROW())&amp;"  "&amp;INDEX([1]Calculation!$J:$J,ROW())</f>
        <v>1319  rv</v>
      </c>
      <c r="E468" s="2" t="str">
        <f>MONTH(INDEX([1]Calculation!$H:$H,ROW()))&amp;"/"&amp;DAY(INDEX([1]Calculation!$H:$H,ROW()))</f>
        <v>9/12</v>
      </c>
      <c r="F468" s="12">
        <f>ROUND(INDEX([1]Calculation!AK:AK,ROW()),1)</f>
        <v>0</v>
      </c>
      <c r="G468" s="8">
        <f>ROUND(INDEX([1]Calculation!K:K,ROW()),0)</f>
        <v>32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3</v>
      </c>
      <c r="K468" s="8">
        <f>ROUND(INDEX([1]Calculation!O:O,ROW()),0)</f>
        <v>1</v>
      </c>
      <c r="L468" s="8">
        <f>ROUND(INDEX([1]Calculation!P:P,ROW()),0)</f>
        <v>15</v>
      </c>
      <c r="M468" s="8">
        <f>ROUND(INDEX([1]Calculation!Q:Q,ROW()),0)</f>
        <v>1</v>
      </c>
      <c r="N468" s="8">
        <f>ROUND(INDEX([1]Calculation!R:R,ROW()),0)</f>
        <v>11</v>
      </c>
      <c r="O468" s="8">
        <f>ROUND(INDEX([1]Calculation!S:S,ROW()),0)</f>
        <v>2</v>
      </c>
    </row>
    <row r="469" spans="1:15">
      <c r="A469" t="str">
        <f>INDEX([1]Calculation!$E:$E,ROW())</f>
        <v>Georgia</v>
      </c>
      <c r="B469" t="str">
        <f>INDEX([1]Calculation!$C:$C,ROW())</f>
        <v>Change Research</v>
      </c>
      <c r="C469" t="str">
        <f>IF(INDEX([1]Calculation!$F:$F,ROW())=0,"-",INDEX([1]Calculation!$F:$F,ROW()))</f>
        <v>C</v>
      </c>
      <c r="D469" t="str">
        <f>INDEX([1]Calculation!$I:$I,ROW())&amp;"  "&amp;INDEX([1]Calculation!$J:$J,ROW())</f>
        <v>755  lv</v>
      </c>
      <c r="E469" s="2" t="str">
        <f>MONTH(INDEX([1]Calculation!$H:$H,ROW()))&amp;"/"&amp;DAY(INDEX([1]Calculation!$H:$H,ROW()))</f>
        <v>9/11</v>
      </c>
      <c r="F469" s="12">
        <f>ROUND(INDEX([1]Calculation!AK:AK,ROW()),1)</f>
        <v>2.2000000000000002</v>
      </c>
      <c r="G469" s="8">
        <f>ROUND(INDEX([1]Calculation!K:K,ROW()),0)</f>
        <v>33</v>
      </c>
      <c r="H469" s="8">
        <f>ROUND(INDEX([1]Calculation!L:L,ROW()),0)</f>
        <v>0</v>
      </c>
      <c r="I469" s="8">
        <f>ROUND(INDEX([1]Calculation!M:M,ROW()),0)</f>
        <v>2</v>
      </c>
      <c r="J469" s="8">
        <f>ROUND(INDEX([1]Calculation!N:N,ROW()),0)</f>
        <v>7</v>
      </c>
      <c r="K469" s="8">
        <f>ROUND(INDEX([1]Calculation!O:O,ROW()),0)</f>
        <v>1</v>
      </c>
      <c r="L469" s="8">
        <f>ROUND(INDEX([1]Calculation!P:P,ROW()),0)</f>
        <v>17</v>
      </c>
      <c r="M469" s="8">
        <f>ROUND(INDEX([1]Calculation!Q:Q,ROW()),0)</f>
        <v>0</v>
      </c>
      <c r="N469" s="8">
        <f>ROUND(INDEX([1]Calculation!R:R,ROW()),0)</f>
        <v>22</v>
      </c>
      <c r="O469" s="8">
        <f>ROUND(INDEX([1]Calculation!S:S,ROW()),0)</f>
        <v>3</v>
      </c>
    </row>
    <row r="470" spans="1:15">
      <c r="A470" t="str">
        <f>INDEX([1]Calculation!$E:$E,ROW())</f>
        <v>US</v>
      </c>
      <c r="B470" t="str">
        <f>INDEX([1]Calculation!$C:$C,ROW())</f>
        <v>GQR Research (GQRR)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241  lv</v>
      </c>
      <c r="E470" s="2" t="str">
        <f>MONTH(INDEX([1]Calculation!$H:$H,ROW()))&amp;"/"&amp;DAY(INDEX([1]Calculation!$H:$H,ROW()))</f>
        <v>9/11</v>
      </c>
      <c r="F470" s="12">
        <f>ROUND(INDEX([1]Calculation!AK:AK,ROW()),1)</f>
        <v>1.7</v>
      </c>
      <c r="G470" s="8">
        <f>ROUND(INDEX([1]Calculation!K:K,ROW()),0)</f>
        <v>30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4</v>
      </c>
      <c r="K470" s="8">
        <f>ROUND(INDEX([1]Calculation!O:O,ROW()),0)</f>
        <v>2</v>
      </c>
      <c r="L470" s="8">
        <f>ROUND(INDEX([1]Calculation!P:P,ROW()),0)</f>
        <v>21</v>
      </c>
      <c r="M470" s="8">
        <f>ROUND(INDEX([1]Calculation!Q:Q,ROW()),0)</f>
        <v>0</v>
      </c>
      <c r="N470" s="8">
        <f>ROUND(INDEX([1]Calculation!R:R,ROW()),0)</f>
        <v>19</v>
      </c>
      <c r="O470" s="8">
        <f>ROUND(INDEX([1]Calculation!S:S,ROW()),0)</f>
        <v>2</v>
      </c>
    </row>
    <row r="471" spans="1:15">
      <c r="A471" t="str">
        <f>INDEX([1]Calculation!$E:$E,ROW())</f>
        <v>New Hampshire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595  lv</v>
      </c>
      <c r="E471" s="2" t="str">
        <f>MONTH(INDEX([1]Calculation!$H:$H,ROW()))&amp;"/"&amp;DAY(INDEX([1]Calculation!$H:$H,ROW()))</f>
        <v>9/11</v>
      </c>
      <c r="F471" s="12">
        <f>ROUND(INDEX([1]Calculation!AK:AK,ROW()),1)</f>
        <v>2.4</v>
      </c>
      <c r="G471" s="8">
        <f>ROUND(INDEX([1]Calculation!K:K,ROW()),0)</f>
        <v>22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5</v>
      </c>
      <c r="K471" s="8">
        <f>ROUND(INDEX([1]Calculation!O:O,ROW()),0)</f>
        <v>1</v>
      </c>
      <c r="L471" s="8">
        <f>ROUND(INDEX([1]Calculation!P:P,ROW()),0)</f>
        <v>21</v>
      </c>
      <c r="M471" s="8">
        <f>ROUND(INDEX([1]Calculation!Q:Q,ROW()),0)</f>
        <v>2</v>
      </c>
      <c r="N471" s="8">
        <f>ROUND(INDEX([1]Calculation!R:R,ROW()),0)</f>
        <v>15</v>
      </c>
      <c r="O471" s="8">
        <f>ROUND(INDEX([1]Calculation!S:S,ROW()),0)</f>
        <v>2</v>
      </c>
    </row>
    <row r="472" spans="1:15">
      <c r="A472" t="str">
        <f>INDEX([1]Calculation!$E:$E,ROW())</f>
        <v>US</v>
      </c>
      <c r="B472" t="str">
        <f>INDEX([1]Calculation!$C:$C,ROW())</f>
        <v>Harris Insights &amp; Analytics</v>
      </c>
      <c r="C472" t="str">
        <f>IF(INDEX([1]Calculation!$F:$F,ROW())=0,"-",INDEX([1]Calculation!$F:$F,ROW()))</f>
        <v>C+</v>
      </c>
      <c r="D472" t="str">
        <f>INDEX([1]Calculation!$I:$I,ROW())&amp;"  "&amp;INDEX([1]Calculation!$J:$J,ROW())</f>
        <v>807  lv</v>
      </c>
      <c r="E472" s="2" t="str">
        <f>MONTH(INDEX([1]Calculation!$H:$H,ROW()))&amp;"/"&amp;DAY(INDEX([1]Calculation!$H:$H,ROW()))</f>
        <v>9/11</v>
      </c>
      <c r="F472" s="12">
        <f>ROUND(INDEX([1]Calculation!AK:AK,ROW()),1)</f>
        <v>0</v>
      </c>
      <c r="G472" s="8">
        <f>ROUND(INDEX([1]Calculation!K:K,ROW()),0)</f>
        <v>35</v>
      </c>
      <c r="H472" s="8">
        <f>ROUND(INDEX([1]Calculation!L:L,ROW()),0)</f>
        <v>0</v>
      </c>
      <c r="I472" s="8">
        <f>ROUND(INDEX([1]Calculation!M:M,ROW()),0)</f>
        <v>2</v>
      </c>
      <c r="J472" s="8">
        <f>ROUND(INDEX([1]Calculation!N:N,ROW()),0)</f>
        <v>5</v>
      </c>
      <c r="K472" s="8">
        <f>ROUND(INDEX([1]Calculation!O:O,ROW()),0)</f>
        <v>1</v>
      </c>
      <c r="L472" s="8">
        <f>ROUND(INDEX([1]Calculation!P:P,ROW()),0)</f>
        <v>17</v>
      </c>
      <c r="M472" s="8">
        <f>ROUND(INDEX([1]Calculation!Q:Q,ROW()),0)</f>
        <v>1</v>
      </c>
      <c r="N472" s="8">
        <f>ROUND(INDEX([1]Calculation!R:R,ROW()),0)</f>
        <v>15</v>
      </c>
      <c r="O472" s="8">
        <f>ROUND(INDEX([1]Calculation!S:S,ROW()),0)</f>
        <v>3</v>
      </c>
    </row>
    <row r="473" spans="1:15">
      <c r="A473" t="str">
        <f>INDEX([1]Calculation!$E:$E,ROW())</f>
        <v>US</v>
      </c>
      <c r="B473" t="str">
        <f>INDEX([1]Calculation!$C:$C,ROW())</f>
        <v>Harris Insights &amp; Analytics</v>
      </c>
      <c r="C473" t="str">
        <f>IF(INDEX([1]Calculation!$F:$F,ROW())=0,"-",INDEX([1]Calculation!$F:$F,ROW()))</f>
        <v>C+</v>
      </c>
      <c r="D473" t="str">
        <f>INDEX([1]Calculation!$I:$I,ROW())&amp;"  "&amp;INDEX([1]Calculation!$J:$J,ROW())</f>
        <v>1313  rv</v>
      </c>
      <c r="E473" s="2" t="str">
        <f>MONTH(INDEX([1]Calculation!$H:$H,ROW()))&amp;"/"&amp;DAY(INDEX([1]Calculation!$H:$H,ROW()))</f>
        <v>9/11</v>
      </c>
      <c r="F473" s="12">
        <f>ROUND(INDEX([1]Calculation!AK:AK,ROW()),1)</f>
        <v>0</v>
      </c>
      <c r="G473" s="8">
        <f>ROUND(INDEX([1]Calculation!K:K,ROW()),0)</f>
        <v>30</v>
      </c>
      <c r="H473" s="8">
        <f>ROUND(INDEX([1]Calculation!L:L,ROW()),0)</f>
        <v>0</v>
      </c>
      <c r="I473" s="8">
        <f>ROUND(INDEX([1]Calculation!M:M,ROW()),0)</f>
        <v>2</v>
      </c>
      <c r="J473" s="8">
        <f>ROUND(INDEX([1]Calculation!N:N,ROW()),0)</f>
        <v>4</v>
      </c>
      <c r="K473" s="8">
        <f>ROUND(INDEX([1]Calculation!O:O,ROW()),0)</f>
        <v>1</v>
      </c>
      <c r="L473" s="8">
        <f>ROUND(INDEX([1]Calculation!P:P,ROW()),0)</f>
        <v>18</v>
      </c>
      <c r="M473" s="8">
        <f>ROUND(INDEX([1]Calculation!Q:Q,ROW()),0)</f>
        <v>1</v>
      </c>
      <c r="N473" s="8">
        <f>ROUND(INDEX([1]Calculation!R:R,ROW()),0)</f>
        <v>11</v>
      </c>
      <c r="O473" s="8">
        <f>ROUND(INDEX([1]Calculation!S:S,ROW()),0)</f>
        <v>2</v>
      </c>
    </row>
    <row r="474" spans="1:15">
      <c r="A474" t="str">
        <f>INDEX([1]Calculation!$E:$E,ROW())</f>
        <v>US</v>
      </c>
      <c r="B474" t="str">
        <f>INDEX([1]Calculation!$C:$C,ROW())</f>
        <v>McLaughlin &amp; Associates</v>
      </c>
      <c r="C474" t="str">
        <f>IF(INDEX([1]Calculation!$F:$F,ROW())=0,"-",INDEX([1]Calculation!$F:$F,ROW()))</f>
        <v>C/D</v>
      </c>
      <c r="D474" t="str">
        <f>INDEX([1]Calculation!$I:$I,ROW())&amp;"  "&amp;INDEX([1]Calculation!$J:$J,ROW())</f>
        <v>454  lv</v>
      </c>
      <c r="E474" s="2" t="str">
        <f>MONTH(INDEX([1]Calculation!$H:$H,ROW()))&amp;"/"&amp;DAY(INDEX([1]Calculation!$H:$H,ROW()))</f>
        <v>9/10</v>
      </c>
      <c r="F474" s="12">
        <f>ROUND(INDEX([1]Calculation!AK:AK,ROW()),1)</f>
        <v>0</v>
      </c>
      <c r="G474" s="8">
        <f>ROUND(INDEX([1]Calculation!K:K,ROW()),0)</f>
        <v>28</v>
      </c>
      <c r="H474" s="8">
        <f>ROUND(INDEX([1]Calculation!L:L,ROW()),0)</f>
        <v>0</v>
      </c>
      <c r="I474" s="8">
        <f>ROUND(INDEX([1]Calculation!M:M,ROW()),0)</f>
        <v>4</v>
      </c>
      <c r="J474" s="8">
        <f>ROUND(INDEX([1]Calculation!N:N,ROW()),0)</f>
        <v>6</v>
      </c>
      <c r="K474" s="8">
        <f>ROUND(INDEX([1]Calculation!O:O,ROW()),0)</f>
        <v>1</v>
      </c>
      <c r="L474" s="8">
        <f>ROUND(INDEX([1]Calculation!P:P,ROW()),0)</f>
        <v>21</v>
      </c>
      <c r="M474" s="8">
        <f>ROUND(INDEX([1]Calculation!Q:Q,ROW()),0)</f>
        <v>0</v>
      </c>
      <c r="N474" s="8">
        <f>ROUND(INDEX([1]Calculation!R:R,ROW()),0)</f>
        <v>12</v>
      </c>
      <c r="O474" s="8">
        <f>ROUND(INDEX([1]Calculation!S:S,ROW()),0)</f>
        <v>2</v>
      </c>
    </row>
    <row r="475" spans="1:15">
      <c r="A475" t="str">
        <f>INDEX([1]Calculation!$E:$E,ROW())</f>
        <v>US</v>
      </c>
      <c r="B475" t="str">
        <f>INDEX([1]Calculation!$C:$C,ROW())</f>
        <v>Ipsos</v>
      </c>
      <c r="C475" t="str">
        <f>IF(INDEX([1]Calculation!$F:$F,ROW())=0,"-",INDEX([1]Calculation!$F:$F,ROW()))</f>
        <v>B-</v>
      </c>
      <c r="D475" t="str">
        <f>INDEX([1]Calculation!$I:$I,ROW())&amp;"  "&amp;INDEX([1]Calculation!$J:$J,ROW())</f>
        <v>557  rv</v>
      </c>
      <c r="E475" s="2" t="str">
        <f>MONTH(INDEX([1]Calculation!$H:$H,ROW()))&amp;"/"&amp;DAY(INDEX([1]Calculation!$H:$H,ROW()))</f>
        <v>9/10</v>
      </c>
      <c r="F475" s="12">
        <f>ROUND(INDEX([1]Calculation!AK:AK,ROW()),1)</f>
        <v>0</v>
      </c>
      <c r="G475" s="8">
        <f>ROUND(INDEX([1]Calculation!K:K,ROW()),0)</f>
        <v>22</v>
      </c>
      <c r="H475" s="8">
        <f>ROUND(INDEX([1]Calculation!L:L,ROW()),0)</f>
        <v>0</v>
      </c>
      <c r="I475" s="8">
        <f>ROUND(INDEX([1]Calculation!M:M,ROW()),0)</f>
        <v>3</v>
      </c>
      <c r="J475" s="8">
        <f>ROUND(INDEX([1]Calculation!N:N,ROW()),0)</f>
        <v>4</v>
      </c>
      <c r="K475" s="8">
        <f>ROUND(INDEX([1]Calculation!O:O,ROW()),0)</f>
        <v>1</v>
      </c>
      <c r="L475" s="8">
        <f>ROUND(INDEX([1]Calculation!P:P,ROW()),0)</f>
        <v>16</v>
      </c>
      <c r="M475" s="8">
        <f>ROUND(INDEX([1]Calculation!Q:Q,ROW()),0)</f>
        <v>1</v>
      </c>
      <c r="N475" s="8">
        <f>ROUND(INDEX([1]Calculation!R:R,ROW()),0)</f>
        <v>11</v>
      </c>
      <c r="O475" s="8">
        <f>ROUND(INDEX([1]Calculation!S:S,ROW()),0)</f>
        <v>3</v>
      </c>
    </row>
    <row r="476" spans="1:15">
      <c r="A476" t="str">
        <f>INDEX([1]Calculation!$E:$E,ROW())</f>
        <v>US</v>
      </c>
      <c r="B476" t="str">
        <f>INDEX([1]Calculation!$C:$C,ROW())</f>
        <v>Ipsos</v>
      </c>
      <c r="C476" t="str">
        <f>IF(INDEX([1]Calculation!$F:$F,ROW())=0,"-",INDEX([1]Calculation!$F:$F,ROW()))</f>
        <v>B-</v>
      </c>
      <c r="D476" t="str">
        <f>INDEX([1]Calculation!$I:$I,ROW())&amp;"  "&amp;INDEX([1]Calculation!$J:$J,ROW())</f>
        <v>615  a</v>
      </c>
      <c r="E476" s="2" t="str">
        <f>MONTH(INDEX([1]Calculation!$H:$H,ROW()))&amp;"/"&amp;DAY(INDEX([1]Calculation!$H:$H,ROW()))</f>
        <v>9/10</v>
      </c>
      <c r="F476" s="12">
        <f>ROUND(INDEX([1]Calculation!AK:AK,ROW()),1)</f>
        <v>0</v>
      </c>
      <c r="G476" s="8">
        <f>ROUND(INDEX([1]Calculation!K:K,ROW()),0)</f>
        <v>22</v>
      </c>
      <c r="H476" s="8">
        <f>ROUND(INDEX([1]Calculation!L:L,ROW()),0)</f>
        <v>0</v>
      </c>
      <c r="I476" s="8">
        <f>ROUND(INDEX([1]Calculation!M:M,ROW()),0)</f>
        <v>3</v>
      </c>
      <c r="J476" s="8">
        <f>ROUND(INDEX([1]Calculation!N:N,ROW()),0)</f>
        <v>4</v>
      </c>
      <c r="K476" s="8">
        <f>ROUND(INDEX([1]Calculation!O:O,ROW()),0)</f>
        <v>1</v>
      </c>
      <c r="L476" s="8">
        <f>ROUND(INDEX([1]Calculation!P:P,ROW()),0)</f>
        <v>16</v>
      </c>
      <c r="M476" s="8">
        <f>ROUND(INDEX([1]Calculation!Q:Q,ROW()),0)</f>
        <v>1</v>
      </c>
      <c r="N476" s="8">
        <f>ROUND(INDEX([1]Calculation!R:R,ROW()),0)</f>
        <v>11</v>
      </c>
      <c r="O476" s="8">
        <f>ROUND(INDEX([1]Calculation!S:S,ROW()),0)</f>
        <v>3</v>
      </c>
    </row>
    <row r="477" spans="1:15">
      <c r="A477" t="str">
        <f>INDEX([1]Calculation!$E:$E,ROW())</f>
        <v>New Hampshire</v>
      </c>
      <c r="B477" t="str">
        <f>INDEX([1]Calculation!$C:$C,ROW())</f>
        <v>RKM Research and Communications Inc.</v>
      </c>
      <c r="C477" t="str">
        <f>IF(INDEX([1]Calculation!$F:$F,ROW())=0,"-",INDEX([1]Calculation!$F:$F,ROW()))</f>
        <v>A/B</v>
      </c>
      <c r="D477" t="str">
        <f>INDEX([1]Calculation!$I:$I,ROW())&amp;"  "&amp;INDEX([1]Calculation!$J:$J,ROW())</f>
        <v>425  lv</v>
      </c>
      <c r="E477" s="2" t="str">
        <f>MONTH(INDEX([1]Calculation!$H:$H,ROW()))&amp;"/"&amp;DAY(INDEX([1]Calculation!$H:$H,ROW()))</f>
        <v>9/10</v>
      </c>
      <c r="F477" s="12">
        <f>ROUND(INDEX([1]Calculation!AK:AK,ROW()),1)</f>
        <v>0</v>
      </c>
      <c r="G477" s="8">
        <f>ROUND(INDEX([1]Calculation!K:K,ROW()),0)</f>
        <v>21</v>
      </c>
      <c r="H477" s="8">
        <f>ROUND(INDEX([1]Calculation!L:L,ROW()),0)</f>
        <v>0</v>
      </c>
      <c r="I477" s="8">
        <f>ROUND(INDEX([1]Calculation!M:M,ROW()),0)</f>
        <v>1</v>
      </c>
      <c r="J477" s="8">
        <f>ROUND(INDEX([1]Calculation!N:N,ROW()),0)</f>
        <v>5</v>
      </c>
      <c r="K477" s="8">
        <f>ROUND(INDEX([1]Calculation!O:O,ROW()),0)</f>
        <v>1</v>
      </c>
      <c r="L477" s="8">
        <f>ROUND(INDEX([1]Calculation!P:P,ROW()),0)</f>
        <v>29</v>
      </c>
      <c r="M477" s="8">
        <f>ROUND(INDEX([1]Calculation!Q:Q,ROW()),0)</f>
        <v>0</v>
      </c>
      <c r="N477" s="8">
        <f>ROUND(INDEX([1]Calculation!R:R,ROW()),0)</f>
        <v>17</v>
      </c>
      <c r="O477" s="8">
        <f>ROUND(INDEX([1]Calculation!S:S,ROW()),0)</f>
        <v>5</v>
      </c>
    </row>
    <row r="478" spans="1:15">
      <c r="A478" t="str">
        <f>INDEX([1]Calculation!$E:$E,ROW())</f>
        <v>US</v>
      </c>
      <c r="B478" t="str">
        <f>INDEX([1]Calculation!$C:$C,ROW())</f>
        <v>YouGov</v>
      </c>
      <c r="C478" t="str">
        <f>IF(INDEX([1]Calculation!$F:$F,ROW())=0,"-",INDEX([1]Calculation!$F:$F,ROW()))</f>
        <v>B-</v>
      </c>
      <c r="D478" t="str">
        <f>INDEX([1]Calculation!$I:$I,ROW())&amp;"  "&amp;INDEX([1]Calculation!$J:$J,ROW())</f>
        <v>632  lv</v>
      </c>
      <c r="E478" s="2" t="str">
        <f>MONTH(INDEX([1]Calculation!$H:$H,ROW()))&amp;"/"&amp;DAY(INDEX([1]Calculation!$H:$H,ROW()))</f>
        <v>9/10</v>
      </c>
      <c r="F478" s="12">
        <f>ROUND(INDEX([1]Calculation!AK:AK,ROW()),1)</f>
        <v>0</v>
      </c>
      <c r="G478" s="8">
        <f>ROUND(INDEX([1]Calculation!K:K,ROW()),0)</f>
        <v>24</v>
      </c>
      <c r="H478" s="8">
        <f>ROUND(INDEX([1]Calculation!L:L,ROW()),0)</f>
        <v>0</v>
      </c>
      <c r="I478" s="8">
        <f>ROUND(INDEX([1]Calculation!M:M,ROW()),0)</f>
        <v>2</v>
      </c>
      <c r="J478" s="8">
        <f>ROUND(INDEX([1]Calculation!N:N,ROW()),0)</f>
        <v>5</v>
      </c>
      <c r="K478" s="8">
        <f>ROUND(INDEX([1]Calculation!O:O,ROW()),0)</f>
        <v>1</v>
      </c>
      <c r="L478" s="8">
        <f>ROUND(INDEX([1]Calculation!P:P,ROW()),0)</f>
        <v>17</v>
      </c>
      <c r="M478" s="8">
        <f>ROUND(INDEX([1]Calculation!Q:Q,ROW()),0)</f>
        <v>0</v>
      </c>
      <c r="N478" s="8">
        <f>ROUND(INDEX([1]Calculation!R:R,ROW()),0)</f>
        <v>24</v>
      </c>
      <c r="O478" s="8">
        <f>ROUND(INDEX([1]Calculation!S:S,ROW()),0)</f>
        <v>2</v>
      </c>
    </row>
    <row r="479" spans="1:15">
      <c r="A479" t="str">
        <f>INDEX([1]Calculation!$E:$E,ROW())</f>
        <v>US</v>
      </c>
      <c r="B479" t="str">
        <f>INDEX([1]Calculation!$C:$C,ROW())</f>
        <v>Harris Insights &amp; Analytics</v>
      </c>
      <c r="C479" t="str">
        <f>IF(INDEX([1]Calculation!$F:$F,ROW())=0,"-",INDEX([1]Calculation!$F:$F,ROW()))</f>
        <v>C+</v>
      </c>
      <c r="D479" t="str">
        <f>INDEX([1]Calculation!$I:$I,ROW())&amp;"  "&amp;INDEX([1]Calculation!$J:$J,ROW())</f>
        <v>815  lv</v>
      </c>
      <c r="E479" s="2" t="str">
        <f>MONTH(INDEX([1]Calculation!$H:$H,ROW()))&amp;"/"&amp;DAY(INDEX([1]Calculation!$H:$H,ROW()))</f>
        <v>9/10</v>
      </c>
      <c r="F479" s="12">
        <f>ROUND(INDEX([1]Calculation!AK:AK,ROW()),1)</f>
        <v>0</v>
      </c>
      <c r="G479" s="8">
        <f>ROUND(INDEX([1]Calculation!K:K,ROW()),0)</f>
        <v>33</v>
      </c>
      <c r="H479" s="8">
        <f>ROUND(INDEX([1]Calculation!L:L,ROW()),0)</f>
        <v>0</v>
      </c>
      <c r="I479" s="8">
        <f>ROUND(INDEX([1]Calculation!M:M,ROW()),0)</f>
        <v>2</v>
      </c>
      <c r="J479" s="8">
        <f>ROUND(INDEX([1]Calculation!N:N,ROW()),0)</f>
        <v>4</v>
      </c>
      <c r="K479" s="8">
        <f>ROUND(INDEX([1]Calculation!O:O,ROW()),0)</f>
        <v>1</v>
      </c>
      <c r="L479" s="8">
        <f>ROUND(INDEX([1]Calculation!P:P,ROW()),0)</f>
        <v>17</v>
      </c>
      <c r="M479" s="8">
        <f>ROUND(INDEX([1]Calculation!Q:Q,ROW()),0)</f>
        <v>1</v>
      </c>
      <c r="N479" s="8">
        <f>ROUND(INDEX([1]Calculation!R:R,ROW()),0)</f>
        <v>15</v>
      </c>
      <c r="O479" s="8">
        <f>ROUND(INDEX([1]Calculation!S:S,ROW()),0)</f>
        <v>3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1339  rv</v>
      </c>
      <c r="E480" s="2" t="str">
        <f>MONTH(INDEX([1]Calculation!$H:$H,ROW()))&amp;"/"&amp;DAY(INDEX([1]Calculation!$H:$H,ROW()))</f>
        <v>9/10</v>
      </c>
      <c r="F480" s="12">
        <f>ROUND(INDEX([1]Calculation!AK:AK,ROW()),1)</f>
        <v>0</v>
      </c>
      <c r="G480" s="8">
        <f>ROUND(INDEX([1]Calculation!K:K,ROW()),0)</f>
        <v>29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4</v>
      </c>
      <c r="K480" s="8">
        <f>ROUND(INDEX([1]Calculation!O:O,ROW()),0)</f>
        <v>2</v>
      </c>
      <c r="L480" s="8">
        <f>ROUND(INDEX([1]Calculation!P:P,ROW()),0)</f>
        <v>17</v>
      </c>
      <c r="M480" s="8">
        <f>ROUND(INDEX([1]Calculation!Q:Q,ROW()),0)</f>
        <v>2</v>
      </c>
      <c r="N480" s="8">
        <f>ROUND(INDEX([1]Calculation!R:R,ROW()),0)</f>
        <v>12</v>
      </c>
      <c r="O480" s="8">
        <f>ROUND(INDEX([1]Calculation!S:S,ROW()),0)</f>
        <v>3</v>
      </c>
    </row>
    <row r="481" spans="1:15">
      <c r="A481" t="str">
        <f>INDEX([1]Calculation!$E:$E,ROW())</f>
        <v>US</v>
      </c>
      <c r="B481" t="str">
        <f>INDEX([1]Calculation!$C:$C,ROW())</f>
        <v>SSRS</v>
      </c>
      <c r="C481" t="str">
        <f>IF(INDEX([1]Calculation!$F:$F,ROW())=0,"-",INDEX([1]Calculation!$F:$F,ROW()))</f>
        <v>A/B</v>
      </c>
      <c r="D481" t="str">
        <f>INDEX([1]Calculation!$I:$I,ROW())&amp;"  "&amp;INDEX([1]Calculation!$J:$J,ROW())</f>
        <v>908  rv</v>
      </c>
      <c r="E481" s="2" t="str">
        <f>MONTH(INDEX([1]Calculation!$H:$H,ROW()))&amp;"/"&amp;DAY(INDEX([1]Calculation!$H:$H,ROW()))</f>
        <v>9/9</v>
      </c>
      <c r="F481" s="12">
        <f>ROUND(INDEX([1]Calculation!AK:AK,ROW()),1)</f>
        <v>0</v>
      </c>
      <c r="G481" s="8">
        <f>ROUND(INDEX([1]Calculation!K:K,ROW()),0)</f>
        <v>24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6</v>
      </c>
      <c r="K481" s="8">
        <f>ROUND(INDEX([1]Calculation!O:O,ROW()),0)</f>
        <v>1</v>
      </c>
      <c r="L481" s="8">
        <f>ROUND(INDEX([1]Calculation!P:P,ROW()),0)</f>
        <v>17</v>
      </c>
      <c r="M481" s="8">
        <f>ROUND(INDEX([1]Calculation!Q:Q,ROW()),0)</f>
        <v>1</v>
      </c>
      <c r="N481" s="8">
        <f>ROUND(INDEX([1]Calculation!R:R,ROW()),0)</f>
        <v>18</v>
      </c>
      <c r="O481" s="8">
        <f>ROUND(INDEX([1]Calculation!S:S,ROW()),0)</f>
        <v>2</v>
      </c>
    </row>
    <row r="482" spans="1:15">
      <c r="A482" t="str">
        <f>INDEX([1]Calculation!$E:$E,ROW())</f>
        <v>Texas</v>
      </c>
      <c r="B482" t="str">
        <f>INDEX([1]Calculation!$C:$C,ROW())</f>
        <v>Quinnipiac University</v>
      </c>
      <c r="C482" t="str">
        <f>IF(INDEX([1]Calculation!$F:$F,ROW())=0,"-",INDEX([1]Calculation!$F:$F,ROW()))</f>
        <v>B+</v>
      </c>
      <c r="D482" t="str">
        <f>INDEX([1]Calculation!$I:$I,ROW())&amp;"  "&amp;INDEX([1]Calculation!$J:$J,ROW())</f>
        <v>456  rv</v>
      </c>
      <c r="E482" s="2" t="str">
        <f>MONTH(INDEX([1]Calculation!$H:$H,ROW()))&amp;"/"&amp;DAY(INDEX([1]Calculation!$H:$H,ROW()))</f>
        <v>9/9</v>
      </c>
      <c r="F482" s="12">
        <f>ROUND(INDEX([1]Calculation!AK:AK,ROW()),1)</f>
        <v>3.6</v>
      </c>
      <c r="G482" s="8">
        <f>ROUND(INDEX([1]Calculation!K:K,ROW()),0)</f>
        <v>28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3</v>
      </c>
      <c r="K482" s="8">
        <f>ROUND(INDEX([1]Calculation!O:O,ROW()),0)</f>
        <v>2</v>
      </c>
      <c r="L482" s="8">
        <f>ROUND(INDEX([1]Calculation!P:P,ROW()),0)</f>
        <v>12</v>
      </c>
      <c r="M482" s="8">
        <f>ROUND(INDEX([1]Calculation!Q:Q,ROW()),0)</f>
        <v>0</v>
      </c>
      <c r="N482" s="8">
        <f>ROUND(INDEX([1]Calculation!R:R,ROW()),0)</f>
        <v>18</v>
      </c>
      <c r="O482" s="8">
        <f>ROUND(INDEX([1]Calculation!S:S,ROW()),0)</f>
        <v>1</v>
      </c>
    </row>
    <row r="483" spans="1:15">
      <c r="A483" t="str">
        <f>INDEX([1]Calculation!$E:$E,ROW())</f>
        <v>New Hampshire</v>
      </c>
      <c r="B483" t="str">
        <f>INDEX([1]Calculation!$C:$C,ROW())</f>
        <v>Emerson College</v>
      </c>
      <c r="C483" t="str">
        <f>IF(INDEX([1]Calculation!$F:$F,ROW())=0,"-",INDEX([1]Calculation!$F:$F,ROW()))</f>
        <v>A-</v>
      </c>
      <c r="D483" t="str">
        <f>INDEX([1]Calculation!$I:$I,ROW())&amp;"  "&amp;INDEX([1]Calculation!$J:$J,ROW())</f>
        <v>483  lv</v>
      </c>
      <c r="E483" s="2" t="str">
        <f>MONTH(INDEX([1]Calculation!$H:$H,ROW()))&amp;"/"&amp;DAY(INDEX([1]Calculation!$H:$H,ROW()))</f>
        <v>9/9</v>
      </c>
      <c r="F483" s="12">
        <f>ROUND(INDEX([1]Calculation!AK:AK,ROW()),1)</f>
        <v>0</v>
      </c>
      <c r="G483" s="8">
        <f>ROUND(INDEX([1]Calculation!K:K,ROW()),0)</f>
        <v>24</v>
      </c>
      <c r="H483" s="8">
        <f>ROUND(INDEX([1]Calculation!L:L,ROW()),0)</f>
        <v>0</v>
      </c>
      <c r="I483" s="8">
        <f>ROUND(INDEX([1]Calculation!M:M,ROW()),0)</f>
        <v>4</v>
      </c>
      <c r="J483" s="8">
        <f>ROUND(INDEX([1]Calculation!N:N,ROW()),0)</f>
        <v>11</v>
      </c>
      <c r="K483" s="8">
        <f>ROUND(INDEX([1]Calculation!O:O,ROW()),0)</f>
        <v>1</v>
      </c>
      <c r="L483" s="8">
        <f>ROUND(INDEX([1]Calculation!P:P,ROW()),0)</f>
        <v>13</v>
      </c>
      <c r="M483" s="8">
        <f>ROUND(INDEX([1]Calculation!Q:Q,ROW()),0)</f>
        <v>1</v>
      </c>
      <c r="N483" s="8">
        <f>ROUND(INDEX([1]Calculation!R:R,ROW()),0)</f>
        <v>21</v>
      </c>
      <c r="O483" s="8">
        <f>ROUND(INDEX([1]Calculation!S:S,ROW()),0)</f>
        <v>3</v>
      </c>
    </row>
    <row r="484" spans="1:15">
      <c r="A484" t="str">
        <f>INDEX([1]Calculation!$E:$E,ROW())</f>
        <v>US</v>
      </c>
      <c r="B484" t="str">
        <f>INDEX([1]Calculation!$C:$C,ROW())</f>
        <v>Harris Insights &amp; Analytics</v>
      </c>
      <c r="C484" t="str">
        <f>IF(INDEX([1]Calculation!$F:$F,ROW())=0,"-",INDEX([1]Calculation!$F:$F,ROW()))</f>
        <v>C+</v>
      </c>
      <c r="D484" t="str">
        <f>INDEX([1]Calculation!$I:$I,ROW())&amp;"  "&amp;INDEX([1]Calculation!$J:$J,ROW())</f>
        <v>788  lv</v>
      </c>
      <c r="E484" s="2" t="str">
        <f>MONTH(INDEX([1]Calculation!$H:$H,ROW()))&amp;"/"&amp;DAY(INDEX([1]Calculation!$H:$H,ROW()))</f>
        <v>9/9</v>
      </c>
      <c r="F484" s="12">
        <f>ROUND(INDEX([1]Calculation!AK:AK,ROW()),1)</f>
        <v>0</v>
      </c>
      <c r="G484" s="8">
        <f>ROUND(INDEX([1]Calculation!K:K,ROW()),0)</f>
        <v>30</v>
      </c>
      <c r="H484" s="8">
        <f>ROUND(INDEX([1]Calculation!L:L,ROW()),0)</f>
        <v>0</v>
      </c>
      <c r="I484" s="8">
        <f>ROUND(INDEX([1]Calculation!M:M,ROW()),0)</f>
        <v>3</v>
      </c>
      <c r="J484" s="8">
        <f>ROUND(INDEX([1]Calculation!N:N,ROW()),0)</f>
        <v>5</v>
      </c>
      <c r="K484" s="8">
        <f>ROUND(INDEX([1]Calculation!O:O,ROW()),0)</f>
        <v>1</v>
      </c>
      <c r="L484" s="8">
        <f>ROUND(INDEX([1]Calculation!P:P,ROW()),0)</f>
        <v>17</v>
      </c>
      <c r="M484" s="8">
        <f>ROUND(INDEX([1]Calculation!Q:Q,ROW()),0)</f>
        <v>1</v>
      </c>
      <c r="N484" s="8">
        <f>ROUND(INDEX([1]Calculation!R:R,ROW()),0)</f>
        <v>15</v>
      </c>
      <c r="O484" s="8">
        <f>ROUND(INDEX([1]Calculation!S:S,ROW()),0)</f>
        <v>3</v>
      </c>
    </row>
    <row r="485" spans="1:15">
      <c r="A485" t="str">
        <f>INDEX([1]Calculation!$E:$E,ROW())</f>
        <v>US</v>
      </c>
      <c r="B485" t="str">
        <f>INDEX([1]Calculation!$C:$C,ROW())</f>
        <v>Harris Insights &amp; Analytics</v>
      </c>
      <c r="C485" t="str">
        <f>IF(INDEX([1]Calculation!$F:$F,ROW())=0,"-",INDEX([1]Calculation!$F:$F,ROW()))</f>
        <v>C+</v>
      </c>
      <c r="D485" t="str">
        <f>INDEX([1]Calculation!$I:$I,ROW())&amp;"  "&amp;INDEX([1]Calculation!$J:$J,ROW())</f>
        <v>1322  rv</v>
      </c>
      <c r="E485" s="2" t="str">
        <f>MONTH(INDEX([1]Calculation!$H:$H,ROW()))&amp;"/"&amp;DAY(INDEX([1]Calculation!$H:$H,ROW()))</f>
        <v>9/9</v>
      </c>
      <c r="F485" s="12">
        <f>ROUND(INDEX([1]Calculation!AK:AK,ROW()),1)</f>
        <v>0</v>
      </c>
      <c r="G485" s="8">
        <f>ROUND(INDEX([1]Calculation!K:K,ROW()),0)</f>
        <v>26</v>
      </c>
      <c r="H485" s="8">
        <f>ROUND(INDEX([1]Calculation!L:L,ROW()),0)</f>
        <v>0</v>
      </c>
      <c r="I485" s="8">
        <f>ROUND(INDEX([1]Calculation!M:M,ROW()),0)</f>
        <v>2</v>
      </c>
      <c r="J485" s="8">
        <f>ROUND(INDEX([1]Calculation!N:N,ROW()),0)</f>
        <v>5</v>
      </c>
      <c r="K485" s="8">
        <f>ROUND(INDEX([1]Calculation!O:O,ROW()),0)</f>
        <v>1</v>
      </c>
      <c r="L485" s="8">
        <f>ROUND(INDEX([1]Calculation!P:P,ROW()),0)</f>
        <v>17</v>
      </c>
      <c r="M485" s="8">
        <f>ROUND(INDEX([1]Calculation!Q:Q,ROW()),0)</f>
        <v>2</v>
      </c>
      <c r="N485" s="8">
        <f>ROUND(INDEX([1]Calculation!R:R,ROW()),0)</f>
        <v>13</v>
      </c>
      <c r="O485" s="8">
        <f>ROUND(INDEX([1]Calculation!S:S,ROW()),0)</f>
        <v>3</v>
      </c>
    </row>
    <row r="486" spans="1:15">
      <c r="A486" t="str">
        <f>INDEX([1]Calculation!$E:$E,ROW())</f>
        <v>US</v>
      </c>
      <c r="B486" t="str">
        <f>INDEX([1]Calculation!$C:$C,ROW())</f>
        <v>Harris Insights &amp; Analytics</v>
      </c>
      <c r="C486" t="str">
        <f>IF(INDEX([1]Calculation!$F:$F,ROW())=0,"-",INDEX([1]Calculation!$F:$F,ROW()))</f>
        <v>C+</v>
      </c>
      <c r="D486" t="str">
        <f>INDEX([1]Calculation!$I:$I,ROW())&amp;"  "&amp;INDEX([1]Calculation!$J:$J,ROW())</f>
        <v>454  rv</v>
      </c>
      <c r="E486" s="2" t="str">
        <f>MONTH(INDEX([1]Calculation!$H:$H,ROW()))&amp;"/"&amp;DAY(INDEX([1]Calculation!$H:$H,ROW()))</f>
        <v>9/8</v>
      </c>
      <c r="F486" s="12">
        <f>ROUND(INDEX([1]Calculation!AK:AK,ROW()),1)</f>
        <v>0</v>
      </c>
      <c r="G486" s="8">
        <f>ROUND(INDEX([1]Calculation!K:K,ROW()),0)</f>
        <v>27</v>
      </c>
      <c r="H486" s="8">
        <f>ROUND(INDEX([1]Calculation!L:L,ROW()),0)</f>
        <v>0</v>
      </c>
      <c r="I486" s="8">
        <f>ROUND(INDEX([1]Calculation!M:M,ROW()),0)</f>
        <v>3</v>
      </c>
      <c r="J486" s="8">
        <f>ROUND(INDEX([1]Calculation!N:N,ROW()),0)</f>
        <v>4</v>
      </c>
      <c r="K486" s="8">
        <f>ROUND(INDEX([1]Calculation!O:O,ROW()),0)</f>
        <v>1</v>
      </c>
      <c r="L486" s="8">
        <f>ROUND(INDEX([1]Calculation!P:P,ROW()),0)</f>
        <v>15</v>
      </c>
      <c r="M486" s="8">
        <f>ROUND(INDEX([1]Calculation!Q:Q,ROW()),0)</f>
        <v>1</v>
      </c>
      <c r="N486" s="8">
        <f>ROUND(INDEX([1]Calculation!R:R,ROW()),0)</f>
        <v>12</v>
      </c>
      <c r="O486" s="8">
        <f>ROUND(INDEX([1]Calculation!S:S,ROW()),0)</f>
        <v>5</v>
      </c>
    </row>
    <row r="487" spans="1:15">
      <c r="A487" t="str">
        <f>INDEX([1]Calculation!$E:$E,ROW())</f>
        <v>US</v>
      </c>
      <c r="B487" t="str">
        <f>INDEX([1]Calculation!$C:$C,ROW())</f>
        <v>USC Dornsife/LA Times</v>
      </c>
      <c r="C487" t="str">
        <f>IF(INDEX([1]Calculation!$F:$F,ROW())=0,"-",INDEX([1]Calculation!$F:$F,ROW()))</f>
        <v>B/C</v>
      </c>
      <c r="D487" t="str">
        <f>INDEX([1]Calculation!$I:$I,ROW())&amp;"  "&amp;INDEX([1]Calculation!$J:$J,ROW())</f>
        <v>2462  lv</v>
      </c>
      <c r="E487" s="2" t="str">
        <f>MONTH(INDEX([1]Calculation!$H:$H,ROW()))&amp;"/"&amp;DAY(INDEX([1]Calculation!$H:$H,ROW()))</f>
        <v>9/8</v>
      </c>
      <c r="F487" s="12">
        <f>ROUND(INDEX([1]Calculation!AK:AK,ROW()),1)</f>
        <v>0.2</v>
      </c>
      <c r="G487" s="8">
        <f>ROUND(INDEX([1]Calculation!K:K,ROW()),0)</f>
        <v>28</v>
      </c>
      <c r="H487" s="8">
        <f>ROUND(INDEX([1]Calculation!L:L,ROW()),0)</f>
        <v>0</v>
      </c>
      <c r="I487" s="8">
        <f>ROUND(INDEX([1]Calculation!M:M,ROW()),0)</f>
        <v>2</v>
      </c>
      <c r="J487" s="8">
        <f>ROUND(INDEX([1]Calculation!N:N,ROW()),0)</f>
        <v>4</v>
      </c>
      <c r="K487" s="8">
        <f>ROUND(INDEX([1]Calculation!O:O,ROW()),0)</f>
        <v>1</v>
      </c>
      <c r="L487" s="8">
        <f>ROUND(INDEX([1]Calculation!P:P,ROW()),0)</f>
        <v>13</v>
      </c>
      <c r="M487" s="8">
        <f>ROUND(INDEX([1]Calculation!Q:Q,ROW()),0)</f>
        <v>0</v>
      </c>
      <c r="N487" s="8">
        <f>ROUND(INDEX([1]Calculation!R:R,ROW()),0)</f>
        <v>11</v>
      </c>
      <c r="O487" s="8">
        <f>ROUND(INDEX([1]Calculation!S:S,ROW()),0)</f>
        <v>2</v>
      </c>
    </row>
    <row r="488" spans="1:15">
      <c r="A488" t="str">
        <f>INDEX([1]Calculation!$E:$E,ROW())</f>
        <v>Texas</v>
      </c>
      <c r="B488" t="str">
        <f>INDEX([1]Calculation!$C:$C,ROW())</f>
        <v>YouGov</v>
      </c>
      <c r="C488" t="str">
        <f>IF(INDEX([1]Calculation!$F:$F,ROW())=0,"-",INDEX([1]Calculation!$F:$F,ROW()))</f>
        <v>B-</v>
      </c>
      <c r="D488" t="str">
        <f>INDEX([1]Calculation!$I:$I,ROW())&amp;"  "&amp;INDEX([1]Calculation!$J:$J,ROW())</f>
        <v>552  lv</v>
      </c>
      <c r="E488" s="2" t="str">
        <f>MONTH(INDEX([1]Calculation!$H:$H,ROW()))&amp;"/"&amp;DAY(INDEX([1]Calculation!$H:$H,ROW()))</f>
        <v>9/8</v>
      </c>
      <c r="F488" s="12">
        <f>ROUND(INDEX([1]Calculation!AK:AK,ROW()),1)</f>
        <v>0.4</v>
      </c>
      <c r="G488" s="8">
        <f>ROUND(INDEX([1]Calculation!K:K,ROW()),0)</f>
        <v>26</v>
      </c>
      <c r="H488" s="8">
        <f>ROUND(INDEX([1]Calculation!L:L,ROW()),0)</f>
        <v>0</v>
      </c>
      <c r="I488" s="8">
        <f>ROUND(INDEX([1]Calculation!M:M,ROW()),0)</f>
        <v>1</v>
      </c>
      <c r="J488" s="8">
        <f>ROUND(INDEX([1]Calculation!N:N,ROW()),0)</f>
        <v>4</v>
      </c>
      <c r="K488" s="8">
        <f>ROUND(INDEX([1]Calculation!O:O,ROW()),0)</f>
        <v>1</v>
      </c>
      <c r="L488" s="8">
        <f>ROUND(INDEX([1]Calculation!P:P,ROW()),0)</f>
        <v>12</v>
      </c>
      <c r="M488" s="8">
        <f>ROUND(INDEX([1]Calculation!Q:Q,ROW()),0)</f>
        <v>0</v>
      </c>
      <c r="N488" s="8">
        <f>ROUND(INDEX([1]Calculation!R:R,ROW()),0)</f>
        <v>18</v>
      </c>
      <c r="O488" s="8">
        <f>ROUND(INDEX([1]Calculation!S:S,ROW()),0)</f>
        <v>3</v>
      </c>
    </row>
    <row r="489" spans="1:15">
      <c r="A489" t="str">
        <f>INDEX([1]Calculation!$E:$E,ROW())</f>
        <v>US</v>
      </c>
      <c r="B489" t="str">
        <f>INDEX([1]Calculation!$C:$C,ROW())</f>
        <v>Morning Consult</v>
      </c>
      <c r="C489" t="str">
        <f>IF(INDEX([1]Calculation!$F:$F,ROW())=0,"-",INDEX([1]Calculation!$F:$F,ROW()))</f>
        <v>B/C</v>
      </c>
      <c r="D489" t="str">
        <f>INDEX([1]Calculation!$I:$I,ROW())&amp;"  "&amp;INDEX([1]Calculation!$J:$J,ROW())</f>
        <v>17824  lv</v>
      </c>
      <c r="E489" s="2" t="str">
        <f>MONTH(INDEX([1]Calculation!$H:$H,ROW()))&amp;"/"&amp;DAY(INDEX([1]Calculation!$H:$H,ROW()))</f>
        <v>9/8</v>
      </c>
      <c r="F489" s="12">
        <f>ROUND(INDEX([1]Calculation!AK:AK,ROW()),1)</f>
        <v>0</v>
      </c>
      <c r="G489" s="8">
        <f>ROUND(INDEX([1]Calculation!K:K,ROW()),0)</f>
        <v>33</v>
      </c>
      <c r="H489" s="8">
        <f>ROUND(INDEX([1]Calculation!L:L,ROW()),0)</f>
        <v>0</v>
      </c>
      <c r="I489" s="8">
        <f>ROUND(INDEX([1]Calculation!M:M,ROW()),0)</f>
        <v>3</v>
      </c>
      <c r="J489" s="8">
        <f>ROUND(INDEX([1]Calculation!N:N,ROW()),0)</f>
        <v>5</v>
      </c>
      <c r="K489" s="8">
        <f>ROUND(INDEX([1]Calculation!O:O,ROW()),0)</f>
        <v>1</v>
      </c>
      <c r="L489" s="8">
        <f>ROUND(INDEX([1]Calculation!P:P,ROW()),0)</f>
        <v>21</v>
      </c>
      <c r="M489" s="8">
        <f>ROUND(INDEX([1]Calculation!Q:Q,ROW()),0)</f>
        <v>1</v>
      </c>
      <c r="N489" s="8">
        <f>ROUND(INDEX([1]Calculation!R:R,ROW()),0)</f>
        <v>16</v>
      </c>
      <c r="O489" s="8">
        <f>ROUND(INDEX([1]Calculation!S:S,ROW()),0)</f>
        <v>3</v>
      </c>
    </row>
    <row r="490" spans="1:15">
      <c r="A490" t="str">
        <f>INDEX([1]Calculation!$E:$E,ROW())</f>
        <v>US</v>
      </c>
      <c r="B490" t="str">
        <f>INDEX([1]Calculation!$C:$C,ROW())</f>
        <v>Harris Insights &amp; Analytics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1350  rv</v>
      </c>
      <c r="E490" s="2" t="str">
        <f>MONTH(INDEX([1]Calculation!$H:$H,ROW()))&amp;"/"&amp;DAY(INDEX([1]Calculation!$H:$H,ROW()))</f>
        <v>9/8</v>
      </c>
      <c r="F490" s="12">
        <f>ROUND(INDEX([1]Calculation!AK:AK,ROW()),1)</f>
        <v>0</v>
      </c>
      <c r="G490" s="8">
        <f>ROUND(INDEX([1]Calculation!K:K,ROW()),0)</f>
        <v>27</v>
      </c>
      <c r="H490" s="8">
        <f>ROUND(INDEX([1]Calculation!L:L,ROW()),0)</f>
        <v>0</v>
      </c>
      <c r="I490" s="8">
        <f>ROUND(INDEX([1]Calculation!M:M,ROW()),0)</f>
        <v>3</v>
      </c>
      <c r="J490" s="8">
        <f>ROUND(INDEX([1]Calculation!N:N,ROW()),0)</f>
        <v>5</v>
      </c>
      <c r="K490" s="8">
        <f>ROUND(INDEX([1]Calculation!O:O,ROW()),0)</f>
        <v>1</v>
      </c>
      <c r="L490" s="8">
        <f>ROUND(INDEX([1]Calculation!P:P,ROW()),0)</f>
        <v>17</v>
      </c>
      <c r="M490" s="8">
        <f>ROUND(INDEX([1]Calculation!Q:Q,ROW()),0)</f>
        <v>1</v>
      </c>
      <c r="N490" s="8">
        <f>ROUND(INDEX([1]Calculation!R:R,ROW()),0)</f>
        <v>13</v>
      </c>
      <c r="O490" s="8">
        <f>ROUND(INDEX([1]Calculation!S:S,ROW()),0)</f>
        <v>3</v>
      </c>
    </row>
    <row r="491" spans="1:15">
      <c r="A491" t="str">
        <f>INDEX([1]Calculation!$E:$E,ROW())</f>
        <v>US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1350  rv</v>
      </c>
      <c r="E491" s="2" t="str">
        <f>MONTH(INDEX([1]Calculation!$H:$H,ROW()))&amp;"/"&amp;DAY(INDEX([1]Calculation!$H:$H,ROW()))</f>
        <v>9/7</v>
      </c>
      <c r="F491" s="12">
        <f>ROUND(INDEX([1]Calculation!AK:AK,ROW()),1)</f>
        <v>0</v>
      </c>
      <c r="G491" s="8">
        <f>ROUND(INDEX([1]Calculation!K:K,ROW()),0)</f>
        <v>26</v>
      </c>
      <c r="H491" s="8">
        <f>ROUND(INDEX([1]Calculation!L:L,ROW()),0)</f>
        <v>0</v>
      </c>
      <c r="I491" s="8">
        <f>ROUND(INDEX([1]Calculation!M:M,ROW()),0)</f>
        <v>2</v>
      </c>
      <c r="J491" s="8">
        <f>ROUND(INDEX([1]Calculation!N:N,ROW()),0)</f>
        <v>5</v>
      </c>
      <c r="K491" s="8">
        <f>ROUND(INDEX([1]Calculation!O:O,ROW()),0)</f>
        <v>1</v>
      </c>
      <c r="L491" s="8">
        <f>ROUND(INDEX([1]Calculation!P:P,ROW()),0)</f>
        <v>17</v>
      </c>
      <c r="M491" s="8">
        <f>ROUND(INDEX([1]Calculation!Q:Q,ROW()),0)</f>
        <v>1</v>
      </c>
      <c r="N491" s="8">
        <f>ROUND(INDEX([1]Calculation!R:R,ROW()),0)</f>
        <v>13</v>
      </c>
      <c r="O491" s="8">
        <f>ROUND(INDEX([1]Calculation!S:S,ROW()),0)</f>
        <v>2</v>
      </c>
    </row>
    <row r="492" spans="1:15">
      <c r="A492" t="str">
        <f>INDEX([1]Calculation!$E:$E,ROW())</f>
        <v>US</v>
      </c>
      <c r="B492" t="str">
        <f>INDEX([1]Calculation!$C:$C,ROW())</f>
        <v>Benenson Strategy Group</v>
      </c>
      <c r="C492" t="str">
        <f>IF(INDEX([1]Calculation!$F:$F,ROW())=0,"-",INDEX([1]Calculation!$F:$F,ROW()))</f>
        <v>B/C</v>
      </c>
      <c r="D492" t="str">
        <f>INDEX([1]Calculation!$I:$I,ROW())&amp;"  "&amp;INDEX([1]Calculation!$J:$J,ROW())</f>
        <v>762  lv</v>
      </c>
      <c r="E492" s="2" t="str">
        <f>MONTH(INDEX([1]Calculation!$H:$H,ROW()))&amp;"/"&amp;DAY(INDEX([1]Calculation!$H:$H,ROW()))</f>
        <v>9/6</v>
      </c>
      <c r="F492" s="12">
        <f>ROUND(INDEX([1]Calculation!AK:AK,ROW()),1)</f>
        <v>2.8</v>
      </c>
      <c r="G492" s="8">
        <f>ROUND(INDEX([1]Calculation!K:K,ROW()),0)</f>
        <v>28</v>
      </c>
      <c r="H492" s="8">
        <f>ROUND(INDEX([1]Calculation!L:L,ROW()),0)</f>
        <v>0</v>
      </c>
      <c r="I492" s="8">
        <f>ROUND(INDEX([1]Calculation!M:M,ROW()),0)</f>
        <v>3</v>
      </c>
      <c r="J492" s="8">
        <f>ROUND(INDEX([1]Calculation!N:N,ROW()),0)</f>
        <v>8</v>
      </c>
      <c r="K492" s="8">
        <f>ROUND(INDEX([1]Calculation!O:O,ROW()),0)</f>
        <v>0</v>
      </c>
      <c r="L492" s="8">
        <f>ROUND(INDEX([1]Calculation!P:P,ROW()),0)</f>
        <v>21</v>
      </c>
      <c r="M492" s="8">
        <f>ROUND(INDEX([1]Calculation!Q:Q,ROW()),0)</f>
        <v>0</v>
      </c>
      <c r="N492" s="8">
        <f>ROUND(INDEX([1]Calculation!R:R,ROW()),0)</f>
        <v>14</v>
      </c>
      <c r="O492" s="8">
        <f>ROUND(INDEX([1]Calculation!S:S,ROW()),0)</f>
        <v>2</v>
      </c>
    </row>
    <row r="493" spans="1:15">
      <c r="A493" t="str">
        <f>INDEX([1]Calculation!$E:$E,ROW())</f>
        <v>US</v>
      </c>
      <c r="B493" t="str">
        <f>INDEX([1]Calculation!$C:$C,ROW())</f>
        <v>YouGov</v>
      </c>
      <c r="C493" t="str">
        <f>IF(INDEX([1]Calculation!$F:$F,ROW())=0,"-",INDEX([1]Calculation!$F:$F,ROW()))</f>
        <v>B-</v>
      </c>
      <c r="D493" t="str">
        <f>INDEX([1]Calculation!$I:$I,ROW())&amp;"  "&amp;INDEX([1]Calculation!$J:$J,ROW())</f>
        <v>1002  lv</v>
      </c>
      <c r="E493" s="2" t="str">
        <f>MONTH(INDEX([1]Calculation!$H:$H,ROW()))&amp;"/"&amp;DAY(INDEX([1]Calculation!$H:$H,ROW()))</f>
        <v>9/6</v>
      </c>
      <c r="F493" s="12">
        <f>ROUND(INDEX([1]Calculation!AK:AK,ROW()),1)</f>
        <v>0</v>
      </c>
      <c r="G493" s="8">
        <f>ROUND(INDEX([1]Calculation!K:K,ROW()),0)</f>
        <v>27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6</v>
      </c>
      <c r="K493" s="8">
        <f>ROUND(INDEX([1]Calculation!O:O,ROW()),0)</f>
        <v>1</v>
      </c>
      <c r="L493" s="8">
        <f>ROUND(INDEX([1]Calculation!P:P,ROW()),0)</f>
        <v>15</v>
      </c>
      <c r="M493" s="8">
        <f>ROUND(INDEX([1]Calculation!Q:Q,ROW()),0)</f>
        <v>0</v>
      </c>
      <c r="N493" s="8">
        <f>ROUND(INDEX([1]Calculation!R:R,ROW()),0)</f>
        <v>24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YouGov</v>
      </c>
      <c r="C494" t="str">
        <f>IF(INDEX([1]Calculation!$F:$F,ROW())=0,"-",INDEX([1]Calculation!$F:$F,ROW()))</f>
        <v>B-</v>
      </c>
      <c r="D494" t="str">
        <f>INDEX([1]Calculation!$I:$I,ROW())&amp;"  "&amp;INDEX([1]Calculation!$J:$J,ROW())</f>
        <v>1002  lv</v>
      </c>
      <c r="E494" s="2" t="str">
        <f>MONTH(INDEX([1]Calculation!$H:$H,ROW()))&amp;"/"&amp;DAY(INDEX([1]Calculation!$H:$H,ROW()))</f>
        <v>9/6</v>
      </c>
      <c r="F494" s="12">
        <f>ROUND(INDEX([1]Calculation!AK:AK,ROW()),1)</f>
        <v>0</v>
      </c>
      <c r="G494" s="8">
        <f>ROUND(INDEX([1]Calculation!K:K,ROW()),0)</f>
        <v>0</v>
      </c>
      <c r="H494" s="8">
        <f>ROUND(INDEX([1]Calculation!L:L,ROW()),0)</f>
        <v>0</v>
      </c>
      <c r="I494" s="8">
        <f>ROUND(INDEX([1]Calculation!M:M,ROW()),0)</f>
        <v>0</v>
      </c>
      <c r="J494" s="8">
        <f>ROUND(INDEX([1]Calculation!N:N,ROW()),0)</f>
        <v>0</v>
      </c>
      <c r="K494" s="8">
        <f>ROUND(INDEX([1]Calculation!O:O,ROW()),0)</f>
        <v>0</v>
      </c>
      <c r="L494" s="8">
        <f>ROUND(INDEX([1]Calculation!P:P,ROW()),0)</f>
        <v>36</v>
      </c>
      <c r="M494" s="8">
        <f>ROUND(INDEX([1]Calculation!Q:Q,ROW()),0)</f>
        <v>0</v>
      </c>
      <c r="N494" s="8">
        <f>ROUND(INDEX([1]Calculation!R:R,ROW()),0)</f>
        <v>55</v>
      </c>
      <c r="O494" s="8">
        <f>ROUND(INDEX([1]Calculation!S:S,ROW()),0)</f>
        <v>0</v>
      </c>
    </row>
    <row r="495" spans="1:15">
      <c r="A495" t="str">
        <f>INDEX([1]Calculation!$E:$E,ROW())</f>
        <v>US</v>
      </c>
      <c r="B495" t="str">
        <f>INDEX([1]Calculation!$C:$C,ROW())</f>
        <v>YouGov</v>
      </c>
      <c r="C495" t="str">
        <f>IF(INDEX([1]Calculation!$F:$F,ROW())=0,"-",INDEX([1]Calculation!$F:$F,ROW()))</f>
        <v>B-</v>
      </c>
      <c r="D495" t="str">
        <f>INDEX([1]Calculation!$I:$I,ROW())&amp;"  "&amp;INDEX([1]Calculation!$J:$J,ROW())</f>
        <v>1002  lv</v>
      </c>
      <c r="E495" s="2" t="str">
        <f>MONTH(INDEX([1]Calculation!$H:$H,ROW()))&amp;"/"&amp;DAY(INDEX([1]Calculation!$H:$H,ROW()))</f>
        <v>9/6</v>
      </c>
      <c r="F495" s="12">
        <f>ROUND(INDEX([1]Calculation!AK:AK,ROW()),1)</f>
        <v>0</v>
      </c>
      <c r="G495" s="8">
        <f>ROUND(INDEX([1]Calculation!K:K,ROW()),0)</f>
        <v>43</v>
      </c>
      <c r="H495" s="8">
        <f>ROUND(INDEX([1]Calculation!L:L,ROW()),0)</f>
        <v>0</v>
      </c>
      <c r="I495" s="8">
        <f>ROUND(INDEX([1]Calculation!M:M,ROW()),0)</f>
        <v>0</v>
      </c>
      <c r="J495" s="8">
        <f>ROUND(INDEX([1]Calculation!N:N,ROW()),0)</f>
        <v>0</v>
      </c>
      <c r="K495" s="8">
        <f>ROUND(INDEX([1]Calculation!O:O,ROW()),0)</f>
        <v>0</v>
      </c>
      <c r="L495" s="8">
        <f>ROUND(INDEX([1]Calculation!P:P,ROW()),0)</f>
        <v>0</v>
      </c>
      <c r="M495" s="8">
        <f>ROUND(INDEX([1]Calculation!Q:Q,ROW()),0)</f>
        <v>0</v>
      </c>
      <c r="N495" s="8">
        <f>ROUND(INDEX([1]Calculation!R:R,ROW()),0)</f>
        <v>49</v>
      </c>
      <c r="O495" s="8">
        <f>ROUND(INDEX([1]Calculation!S:S,ROW()),0)</f>
        <v>0</v>
      </c>
    </row>
    <row r="496" spans="1:15">
      <c r="A496" t="str">
        <f>INDEX([1]Calculation!$E:$E,ROW())</f>
        <v>US</v>
      </c>
      <c r="B496" t="str">
        <f>INDEX([1]Calculation!$C:$C,ROW())</f>
        <v>YouGov</v>
      </c>
      <c r="C496" t="str">
        <f>IF(INDEX([1]Calculation!$F:$F,ROW())=0,"-",INDEX([1]Calculation!$F:$F,ROW()))</f>
        <v>B-</v>
      </c>
      <c r="D496" t="str">
        <f>INDEX([1]Calculation!$I:$I,ROW())&amp;"  "&amp;INDEX([1]Calculation!$J:$J,ROW())</f>
        <v>1002  lv</v>
      </c>
      <c r="E496" s="2" t="str">
        <f>MONTH(INDEX([1]Calculation!$H:$H,ROW()))&amp;"/"&amp;DAY(INDEX([1]Calculation!$H:$H,ROW()))</f>
        <v>9/6</v>
      </c>
      <c r="F496" s="12">
        <f>ROUND(INDEX([1]Calculation!AK:AK,ROW()),1)</f>
        <v>0</v>
      </c>
      <c r="G496" s="8">
        <f>ROUND(INDEX([1]Calculation!K:K,ROW()),0)</f>
        <v>51</v>
      </c>
      <c r="H496" s="8">
        <f>ROUND(INDEX([1]Calculation!L:L,ROW()),0)</f>
        <v>0</v>
      </c>
      <c r="I496" s="8">
        <f>ROUND(INDEX([1]Calculation!M:M,ROW()),0)</f>
        <v>0</v>
      </c>
      <c r="J496" s="8">
        <f>ROUND(INDEX([1]Calculation!N:N,ROW()),0)</f>
        <v>0</v>
      </c>
      <c r="K496" s="8">
        <f>ROUND(INDEX([1]Calculation!O:O,ROW()),0)</f>
        <v>0</v>
      </c>
      <c r="L496" s="8">
        <f>ROUND(INDEX([1]Calculation!P:P,ROW()),0)</f>
        <v>40</v>
      </c>
      <c r="M496" s="8">
        <f>ROUND(INDEX([1]Calculation!Q:Q,ROW()),0)</f>
        <v>0</v>
      </c>
      <c r="N496" s="8">
        <f>ROUND(INDEX([1]Calculation!R:R,ROW()),0)</f>
        <v>0</v>
      </c>
      <c r="O496" s="8">
        <f>ROUND(INDEX([1]Calculation!S:S,ROW()),0)</f>
        <v>0</v>
      </c>
    </row>
    <row r="497" spans="1:15">
      <c r="A497" t="str">
        <f>INDEX([1]Calculation!$E:$E,ROW())</f>
        <v>Texas</v>
      </c>
      <c r="B497" t="str">
        <f>INDEX([1]Calculation!$C:$C,ROW())</f>
        <v>Univision/University of Houston/Latino Decisions/North Star Opinion Research</v>
      </c>
      <c r="C497" t="str">
        <f>IF(INDEX([1]Calculation!$F:$F,ROW())=0,"-",INDEX([1]Calculation!$F:$F,ROW()))</f>
        <v>-</v>
      </c>
      <c r="D497" t="str">
        <f>INDEX([1]Calculation!$I:$I,ROW())&amp;"  "&amp;INDEX([1]Calculation!$J:$J,ROW())</f>
        <v>552  lv</v>
      </c>
      <c r="E497" s="2" t="str">
        <f>MONTH(INDEX([1]Calculation!$H:$H,ROW()))&amp;"/"&amp;DAY(INDEX([1]Calculation!$H:$H,ROW()))</f>
        <v>9/6</v>
      </c>
      <c r="F497" s="12">
        <f>ROUND(INDEX([1]Calculation!AK:AK,ROW()),1)</f>
        <v>1.9</v>
      </c>
      <c r="G497" s="8">
        <f>ROUND(INDEX([1]Calculation!K:K,ROW()),0)</f>
        <v>20</v>
      </c>
      <c r="H497" s="8">
        <f>ROUND(INDEX([1]Calculation!L:L,ROW()),0)</f>
        <v>0</v>
      </c>
      <c r="I497" s="8">
        <f>ROUND(INDEX([1]Calculation!M:M,ROW()),0)</f>
        <v>3</v>
      </c>
      <c r="J497" s="8">
        <f>ROUND(INDEX([1]Calculation!N:N,ROW()),0)</f>
        <v>1</v>
      </c>
      <c r="K497" s="8">
        <f>ROUND(INDEX([1]Calculation!O:O,ROW()),0)</f>
        <v>0</v>
      </c>
      <c r="L497" s="8">
        <f>ROUND(INDEX([1]Calculation!P:P,ROW()),0)</f>
        <v>13</v>
      </c>
      <c r="M497" s="8">
        <f>ROUND(INDEX([1]Calculation!Q:Q,ROW()),0)</f>
        <v>1</v>
      </c>
      <c r="N497" s="8">
        <f>ROUND(INDEX([1]Calculation!R:R,ROW()),0)</f>
        <v>12</v>
      </c>
      <c r="O497" s="8">
        <f>ROUND(INDEX([1]Calculation!S:S,ROW()),0)</f>
        <v>1</v>
      </c>
    </row>
    <row r="498" spans="1:15">
      <c r="A498" t="str">
        <f>INDEX([1]Calculation!$E:$E,ROW())</f>
        <v>US</v>
      </c>
      <c r="B498" t="str">
        <f>INDEX([1]Calculation!$C:$C,ROW())</f>
        <v>Harris Insights &amp; Analytics</v>
      </c>
      <c r="C498" t="str">
        <f>IF(INDEX([1]Calculation!$F:$F,ROW())=0,"-",INDEX([1]Calculation!$F:$F,ROW()))</f>
        <v>C+</v>
      </c>
      <c r="D498" t="str">
        <f>INDEX([1]Calculation!$I:$I,ROW())&amp;"  "&amp;INDEX([1]Calculation!$J:$J,ROW())</f>
        <v>1891  lv</v>
      </c>
      <c r="E498" s="2" t="str">
        <f>MONTH(INDEX([1]Calculation!$H:$H,ROW()))&amp;"/"&amp;DAY(INDEX([1]Calculation!$H:$H,ROW()))</f>
        <v>9/6</v>
      </c>
      <c r="F498" s="12">
        <f>ROUND(INDEX([1]Calculation!AK:AK,ROW()),1)</f>
        <v>0</v>
      </c>
      <c r="G498" s="8">
        <f>ROUND(INDEX([1]Calculation!K:K,ROW()),0)</f>
        <v>33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5</v>
      </c>
      <c r="K498" s="8">
        <f>ROUND(INDEX([1]Calculation!O:O,ROW()),0)</f>
        <v>1</v>
      </c>
      <c r="L498" s="8">
        <f>ROUND(INDEX([1]Calculation!P:P,ROW()),0)</f>
        <v>15</v>
      </c>
      <c r="M498" s="8">
        <f>ROUND(INDEX([1]Calculation!Q:Q,ROW()),0)</f>
        <v>1</v>
      </c>
      <c r="N498" s="8">
        <f>ROUND(INDEX([1]Calculation!R:R,ROW()),0)</f>
        <v>15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3137  rv</v>
      </c>
      <c r="E499" s="2" t="str">
        <f>MONTH(INDEX([1]Calculation!$H:$H,ROW()))&amp;"/"&amp;DAY(INDEX([1]Calculation!$H:$H,ROW()))</f>
        <v>9/6</v>
      </c>
      <c r="F499" s="12">
        <f>ROUND(INDEX([1]Calculation!AK:AK,ROW()),1)</f>
        <v>0</v>
      </c>
      <c r="G499" s="8">
        <f>ROUND(INDEX([1]Calculation!K:K,ROW()),0)</f>
        <v>28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5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13</v>
      </c>
      <c r="O499" s="8">
        <f>ROUND(INDEX([1]Calculation!S:S,ROW()),0)</f>
        <v>2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829  lv</v>
      </c>
      <c r="E500" s="2" t="str">
        <f>MONTH(INDEX([1]Calculation!$H:$H,ROW()))&amp;"/"&amp;DAY(INDEX([1]Calculation!$H:$H,ROW()))</f>
        <v>9/6</v>
      </c>
      <c r="F500" s="12">
        <f>ROUND(INDEX([1]Calculation!AK:AK,ROW()),1)</f>
        <v>0</v>
      </c>
      <c r="G500" s="8">
        <f>ROUND(INDEX([1]Calculation!K:K,ROW()),0)</f>
        <v>33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4</v>
      </c>
      <c r="K500" s="8">
        <f>ROUND(INDEX([1]Calculation!O:O,ROW()),0)</f>
        <v>1</v>
      </c>
      <c r="L500" s="8">
        <f>ROUND(INDEX([1]Calculation!P:P,ROW()),0)</f>
        <v>15</v>
      </c>
      <c r="M500" s="8">
        <f>ROUND(INDEX([1]Calculation!Q:Q,ROW()),0)</f>
        <v>1</v>
      </c>
      <c r="N500" s="8">
        <f>ROUND(INDEX([1]Calculation!R:R,ROW()),0)</f>
        <v>14</v>
      </c>
      <c r="O500" s="8">
        <f>ROUND(INDEX([1]Calculation!S:S,ROW()),0)</f>
        <v>3</v>
      </c>
    </row>
    <row r="501" spans="1:15">
      <c r="A501" t="str">
        <f>INDEX([1]Calculation!$E:$E,ROW())</f>
        <v>US</v>
      </c>
      <c r="B501" t="str">
        <f>INDEX([1]Calculation!$C:$C,ROW())</f>
        <v>Harris Insights &amp; Analytics</v>
      </c>
      <c r="C501" t="str">
        <f>IF(INDEX([1]Calculation!$F:$F,ROW())=0,"-",INDEX([1]Calculation!$F:$F,ROW()))</f>
        <v>C+</v>
      </c>
      <c r="D501" t="str">
        <f>INDEX([1]Calculation!$I:$I,ROW())&amp;"  "&amp;INDEX([1]Calculation!$J:$J,ROW())</f>
        <v>1352  rv</v>
      </c>
      <c r="E501" s="2" t="str">
        <f>MONTH(INDEX([1]Calculation!$H:$H,ROW()))&amp;"/"&amp;DAY(INDEX([1]Calculation!$H:$H,ROW()))</f>
        <v>9/6</v>
      </c>
      <c r="F501" s="12">
        <f>ROUND(INDEX([1]Calculation!AK:AK,ROW()),1)</f>
        <v>0</v>
      </c>
      <c r="G501" s="8">
        <f>ROUND(INDEX([1]Calculation!K:K,ROW()),0)</f>
        <v>29</v>
      </c>
      <c r="H501" s="8">
        <f>ROUND(INDEX([1]Calculation!L:L,ROW()),0)</f>
        <v>0</v>
      </c>
      <c r="I501" s="8">
        <f>ROUND(INDEX([1]Calculation!M:M,ROW()),0)</f>
        <v>2</v>
      </c>
      <c r="J501" s="8">
        <f>ROUND(INDEX([1]Calculation!N:N,ROW()),0)</f>
        <v>4</v>
      </c>
      <c r="K501" s="8">
        <f>ROUND(INDEX([1]Calculation!O:O,ROW()),0)</f>
        <v>1</v>
      </c>
      <c r="L501" s="8">
        <f>ROUND(INDEX([1]Calculation!P:P,ROW()),0)</f>
        <v>17</v>
      </c>
      <c r="M501" s="8">
        <f>ROUND(INDEX([1]Calculation!Q:Q,ROW()),0)</f>
        <v>1</v>
      </c>
      <c r="N501" s="8">
        <f>ROUND(INDEX([1]Calculation!R:R,ROW()),0)</f>
        <v>13</v>
      </c>
      <c r="O501" s="8">
        <f>ROUND(INDEX([1]Calculation!S:S,ROW()),0)</f>
        <v>2</v>
      </c>
    </row>
    <row r="502" spans="1:15">
      <c r="A502" t="str">
        <f>INDEX([1]Calculation!$E:$E,ROW())</f>
        <v>Texas</v>
      </c>
      <c r="B502" t="str">
        <f>INDEX([1]Calculation!$C:$C,ROW())</f>
        <v>Ragnar Research Partners</v>
      </c>
      <c r="C502" t="str">
        <f>IF(INDEX([1]Calculation!$F:$F,ROW())=0,"-",INDEX([1]Calculation!$F:$F,ROW()))</f>
        <v>-</v>
      </c>
      <c r="D502" t="str">
        <f>INDEX([1]Calculation!$I:$I,ROW())&amp;"  "&amp;INDEX([1]Calculation!$J:$J,ROW())</f>
        <v>600  lv</v>
      </c>
      <c r="E502" s="2" t="str">
        <f>MONTH(INDEX([1]Calculation!$H:$H,ROW()))&amp;"/"&amp;DAY(INDEX([1]Calculation!$H:$H,ROW()))</f>
        <v>9/5</v>
      </c>
      <c r="F502" s="12">
        <f>ROUND(INDEX([1]Calculation!AK:AK,ROW()),1)</f>
        <v>1.6</v>
      </c>
      <c r="G502" s="8">
        <f>ROUND(INDEX([1]Calculation!K:K,ROW()),0)</f>
        <v>23</v>
      </c>
      <c r="H502" s="8">
        <f>ROUND(INDEX([1]Calculation!L:L,ROW()),0)</f>
        <v>0</v>
      </c>
      <c r="I502" s="8">
        <f>ROUND(INDEX([1]Calculation!M:M,ROW()),0)</f>
        <v>1</v>
      </c>
      <c r="J502" s="8">
        <f>ROUND(INDEX([1]Calculation!N:N,ROW()),0)</f>
        <v>6</v>
      </c>
      <c r="K502" s="8">
        <f>ROUND(INDEX([1]Calculation!O:O,ROW()),0)</f>
        <v>0</v>
      </c>
      <c r="L502" s="8">
        <f>ROUND(INDEX([1]Calculation!P:P,ROW()),0)</f>
        <v>12</v>
      </c>
      <c r="M502" s="8">
        <f>ROUND(INDEX([1]Calculation!Q:Q,ROW()),0)</f>
        <v>0</v>
      </c>
      <c r="N502" s="8">
        <f>ROUND(INDEX([1]Calculation!R:R,ROW()),0)</f>
        <v>15</v>
      </c>
      <c r="O502" s="8">
        <f>ROUND(INDEX([1]Calculation!S:S,ROW()),0)</f>
        <v>0</v>
      </c>
    </row>
    <row r="503" spans="1:15">
      <c r="A503" t="str">
        <f>INDEX([1]Calculation!$E:$E,ROW())</f>
        <v>US</v>
      </c>
      <c r="B503" t="str">
        <f>INDEX([1]Calculation!$C:$C,ROW())</f>
        <v>ABC News/Washington Post</v>
      </c>
      <c r="C503" t="str">
        <f>IF(INDEX([1]Calculation!$F:$F,ROW())=0,"-",INDEX([1]Calculation!$F:$F,ROW()))</f>
        <v>A+</v>
      </c>
      <c r="D503" t="str">
        <f>INDEX([1]Calculation!$I:$I,ROW())&amp;"  "&amp;INDEX([1]Calculation!$J:$J,ROW())</f>
        <v>437  a</v>
      </c>
      <c r="E503" s="2" t="str">
        <f>MONTH(INDEX([1]Calculation!$H:$H,ROW()))&amp;"/"&amp;DAY(INDEX([1]Calculation!$H:$H,ROW()))</f>
        <v>9/5</v>
      </c>
      <c r="F503" s="12">
        <f>ROUND(INDEX([1]Calculation!AK:AK,ROW()),1)</f>
        <v>0</v>
      </c>
      <c r="G503" s="8">
        <f>ROUND(INDEX([1]Calculation!K:K,ROW()),0)</f>
        <v>27</v>
      </c>
      <c r="H503" s="8">
        <f>ROUND(INDEX([1]Calculation!L:L,ROW()),0)</f>
        <v>0</v>
      </c>
      <c r="I503" s="8">
        <f>ROUND(INDEX([1]Calculation!M:M,ROW()),0)</f>
        <v>1</v>
      </c>
      <c r="J503" s="8">
        <f>ROUND(INDEX([1]Calculation!N:N,ROW()),0)</f>
        <v>4</v>
      </c>
      <c r="K503" s="8">
        <f>ROUND(INDEX([1]Calculation!O:O,ROW()),0)</f>
        <v>1</v>
      </c>
      <c r="L503" s="8">
        <f>ROUND(INDEX([1]Calculation!P:P,ROW()),0)</f>
        <v>19</v>
      </c>
      <c r="M503" s="8">
        <f>ROUND(INDEX([1]Calculation!Q:Q,ROW()),0)</f>
        <v>0</v>
      </c>
      <c r="N503" s="8">
        <f>ROUND(INDEX([1]Calculation!R:R,ROW()),0)</f>
        <v>17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ABC News/Washington Post</v>
      </c>
      <c r="C504" t="str">
        <f>IF(INDEX([1]Calculation!$F:$F,ROW())=0,"-",INDEX([1]Calculation!$F:$F,ROW()))</f>
        <v>A+</v>
      </c>
      <c r="D504" t="str">
        <f>INDEX([1]Calculation!$I:$I,ROW())&amp;"  "&amp;INDEX([1]Calculation!$J:$J,ROW())</f>
        <v>391  rv</v>
      </c>
      <c r="E504" s="2" t="str">
        <f>MONTH(INDEX([1]Calculation!$H:$H,ROW()))&amp;"/"&amp;DAY(INDEX([1]Calculation!$H:$H,ROW()))</f>
        <v>9/5</v>
      </c>
      <c r="F504" s="12">
        <f>ROUND(INDEX([1]Calculation!AK:AK,ROW()),1)</f>
        <v>0</v>
      </c>
      <c r="G504" s="8">
        <f>ROUND(INDEX([1]Calculation!K:K,ROW()),0)</f>
        <v>29</v>
      </c>
      <c r="H504" s="8">
        <f>ROUND(INDEX([1]Calculation!L:L,ROW()),0)</f>
        <v>0</v>
      </c>
      <c r="I504" s="8">
        <f>ROUND(INDEX([1]Calculation!M:M,ROW()),0)</f>
        <v>1</v>
      </c>
      <c r="J504" s="8">
        <f>ROUND(INDEX([1]Calculation!N:N,ROW()),0)</f>
        <v>4</v>
      </c>
      <c r="K504" s="8">
        <f>ROUND(INDEX([1]Calculation!O:O,ROW()),0)</f>
        <v>2</v>
      </c>
      <c r="L504" s="8">
        <f>ROUND(INDEX([1]Calculation!P:P,ROW()),0)</f>
        <v>19</v>
      </c>
      <c r="M504" s="8">
        <f>ROUND(INDEX([1]Calculation!Q:Q,ROW()),0)</f>
        <v>1</v>
      </c>
      <c r="N504" s="8">
        <f>ROUND(INDEX([1]Calculation!R:R,ROW()),0)</f>
        <v>18</v>
      </c>
      <c r="O504" s="8">
        <f>ROUND(INDEX([1]Calculation!S:S,ROW()),0)</f>
        <v>3</v>
      </c>
    </row>
    <row r="505" spans="1:15">
      <c r="A505" t="str">
        <f>INDEX([1]Calculation!$E:$E,ROW())</f>
        <v>Massachusetts</v>
      </c>
      <c r="B505" t="str">
        <f>INDEX([1]Calculation!$C:$C,ROW())</f>
        <v>Suffolk University</v>
      </c>
      <c r="C505" t="str">
        <f>IF(INDEX([1]Calculation!$F:$F,ROW())=0,"-",INDEX([1]Calculation!$F:$F,ROW()))</f>
        <v>A-</v>
      </c>
      <c r="D505" t="str">
        <f>INDEX([1]Calculation!$I:$I,ROW())&amp;"  "&amp;INDEX([1]Calculation!$J:$J,ROW())</f>
        <v>500  lv</v>
      </c>
      <c r="E505" s="2" t="str">
        <f>MONTH(INDEX([1]Calculation!$H:$H,ROW()))&amp;"/"&amp;DAY(INDEX([1]Calculation!$H:$H,ROW()))</f>
        <v>9/5</v>
      </c>
      <c r="F505" s="12">
        <f>ROUND(INDEX([1]Calculation!AK:AK,ROW()),1)</f>
        <v>5.0999999999999996</v>
      </c>
      <c r="G505" s="8">
        <f>ROUND(INDEX([1]Calculation!K:K,ROW()),0)</f>
        <v>26</v>
      </c>
      <c r="H505" s="8">
        <f>ROUND(INDEX([1]Calculation!L:L,ROW()),0)</f>
        <v>0</v>
      </c>
      <c r="I505" s="8">
        <f>ROUND(INDEX([1]Calculation!M:M,ROW()),0)</f>
        <v>1</v>
      </c>
      <c r="J505" s="8">
        <f>ROUND(INDEX([1]Calculation!N:N,ROW()),0)</f>
        <v>5</v>
      </c>
      <c r="K505" s="8">
        <f>ROUND(INDEX([1]Calculation!O:O,ROW()),0)</f>
        <v>0</v>
      </c>
      <c r="L505" s="8">
        <f>ROUND(INDEX([1]Calculation!P:P,ROW()),0)</f>
        <v>8</v>
      </c>
      <c r="M505" s="8">
        <f>ROUND(INDEX([1]Calculation!Q:Q,ROW()),0)</f>
        <v>0</v>
      </c>
      <c r="N505" s="8">
        <f>ROUND(INDEX([1]Calculation!R:R,ROW()),0)</f>
        <v>24</v>
      </c>
      <c r="O505" s="8">
        <f>ROUND(INDEX([1]Calculation!S:S,ROW()),0)</f>
        <v>1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846  lv</v>
      </c>
      <c r="E506" s="2" t="str">
        <f>MONTH(INDEX([1]Calculation!$H:$H,ROW()))&amp;"/"&amp;DAY(INDEX([1]Calculation!$H:$H,ROW()))</f>
        <v>9/5</v>
      </c>
      <c r="F506" s="12">
        <f>ROUND(INDEX([1]Calculation!AK:AK,ROW()),1)</f>
        <v>0</v>
      </c>
      <c r="G506" s="8">
        <f>ROUND(INDEX([1]Calculation!K:K,ROW()),0)</f>
        <v>33</v>
      </c>
      <c r="H506" s="8">
        <f>ROUND(INDEX([1]Calculation!L:L,ROW()),0)</f>
        <v>0</v>
      </c>
      <c r="I506" s="8">
        <f>ROUND(INDEX([1]Calculation!M:M,ROW()),0)</f>
        <v>1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15</v>
      </c>
      <c r="M506" s="8">
        <f>ROUND(INDEX([1]Calculation!Q:Q,ROW()),0)</f>
        <v>1</v>
      </c>
      <c r="N506" s="8">
        <f>ROUND(INDEX([1]Calculation!R:R,ROW()),0)</f>
        <v>15</v>
      </c>
      <c r="O506" s="8">
        <f>ROUND(INDEX([1]Calculation!S:S,ROW()),0)</f>
        <v>3</v>
      </c>
    </row>
    <row r="507" spans="1:15">
      <c r="A507" t="str">
        <f>INDEX([1]Calculation!$E:$E,ROW())</f>
        <v>US</v>
      </c>
      <c r="B507" t="str">
        <f>INDEX([1]Calculation!$C:$C,ROW())</f>
        <v>Harris Insights &amp; Analytics</v>
      </c>
      <c r="C507" t="str">
        <f>IF(INDEX([1]Calculation!$F:$F,ROW())=0,"-",INDEX([1]Calculation!$F:$F,ROW()))</f>
        <v>C+</v>
      </c>
      <c r="D507" t="str">
        <f>INDEX([1]Calculation!$I:$I,ROW())&amp;"  "&amp;INDEX([1]Calculation!$J:$J,ROW())</f>
        <v>1372  rv</v>
      </c>
      <c r="E507" s="2" t="str">
        <f>MONTH(INDEX([1]Calculation!$H:$H,ROW()))&amp;"/"&amp;DAY(INDEX([1]Calculation!$H:$H,ROW()))</f>
        <v>9/5</v>
      </c>
      <c r="F507" s="12">
        <f>ROUND(INDEX([1]Calculation!AK:AK,ROW()),1)</f>
        <v>0</v>
      </c>
      <c r="G507" s="8">
        <f>ROUND(INDEX([1]Calculation!K:K,ROW()),0)</f>
        <v>30</v>
      </c>
      <c r="H507" s="8">
        <f>ROUND(INDEX([1]Calculation!L:L,ROW()),0)</f>
        <v>0</v>
      </c>
      <c r="I507" s="8">
        <f>ROUND(INDEX([1]Calculation!M:M,ROW()),0)</f>
        <v>1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16</v>
      </c>
      <c r="M507" s="8">
        <f>ROUND(INDEX([1]Calculation!Q:Q,ROW()),0)</f>
        <v>1</v>
      </c>
      <c r="N507" s="8">
        <f>ROUND(INDEX([1]Calculation!R:R,ROW()),0)</f>
        <v>13</v>
      </c>
      <c r="O507" s="8">
        <f>ROUND(INDEX([1]Calculation!S:S,ROW()),0)</f>
        <v>2</v>
      </c>
    </row>
    <row r="508" spans="1:15">
      <c r="A508" t="str">
        <f>INDEX([1]Calculation!$E:$E,ROW())</f>
        <v>US</v>
      </c>
      <c r="B508" t="str">
        <f>INDEX([1]Calculation!$C:$C,ROW())</f>
        <v>TargetPoint/GQR Research</v>
      </c>
      <c r="C508" t="str">
        <f>IF(INDEX([1]Calculation!$F:$F,ROW())=0,"-",INDEX([1]Calculation!$F:$F,ROW()))</f>
        <v>-</v>
      </c>
      <c r="D508" t="str">
        <f>INDEX([1]Calculation!$I:$I,ROW())&amp;"  "&amp;INDEX([1]Calculation!$J:$J,ROW())</f>
        <v>600  lv</v>
      </c>
      <c r="E508" s="2" t="str">
        <f>MONTH(INDEX([1]Calculation!$H:$H,ROW()))&amp;"/"&amp;DAY(INDEX([1]Calculation!$H:$H,ROW()))</f>
        <v>9/4</v>
      </c>
      <c r="F508" s="12">
        <f>ROUND(INDEX([1]Calculation!AK:AK,ROW()),1)</f>
        <v>1.7</v>
      </c>
      <c r="G508" s="8">
        <f>ROUND(INDEX([1]Calculation!K:K,ROW()),0)</f>
        <v>26</v>
      </c>
      <c r="H508" s="8">
        <f>ROUND(INDEX([1]Calculation!L:L,ROW()),0)</f>
        <v>0</v>
      </c>
      <c r="I508" s="8">
        <f>ROUND(INDEX([1]Calculation!M:M,ROW()),0)</f>
        <v>1</v>
      </c>
      <c r="J508" s="8">
        <f>ROUND(INDEX([1]Calculation!N:N,ROW()),0)</f>
        <v>5</v>
      </c>
      <c r="K508" s="8">
        <f>ROUND(INDEX([1]Calculation!O:O,ROW()),0)</f>
        <v>2</v>
      </c>
      <c r="L508" s="8">
        <f>ROUND(INDEX([1]Calculation!P:P,ROW()),0)</f>
        <v>15</v>
      </c>
      <c r="M508" s="8">
        <f>ROUND(INDEX([1]Calculation!Q:Q,ROW()),0)</f>
        <v>0</v>
      </c>
      <c r="N508" s="8">
        <f>ROUND(INDEX([1]Calculation!R:R,ROW()),0)</f>
        <v>23</v>
      </c>
      <c r="O508" s="8">
        <f>ROUND(INDEX([1]Calculation!S:S,ROW()),0)</f>
        <v>0</v>
      </c>
    </row>
    <row r="509" spans="1:15">
      <c r="A509" t="str">
        <f>INDEX([1]Calculation!$E:$E,ROW())</f>
        <v>South Carolina</v>
      </c>
      <c r="B509" t="str">
        <f>INDEX([1]Calculation!$C:$C,ROW())</f>
        <v>YouGov</v>
      </c>
      <c r="C509" t="str">
        <f>IF(INDEX([1]Calculation!$F:$F,ROW())=0,"-",INDEX([1]Calculation!$F:$F,ROW()))</f>
        <v>B-</v>
      </c>
      <c r="D509" t="str">
        <f>INDEX([1]Calculation!$I:$I,ROW())&amp;"  "&amp;INDEX([1]Calculation!$J:$J,ROW())</f>
        <v>785  lv</v>
      </c>
      <c r="E509" s="2" t="str">
        <f>MONTH(INDEX([1]Calculation!$H:$H,ROW()))&amp;"/"&amp;DAY(INDEX([1]Calculation!$H:$H,ROW()))</f>
        <v>9/4</v>
      </c>
      <c r="F509" s="12">
        <f>ROUND(INDEX([1]Calculation!AK:AK,ROW()),1)</f>
        <v>0</v>
      </c>
      <c r="G509" s="8">
        <f>ROUND(INDEX([1]Calculation!K:K,ROW()),0)</f>
        <v>43</v>
      </c>
      <c r="H509" s="8">
        <f>ROUND(INDEX([1]Calculation!L:L,ROW()),0)</f>
        <v>0</v>
      </c>
      <c r="I509" s="8">
        <f>ROUND(INDEX([1]Calculation!M:M,ROW()),0)</f>
        <v>2</v>
      </c>
      <c r="J509" s="8">
        <f>ROUND(INDEX([1]Calculation!N:N,ROW()),0)</f>
        <v>4</v>
      </c>
      <c r="K509" s="8">
        <f>ROUND(INDEX([1]Calculation!O:O,ROW()),0)</f>
        <v>1</v>
      </c>
      <c r="L509" s="8">
        <f>ROUND(INDEX([1]Calculation!P:P,ROW()),0)</f>
        <v>18</v>
      </c>
      <c r="M509" s="8">
        <f>ROUND(INDEX([1]Calculation!Q:Q,ROW()),0)</f>
        <v>1</v>
      </c>
      <c r="N509" s="8">
        <f>ROUND(INDEX([1]Calculation!R:R,ROW()),0)</f>
        <v>14</v>
      </c>
      <c r="O509" s="8">
        <f>ROUND(INDEX([1]Calculation!S:S,ROW()),0)</f>
        <v>1</v>
      </c>
    </row>
    <row r="510" spans="1:15">
      <c r="A510" t="str">
        <f>INDEX([1]Calculation!$E:$E,ROW())</f>
        <v>Nevada</v>
      </c>
      <c r="B510" t="str">
        <f>INDEX([1]Calculation!$C:$C,ROW())</f>
        <v>YouGov</v>
      </c>
      <c r="C510" t="str">
        <f>IF(INDEX([1]Calculation!$F:$F,ROW())=0,"-",INDEX([1]Calculation!$F:$F,ROW()))</f>
        <v>B-</v>
      </c>
      <c r="D510" t="str">
        <f>INDEX([1]Calculation!$I:$I,ROW())&amp;"  "&amp;INDEX([1]Calculation!$J:$J,ROW())</f>
        <v>563  lv</v>
      </c>
      <c r="E510" s="2" t="str">
        <f>MONTH(INDEX([1]Calculation!$H:$H,ROW()))&amp;"/"&amp;DAY(INDEX([1]Calculation!$H:$H,ROW()))</f>
        <v>9/4</v>
      </c>
      <c r="F510" s="12">
        <f>ROUND(INDEX([1]Calculation!AK:AK,ROW()),1)</f>
        <v>0.4</v>
      </c>
      <c r="G510" s="8">
        <f>ROUND(INDEX([1]Calculation!K:K,ROW()),0)</f>
        <v>27</v>
      </c>
      <c r="H510" s="8">
        <f>ROUND(INDEX([1]Calculation!L:L,ROW()),0)</f>
        <v>0</v>
      </c>
      <c r="I510" s="8">
        <f>ROUND(INDEX([1]Calculation!M:M,ROW()),0)</f>
        <v>1</v>
      </c>
      <c r="J510" s="8">
        <f>ROUND(INDEX([1]Calculation!N:N,ROW()),0)</f>
        <v>4</v>
      </c>
      <c r="K510" s="8">
        <f>ROUND(INDEX([1]Calculation!O:O,ROW()),0)</f>
        <v>0</v>
      </c>
      <c r="L510" s="8">
        <f>ROUND(INDEX([1]Calculation!P:P,ROW()),0)</f>
        <v>29</v>
      </c>
      <c r="M510" s="8">
        <f>ROUND(INDEX([1]Calculation!Q:Q,ROW()),0)</f>
        <v>2</v>
      </c>
      <c r="N510" s="8">
        <f>ROUND(INDEX([1]Calculation!R:R,ROW()),0)</f>
        <v>18</v>
      </c>
      <c r="O510" s="8">
        <f>ROUND(INDEX([1]Calculation!S:S,ROW()),0)</f>
        <v>1</v>
      </c>
    </row>
    <row r="511" spans="1:15">
      <c r="A511" t="str">
        <f>INDEX([1]Calculation!$E:$E,ROW())</f>
        <v>Iowa</v>
      </c>
      <c r="B511" t="str">
        <f>INDEX([1]Calculation!$C:$C,ROW())</f>
        <v>YouGov</v>
      </c>
      <c r="C511" t="str">
        <f>IF(INDEX([1]Calculation!$F:$F,ROW())=0,"-",INDEX([1]Calculation!$F:$F,ROW()))</f>
        <v>B-</v>
      </c>
      <c r="D511" t="str">
        <f>INDEX([1]Calculation!$I:$I,ROW())&amp;"  "&amp;INDEX([1]Calculation!$J:$J,ROW())</f>
        <v>682  lv</v>
      </c>
      <c r="E511" s="2" t="str">
        <f>MONTH(INDEX([1]Calculation!$H:$H,ROW()))&amp;"/"&amp;DAY(INDEX([1]Calculation!$H:$H,ROW()))</f>
        <v>9/4</v>
      </c>
      <c r="F511" s="12">
        <f>ROUND(INDEX([1]Calculation!AK:AK,ROW()),1)</f>
        <v>0</v>
      </c>
      <c r="G511" s="8">
        <f>ROUND(INDEX([1]Calculation!K:K,ROW()),0)</f>
        <v>29</v>
      </c>
      <c r="H511" s="8">
        <f>ROUND(INDEX([1]Calculation!L:L,ROW()),0)</f>
        <v>0</v>
      </c>
      <c r="I511" s="8">
        <f>ROUND(INDEX([1]Calculation!M:M,ROW()),0)</f>
        <v>2</v>
      </c>
      <c r="J511" s="8">
        <f>ROUND(INDEX([1]Calculation!N:N,ROW()),0)</f>
        <v>7</v>
      </c>
      <c r="K511" s="8">
        <f>ROUND(INDEX([1]Calculation!O:O,ROW()),0)</f>
        <v>2</v>
      </c>
      <c r="L511" s="8">
        <f>ROUND(INDEX([1]Calculation!P:P,ROW()),0)</f>
        <v>26</v>
      </c>
      <c r="M511" s="8">
        <f>ROUND(INDEX([1]Calculation!Q:Q,ROW()),0)</f>
        <v>2</v>
      </c>
      <c r="N511" s="8">
        <f>ROUND(INDEX([1]Calculation!R:R,ROW()),0)</f>
        <v>17</v>
      </c>
      <c r="O511" s="8">
        <f>ROUND(INDEX([1]Calculation!S:S,ROW()),0)</f>
        <v>1</v>
      </c>
    </row>
    <row r="512" spans="1:15">
      <c r="A512" t="str">
        <f>INDEX([1]Calculation!$E:$E,ROW())</f>
        <v>New Hampshire</v>
      </c>
      <c r="B512" t="str">
        <f>INDEX([1]Calculation!$C:$C,ROW())</f>
        <v>YouGov</v>
      </c>
      <c r="C512" t="str">
        <f>IF(INDEX([1]Calculation!$F:$F,ROW())=0,"-",INDEX([1]Calculation!$F:$F,ROW()))</f>
        <v>B-</v>
      </c>
      <c r="D512" t="str">
        <f>INDEX([1]Calculation!$I:$I,ROW())&amp;"  "&amp;INDEX([1]Calculation!$J:$J,ROW())</f>
        <v>492  lv</v>
      </c>
      <c r="E512" s="2" t="str">
        <f>MONTH(INDEX([1]Calculation!$H:$H,ROW()))&amp;"/"&amp;DAY(INDEX([1]Calculation!$H:$H,ROW()))</f>
        <v>9/4</v>
      </c>
      <c r="F512" s="12">
        <f>ROUND(INDEX([1]Calculation!AK:AK,ROW()),1)</f>
        <v>0</v>
      </c>
      <c r="G512" s="8">
        <f>ROUND(INDEX([1]Calculation!K:K,ROW()),0)</f>
        <v>26</v>
      </c>
      <c r="H512" s="8">
        <f>ROUND(INDEX([1]Calculation!L:L,ROW()),0)</f>
        <v>0</v>
      </c>
      <c r="I512" s="8">
        <f>ROUND(INDEX([1]Calculation!M:M,ROW()),0)</f>
        <v>2</v>
      </c>
      <c r="J512" s="8">
        <f>ROUND(INDEX([1]Calculation!N:N,ROW()),0)</f>
        <v>8</v>
      </c>
      <c r="K512" s="8">
        <f>ROUND(INDEX([1]Calculation!O:O,ROW()),0)</f>
        <v>1</v>
      </c>
      <c r="L512" s="8">
        <f>ROUND(INDEX([1]Calculation!P:P,ROW()),0)</f>
        <v>25</v>
      </c>
      <c r="M512" s="8">
        <f>ROUND(INDEX([1]Calculation!Q:Q,ROW()),0)</f>
        <v>1</v>
      </c>
      <c r="N512" s="8">
        <f>ROUND(INDEX([1]Calculation!R:R,ROW()),0)</f>
        <v>27</v>
      </c>
      <c r="O512" s="8">
        <f>ROUND(INDEX([1]Calculation!S:S,ROW()),0)</f>
        <v>1</v>
      </c>
    </row>
    <row r="513" spans="1:15">
      <c r="A513" t="str">
        <f>INDEX([1]Calculation!$E:$E,ROW())</f>
        <v>US</v>
      </c>
      <c r="B513" t="str">
        <f>INDEX([1]Calculation!$C:$C,ROW())</f>
        <v>Harris Insights &amp; Analytics</v>
      </c>
      <c r="C513" t="str">
        <f>IF(INDEX([1]Calculation!$F:$F,ROW())=0,"-",INDEX([1]Calculation!$F:$F,ROW()))</f>
        <v>C+</v>
      </c>
      <c r="D513" t="str">
        <f>INDEX([1]Calculation!$I:$I,ROW())&amp;"  "&amp;INDEX([1]Calculation!$J:$J,ROW())</f>
        <v>842  lv</v>
      </c>
      <c r="E513" s="2" t="str">
        <f>MONTH(INDEX([1]Calculation!$H:$H,ROW()))&amp;"/"&amp;DAY(INDEX([1]Calculation!$H:$H,ROW()))</f>
        <v>9/4</v>
      </c>
      <c r="F513" s="12">
        <f>ROUND(INDEX([1]Calculation!AK:AK,ROW()),1)</f>
        <v>0</v>
      </c>
      <c r="G513" s="8">
        <f>ROUND(INDEX([1]Calculation!K:K,ROW()),0)</f>
        <v>33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6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1</v>
      </c>
      <c r="N513" s="8">
        <f>ROUND(INDEX([1]Calculation!R:R,ROW()),0)</f>
        <v>15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Harris Insights &amp; Analytics</v>
      </c>
      <c r="C514" t="str">
        <f>IF(INDEX([1]Calculation!$F:$F,ROW())=0,"-",INDEX([1]Calculation!$F:$F,ROW()))</f>
        <v>C+</v>
      </c>
      <c r="D514" t="str">
        <f>INDEX([1]Calculation!$I:$I,ROW())&amp;"  "&amp;INDEX([1]Calculation!$J:$J,ROW())</f>
        <v>1347  rv</v>
      </c>
      <c r="E514" s="2" t="str">
        <f>MONTH(INDEX([1]Calculation!$H:$H,ROW()))&amp;"/"&amp;DAY(INDEX([1]Calculation!$H:$H,ROW()))</f>
        <v>9/4</v>
      </c>
      <c r="F514" s="12">
        <f>ROUND(INDEX([1]Calculation!AK:AK,ROW()),1)</f>
        <v>0</v>
      </c>
      <c r="G514" s="8">
        <f>ROUND(INDEX([1]Calculation!K:K,ROW()),0)</f>
        <v>30</v>
      </c>
      <c r="H514" s="8">
        <f>ROUND(INDEX([1]Calculation!L:L,ROW()),0)</f>
        <v>0</v>
      </c>
      <c r="I514" s="8">
        <f>ROUND(INDEX([1]Calculation!M:M,ROW()),0)</f>
        <v>1</v>
      </c>
      <c r="J514" s="8">
        <f>ROUND(INDEX([1]Calculation!N:N,ROW()),0)</f>
        <v>5</v>
      </c>
      <c r="K514" s="8">
        <f>ROUND(INDEX([1]Calculation!O:O,ROW()),0)</f>
        <v>1</v>
      </c>
      <c r="L514" s="8">
        <f>ROUND(INDEX([1]Calculation!P:P,ROW()),0)</f>
        <v>16</v>
      </c>
      <c r="M514" s="8">
        <f>ROUND(INDEX([1]Calculation!Q:Q,ROW()),0)</f>
        <v>1</v>
      </c>
      <c r="N514" s="8">
        <f>ROUND(INDEX([1]Calculation!R:R,ROW()),0)</f>
        <v>12</v>
      </c>
      <c r="O514" s="8">
        <f>ROUND(INDEX([1]Calculation!S:S,ROW()),0)</f>
        <v>2</v>
      </c>
    </row>
    <row r="515" spans="1:15">
      <c r="A515" t="str">
        <f>INDEX([1]Calculation!$E:$E,ROW())</f>
        <v>US</v>
      </c>
      <c r="B515" t="str">
        <f>INDEX([1]Calculation!$C:$C,ROW())</f>
        <v>Swayable</v>
      </c>
      <c r="C515" t="str">
        <f>IF(INDEX([1]Calculation!$F:$F,ROW())=0,"-",INDEX([1]Calculation!$F:$F,ROW()))</f>
        <v>-</v>
      </c>
      <c r="D515" t="str">
        <f>INDEX([1]Calculation!$I:$I,ROW())&amp;"  "&amp;INDEX([1]Calculation!$J:$J,ROW())</f>
        <v>1849  lv</v>
      </c>
      <c r="E515" s="2" t="str">
        <f>MONTH(INDEX([1]Calculation!$H:$H,ROW()))&amp;"/"&amp;DAY(INDEX([1]Calculation!$H:$H,ROW()))</f>
        <v>8/23</v>
      </c>
      <c r="F515" s="12">
        <f>ROUND(INDEX([1]Calculation!AK:AK,ROW()),1)</f>
        <v>0</v>
      </c>
      <c r="G515" s="8">
        <f>ROUND(INDEX([1]Calculation!K:K,ROW()),0)</f>
        <v>33</v>
      </c>
      <c r="H515" s="8">
        <f>ROUND(INDEX([1]Calculation!L:L,ROW()),0)</f>
        <v>0</v>
      </c>
      <c r="I515" s="8">
        <f>ROUND(INDEX([1]Calculation!M:M,ROW()),0)</f>
        <v>2</v>
      </c>
      <c r="J515" s="8">
        <f>ROUND(INDEX([1]Calculation!N:N,ROW()),0)</f>
        <v>3</v>
      </c>
      <c r="K515" s="8">
        <f>ROUND(INDEX([1]Calculation!O:O,ROW()),0)</f>
        <v>1</v>
      </c>
      <c r="L515" s="8">
        <f>ROUND(INDEX([1]Calculation!P:P,ROW()),0)</f>
        <v>18</v>
      </c>
      <c r="M515" s="8">
        <f>ROUND(INDEX([1]Calculation!Q:Q,ROW()),0)</f>
        <v>2</v>
      </c>
      <c r="N515" s="8">
        <f>ROUND(INDEX([1]Calculation!R:R,ROW()),0)</f>
        <v>16</v>
      </c>
      <c r="O515" s="8">
        <f>ROUND(INDEX([1]Calculation!S:S,ROW()),0)</f>
        <v>1</v>
      </c>
    </row>
    <row r="516" spans="1:15">
      <c r="A516" t="str">
        <f>INDEX([1]Calculation!$E:$E,ROW())</f>
        <v>US</v>
      </c>
      <c r="B516" t="str">
        <f>INDEX([1]Calculation!$C:$C,ROW())</f>
        <v>Swayable</v>
      </c>
      <c r="C516" t="str">
        <f>IF(INDEX([1]Calculation!$F:$F,ROW())=0,"-",INDEX([1]Calculation!$F:$F,ROW()))</f>
        <v>-</v>
      </c>
      <c r="D516" t="str">
        <f>INDEX([1]Calculation!$I:$I,ROW())&amp;"  "&amp;INDEX([1]Calculation!$J:$J,ROW())</f>
        <v>3790  a</v>
      </c>
      <c r="E516" s="2" t="str">
        <f>MONTH(INDEX([1]Calculation!$H:$H,ROW()))&amp;"/"&amp;DAY(INDEX([1]Calculation!$H:$H,ROW()))</f>
        <v>8/23</v>
      </c>
      <c r="F516" s="12">
        <f>ROUND(INDEX([1]Calculation!AK:AK,ROW()),1)</f>
        <v>0</v>
      </c>
      <c r="G516" s="8">
        <f>ROUND(INDEX([1]Calculation!K:K,ROW()),0)</f>
        <v>28</v>
      </c>
      <c r="H516" s="8">
        <f>ROUND(INDEX([1]Calculation!L:L,ROW()),0)</f>
        <v>0</v>
      </c>
      <c r="I516" s="8">
        <f>ROUND(INDEX([1]Calculation!M:M,ROW()),0)</f>
        <v>2</v>
      </c>
      <c r="J516" s="8">
        <f>ROUND(INDEX([1]Calculation!N:N,ROW()),0)</f>
        <v>3</v>
      </c>
      <c r="K516" s="8">
        <f>ROUND(INDEX([1]Calculation!O:O,ROW()),0)</f>
        <v>1</v>
      </c>
      <c r="L516" s="8">
        <f>ROUND(INDEX([1]Calculation!P:P,ROW()),0)</f>
        <v>21</v>
      </c>
      <c r="M516" s="8">
        <f>ROUND(INDEX([1]Calculation!Q:Q,ROW()),0)</f>
        <v>1</v>
      </c>
      <c r="N516" s="8">
        <f>ROUND(INDEX([1]Calculation!R:R,ROW()),0)</f>
        <v>13</v>
      </c>
      <c r="O516" s="8">
        <f>ROUND(INDEX([1]Calculation!S:S,ROW()),0)</f>
        <v>3</v>
      </c>
    </row>
    <row r="517" spans="1:15">
      <c r="A517" t="str">
        <f>INDEX([1]Calculation!$E:$E,ROW())</f>
        <v>US</v>
      </c>
      <c r="B517" t="str">
        <f>INDEX([1]Calculation!$C:$C,ROW())</f>
        <v>YouGov</v>
      </c>
      <c r="C517" t="str">
        <f>IF(INDEX([1]Calculation!$F:$F,ROW())=0,"-",INDEX([1]Calculation!$F:$F,ROW()))</f>
        <v>B-</v>
      </c>
      <c r="D517" t="str">
        <f>INDEX([1]Calculation!$I:$I,ROW())&amp;"  "&amp;INDEX([1]Calculation!$J:$J,ROW())</f>
        <v>518  lv</v>
      </c>
      <c r="E517" s="2" t="str">
        <f>MONTH(INDEX([1]Calculation!$H:$H,ROW()))&amp;"/"&amp;DAY(INDEX([1]Calculation!$H:$H,ROW()))</f>
        <v>9/3</v>
      </c>
      <c r="F517" s="12">
        <f>ROUND(INDEX([1]Calculation!AK:AK,ROW()),1)</f>
        <v>0</v>
      </c>
      <c r="G517" s="8">
        <f>ROUND(INDEX([1]Calculation!K:K,ROW()),0)</f>
        <v>26</v>
      </c>
      <c r="H517" s="8">
        <f>ROUND(INDEX([1]Calculation!L:L,ROW()),0)</f>
        <v>0</v>
      </c>
      <c r="I517" s="8">
        <f>ROUND(INDEX([1]Calculation!M:M,ROW()),0)</f>
        <v>1</v>
      </c>
      <c r="J517" s="8">
        <f>ROUND(INDEX([1]Calculation!N:N,ROW()),0)</f>
        <v>6</v>
      </c>
      <c r="K517" s="8">
        <f>ROUND(INDEX([1]Calculation!O:O,ROW()),0)</f>
        <v>0</v>
      </c>
      <c r="L517" s="8">
        <f>ROUND(INDEX([1]Calculation!P:P,ROW()),0)</f>
        <v>14</v>
      </c>
      <c r="M517" s="8">
        <f>ROUND(INDEX([1]Calculation!Q:Q,ROW()),0)</f>
        <v>0</v>
      </c>
      <c r="N517" s="8">
        <f>ROUND(INDEX([1]Calculation!R:R,ROW()),0)</f>
        <v>21</v>
      </c>
      <c r="O517" s="8">
        <f>ROUND(INDEX([1]Calculation!S:S,ROW()),0)</f>
        <v>3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808  lv</v>
      </c>
      <c r="E518" s="2" t="str">
        <f>MONTH(INDEX([1]Calculation!$H:$H,ROW()))&amp;"/"&amp;DAY(INDEX([1]Calculation!$H:$H,ROW()))</f>
        <v>9/3</v>
      </c>
      <c r="F518" s="12">
        <f>ROUND(INDEX([1]Calculation!AK:AK,ROW()),1)</f>
        <v>0</v>
      </c>
      <c r="G518" s="8">
        <f>ROUND(INDEX([1]Calculation!K:K,ROW()),0)</f>
        <v>34</v>
      </c>
      <c r="H518" s="8">
        <f>ROUND(INDEX([1]Calculation!L:L,ROW()),0)</f>
        <v>0</v>
      </c>
      <c r="I518" s="8">
        <f>ROUND(INDEX([1]Calculation!M:M,ROW()),0)</f>
        <v>1</v>
      </c>
      <c r="J518" s="8">
        <f>ROUND(INDEX([1]Calculation!N:N,ROW()),0)</f>
        <v>6</v>
      </c>
      <c r="K518" s="8">
        <f>ROUND(INDEX([1]Calculation!O:O,ROW()),0)</f>
        <v>1</v>
      </c>
      <c r="L518" s="8">
        <f>ROUND(INDEX([1]Calculation!P:P,ROW()),0)</f>
        <v>16</v>
      </c>
      <c r="M518" s="8">
        <f>ROUND(INDEX([1]Calculation!Q:Q,ROW()),0)</f>
        <v>2</v>
      </c>
      <c r="N518" s="8">
        <f>ROUND(INDEX([1]Calculation!R:R,ROW()),0)</f>
        <v>15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1346  rv</v>
      </c>
      <c r="E519" s="2" t="str">
        <f>MONTH(INDEX([1]Calculation!$H:$H,ROW()))&amp;"/"&amp;DAY(INDEX([1]Calculation!$H:$H,ROW()))</f>
        <v>9/3</v>
      </c>
      <c r="F519" s="12">
        <f>ROUND(INDEX([1]Calculation!AK:AK,ROW()),1)</f>
        <v>0</v>
      </c>
      <c r="G519" s="8">
        <f>ROUND(INDEX([1]Calculation!K:K,ROW()),0)</f>
        <v>28</v>
      </c>
      <c r="H519" s="8">
        <f>ROUND(INDEX([1]Calculation!L:L,ROW()),0)</f>
        <v>0</v>
      </c>
      <c r="I519" s="8">
        <f>ROUND(INDEX([1]Calculation!M:M,ROW()),0)</f>
        <v>1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18</v>
      </c>
      <c r="M519" s="8">
        <f>ROUND(INDEX([1]Calculation!Q:Q,ROW()),0)</f>
        <v>1</v>
      </c>
      <c r="N519" s="8">
        <f>ROUND(INDEX([1]Calculation!R:R,ROW()),0)</f>
        <v>11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1350  rv</v>
      </c>
      <c r="E520" s="2" t="str">
        <f>MONTH(INDEX([1]Calculation!$H:$H,ROW()))&amp;"/"&amp;DAY(INDEX([1]Calculation!$H:$H,ROW()))</f>
        <v>9/2</v>
      </c>
      <c r="F520" s="12">
        <f>ROUND(INDEX([1]Calculation!AK:AK,ROW()),1)</f>
        <v>0</v>
      </c>
      <c r="G520" s="8">
        <f>ROUND(INDEX([1]Calculation!K:K,ROW()),0)</f>
        <v>27</v>
      </c>
      <c r="H520" s="8">
        <f>ROUND(INDEX([1]Calculation!L:L,ROW()),0)</f>
        <v>0</v>
      </c>
      <c r="I520" s="8">
        <f>ROUND(INDEX([1]Calculation!M:M,ROW()),0)</f>
        <v>2</v>
      </c>
      <c r="J520" s="8">
        <f>ROUND(INDEX([1]Calculation!N:N,ROW()),0)</f>
        <v>6</v>
      </c>
      <c r="K520" s="8">
        <f>ROUND(INDEX([1]Calculation!O:O,ROW()),0)</f>
        <v>1</v>
      </c>
      <c r="L520" s="8">
        <f>ROUND(INDEX([1]Calculation!P:P,ROW()),0)</f>
        <v>18</v>
      </c>
      <c r="M520" s="8">
        <f>ROUND(INDEX([1]Calculation!Q:Q,ROW()),0)</f>
        <v>2</v>
      </c>
      <c r="N520" s="8">
        <f>ROUND(INDEX([1]Calculation!R:R,ROW()),0)</f>
        <v>12</v>
      </c>
      <c r="O520" s="8">
        <f>ROUND(INDEX([1]Calculation!S:S,ROW()),0)</f>
        <v>1</v>
      </c>
    </row>
    <row r="521" spans="1:15">
      <c r="A521" t="str">
        <f>INDEX([1]Calculation!$E:$E,ROW())</f>
        <v>US</v>
      </c>
      <c r="B521" t="str">
        <f>INDEX([1]Calculation!$C:$C,ROW())</f>
        <v>Morning Consult</v>
      </c>
      <c r="C521" t="str">
        <f>IF(INDEX([1]Calculation!$F:$F,ROW())=0,"-",INDEX([1]Calculation!$F:$F,ROW()))</f>
        <v>B/C</v>
      </c>
      <c r="D521" t="str">
        <f>INDEX([1]Calculation!$I:$I,ROW())&amp;"  "&amp;INDEX([1]Calculation!$J:$J,ROW())</f>
        <v>16736  lv</v>
      </c>
      <c r="E521" s="2" t="str">
        <f>MONTH(INDEX([1]Calculation!$H:$H,ROW()))&amp;"/"&amp;DAY(INDEX([1]Calculation!$H:$H,ROW()))</f>
        <v>9/1</v>
      </c>
      <c r="F521" s="12">
        <f>ROUND(INDEX([1]Calculation!AK:AK,ROW()),1)</f>
        <v>0</v>
      </c>
      <c r="G521" s="8">
        <f>ROUND(INDEX([1]Calculation!K:K,ROW()),0)</f>
        <v>32</v>
      </c>
      <c r="H521" s="8">
        <f>ROUND(INDEX([1]Calculation!L:L,ROW()),0)</f>
        <v>0</v>
      </c>
      <c r="I521" s="8">
        <f>ROUND(INDEX([1]Calculation!M:M,ROW()),0)</f>
        <v>3</v>
      </c>
      <c r="J521" s="8">
        <f>ROUND(INDEX([1]Calculation!N:N,ROW()),0)</f>
        <v>5</v>
      </c>
      <c r="K521" s="8">
        <f>ROUND(INDEX([1]Calculation!O:O,ROW()),0)</f>
        <v>1</v>
      </c>
      <c r="L521" s="8">
        <f>ROUND(INDEX([1]Calculation!P:P,ROW()),0)</f>
        <v>20</v>
      </c>
      <c r="M521" s="8">
        <f>ROUND(INDEX([1]Calculation!Q:Q,ROW()),0)</f>
        <v>1</v>
      </c>
      <c r="N521" s="8">
        <f>ROUND(INDEX([1]Calculation!R:R,ROW()),0)</f>
        <v>16</v>
      </c>
      <c r="O521" s="8">
        <f>ROUND(INDEX([1]Calculation!S:S,ROW()),0)</f>
        <v>3</v>
      </c>
    </row>
    <row r="522" spans="1:15">
      <c r="A522" t="str">
        <f>INDEX([1]Calculation!$E:$E,ROW())</f>
        <v>US</v>
      </c>
      <c r="B522" t="str">
        <f>INDEX([1]Calculation!$C:$C,ROW())</f>
        <v>Harris Insights &amp; Analytics</v>
      </c>
      <c r="C522" t="str">
        <f>IF(INDEX([1]Calculation!$F:$F,ROW())=0,"-",INDEX([1]Calculation!$F:$F,ROW()))</f>
        <v>C+</v>
      </c>
      <c r="D522" t="str">
        <f>INDEX([1]Calculation!$I:$I,ROW())&amp;"  "&amp;INDEX([1]Calculation!$J:$J,ROW())</f>
        <v>1350  rv</v>
      </c>
      <c r="E522" s="2" t="str">
        <f>MONTH(INDEX([1]Calculation!$H:$H,ROW()))&amp;"/"&amp;DAY(INDEX([1]Calculation!$H:$H,ROW()))</f>
        <v>9/1</v>
      </c>
      <c r="F522" s="12">
        <f>ROUND(INDEX([1]Calculation!AK:AK,ROW()),1)</f>
        <v>0</v>
      </c>
      <c r="G522" s="8">
        <f>ROUND(INDEX([1]Calculation!K:K,ROW()),0)</f>
        <v>29</v>
      </c>
      <c r="H522" s="8">
        <f>ROUND(INDEX([1]Calculation!L:L,ROW()),0)</f>
        <v>0</v>
      </c>
      <c r="I522" s="8">
        <f>ROUND(INDEX([1]Calculation!M:M,ROW()),0)</f>
        <v>2</v>
      </c>
      <c r="J522" s="8">
        <f>ROUND(INDEX([1]Calculation!N:N,ROW()),0)</f>
        <v>4</v>
      </c>
      <c r="K522" s="8">
        <f>ROUND(INDEX([1]Calculation!O:O,ROW()),0)</f>
        <v>1</v>
      </c>
      <c r="L522" s="8">
        <f>ROUND(INDEX([1]Calculation!P:P,ROW()),0)</f>
        <v>18</v>
      </c>
      <c r="M522" s="8">
        <f>ROUND(INDEX([1]Calculation!Q:Q,ROW()),0)</f>
        <v>2</v>
      </c>
      <c r="N522" s="8">
        <f>ROUND(INDEX([1]Calculation!R:R,ROW()),0)</f>
        <v>12</v>
      </c>
      <c r="O522" s="8">
        <f>ROUND(INDEX([1]Calculation!S:S,ROW()),0)</f>
        <v>1</v>
      </c>
    </row>
    <row r="523" spans="1:15">
      <c r="A523" t="str">
        <f>INDEX([1]Calculation!$E:$E,ROW())</f>
        <v>California</v>
      </c>
      <c r="B523" t="str">
        <f>INDEX([1]Calculation!$C:$C,ROW())</f>
        <v>Capitol Weekly</v>
      </c>
      <c r="C523" t="str">
        <f>IF(INDEX([1]Calculation!$F:$F,ROW())=0,"-",INDEX([1]Calculation!$F:$F,ROW()))</f>
        <v>-</v>
      </c>
      <c r="D523" t="str">
        <f>INDEX([1]Calculation!$I:$I,ROW())&amp;"  "&amp;INDEX([1]Calculation!$J:$J,ROW())</f>
        <v>728  lv</v>
      </c>
      <c r="E523" s="2" t="str">
        <f>MONTH(INDEX([1]Calculation!$H:$H,ROW()))&amp;"/"&amp;DAY(INDEX([1]Calculation!$H:$H,ROW()))</f>
        <v>8/31</v>
      </c>
      <c r="F523" s="12">
        <f>ROUND(INDEX([1]Calculation!AK:AK,ROW()),1)</f>
        <v>0</v>
      </c>
      <c r="G523" s="8">
        <f>ROUND(INDEX([1]Calculation!K:K,ROW()),0)</f>
        <v>27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9</v>
      </c>
      <c r="K523" s="8">
        <f>ROUND(INDEX([1]Calculation!O:O,ROW()),0)</f>
        <v>1</v>
      </c>
      <c r="L523" s="8">
        <f>ROUND(INDEX([1]Calculation!P:P,ROW()),0)</f>
        <v>14</v>
      </c>
      <c r="M523" s="8">
        <f>ROUND(INDEX([1]Calculation!Q:Q,ROW()),0)</f>
        <v>1</v>
      </c>
      <c r="N523" s="8">
        <f>ROUND(INDEX([1]Calculation!R:R,ROW()),0)</f>
        <v>23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Harris Insights &amp; Analytics</v>
      </c>
      <c r="C524" t="str">
        <f>IF(INDEX([1]Calculation!$F:$F,ROW())=0,"-",INDEX([1]Calculation!$F:$F,ROW()))</f>
        <v>C+</v>
      </c>
      <c r="D524" t="str">
        <f>INDEX([1]Calculation!$I:$I,ROW())&amp;"  "&amp;INDEX([1]Calculation!$J:$J,ROW())</f>
        <v>1350  rv</v>
      </c>
      <c r="E524" s="2" t="str">
        <f>MONTH(INDEX([1]Calculation!$H:$H,ROW()))&amp;"/"&amp;DAY(INDEX([1]Calculation!$H:$H,ROW()))</f>
        <v>8/31</v>
      </c>
      <c r="F524" s="12">
        <f>ROUND(INDEX([1]Calculation!AK:AK,ROW()),1)</f>
        <v>0</v>
      </c>
      <c r="G524" s="8">
        <f>ROUND(INDEX([1]Calculation!K:K,ROW()),0)</f>
        <v>29</v>
      </c>
      <c r="H524" s="8">
        <f>ROUND(INDEX([1]Calculation!L:L,ROW()),0)</f>
        <v>0</v>
      </c>
      <c r="I524" s="8">
        <f>ROUND(INDEX([1]Calculation!M:M,ROW()),0)</f>
        <v>3</v>
      </c>
      <c r="J524" s="8">
        <f>ROUND(INDEX([1]Calculation!N:N,ROW()),0)</f>
        <v>4</v>
      </c>
      <c r="K524" s="8">
        <f>ROUND(INDEX([1]Calculation!O:O,ROW()),0)</f>
        <v>1</v>
      </c>
      <c r="L524" s="8">
        <f>ROUND(INDEX([1]Calculation!P:P,ROW()),0)</f>
        <v>15</v>
      </c>
      <c r="M524" s="8">
        <f>ROUND(INDEX([1]Calculation!Q:Q,ROW()),0)</f>
        <v>1</v>
      </c>
      <c r="N524" s="8">
        <f>ROUND(INDEX([1]Calculation!R:R,ROW()),0)</f>
        <v>12</v>
      </c>
      <c r="O524" s="8">
        <f>ROUND(INDEX([1]Calculation!S:S,ROW()),0)</f>
        <v>1</v>
      </c>
    </row>
    <row r="525" spans="1:15">
      <c r="A525" t="str">
        <f>INDEX([1]Calculation!$E:$E,ROW())</f>
        <v>US</v>
      </c>
      <c r="B525" t="str">
        <f>INDEX([1]Calculation!$C:$C,ROW())</f>
        <v>IBD/TIPP</v>
      </c>
      <c r="C525" t="str">
        <f>IF(INDEX([1]Calculation!$F:$F,ROW())=0,"-",INDEX([1]Calculation!$F:$F,ROW()))</f>
        <v>A/B</v>
      </c>
      <c r="D525" t="str">
        <f>INDEX([1]Calculation!$I:$I,ROW())&amp;"  "&amp;INDEX([1]Calculation!$J:$J,ROW())</f>
        <v>360  rv</v>
      </c>
      <c r="E525" s="2" t="str">
        <f>MONTH(INDEX([1]Calculation!$H:$H,ROW()))&amp;"/"&amp;DAY(INDEX([1]Calculation!$H:$H,ROW()))</f>
        <v>8/30</v>
      </c>
      <c r="F525" s="12">
        <f>ROUND(INDEX([1]Calculation!AK:AK,ROW()),1)</f>
        <v>0</v>
      </c>
      <c r="G525" s="8">
        <f>ROUND(INDEX([1]Calculation!K:K,ROW()),0)</f>
        <v>28</v>
      </c>
      <c r="H525" s="8">
        <f>ROUND(INDEX([1]Calculation!L:L,ROW()),0)</f>
        <v>0</v>
      </c>
      <c r="I525" s="8">
        <f>ROUND(INDEX([1]Calculation!M:M,ROW()),0)</f>
        <v>4</v>
      </c>
      <c r="J525" s="8">
        <f>ROUND(INDEX([1]Calculation!N:N,ROW()),0)</f>
        <v>5</v>
      </c>
      <c r="K525" s="8">
        <f>ROUND(INDEX([1]Calculation!O:O,ROW()),0)</f>
        <v>1</v>
      </c>
      <c r="L525" s="8">
        <f>ROUND(INDEX([1]Calculation!P:P,ROW()),0)</f>
        <v>12</v>
      </c>
      <c r="M525" s="8">
        <f>ROUND(INDEX([1]Calculation!Q:Q,ROW()),0)</f>
        <v>0</v>
      </c>
      <c r="N525" s="8">
        <f>ROUND(INDEX([1]Calculation!R:R,ROW()),0)</f>
        <v>24</v>
      </c>
      <c r="O525" s="8">
        <f>ROUND(INDEX([1]Calculation!S:S,ROW()),0)</f>
        <v>1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816  lv</v>
      </c>
      <c r="E526" s="2" t="str">
        <f>MONTH(INDEX([1]Calculation!$H:$H,ROW()))&amp;"/"&amp;DAY(INDEX([1]Calculation!$H:$H,ROW()))</f>
        <v>8/30</v>
      </c>
      <c r="F526" s="12">
        <f>ROUND(INDEX([1]Calculation!AK:AK,ROW()),1)</f>
        <v>0</v>
      </c>
      <c r="G526" s="8">
        <f>ROUND(INDEX([1]Calculation!K:K,ROW()),0)</f>
        <v>36</v>
      </c>
      <c r="H526" s="8">
        <f>ROUND(INDEX([1]Calculation!L:L,ROW()),0)</f>
        <v>0</v>
      </c>
      <c r="I526" s="8">
        <f>ROUND(INDEX([1]Calculation!M:M,ROW()),0)</f>
        <v>3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13</v>
      </c>
      <c r="M526" s="8">
        <f>ROUND(INDEX([1]Calculation!Q:Q,ROW()),0)</f>
        <v>0</v>
      </c>
      <c r="N526" s="8">
        <f>ROUND(INDEX([1]Calculation!R:R,ROW()),0)</f>
        <v>13</v>
      </c>
      <c r="O526" s="8">
        <f>ROUND(INDEX([1]Calculation!S:S,ROW()),0)</f>
        <v>1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1331  rv</v>
      </c>
      <c r="E527" s="2" t="str">
        <f>MONTH(INDEX([1]Calculation!$H:$H,ROW()))&amp;"/"&amp;DAY(INDEX([1]Calculation!$H:$H,ROW()))</f>
        <v>8/30</v>
      </c>
      <c r="F527" s="12">
        <f>ROUND(INDEX([1]Calculation!AK:AK,ROW()),1)</f>
        <v>0</v>
      </c>
      <c r="G527" s="8">
        <f>ROUND(INDEX([1]Calculation!K:K,ROW()),0)</f>
        <v>31</v>
      </c>
      <c r="H527" s="8">
        <f>ROUND(INDEX([1]Calculation!L:L,ROW()),0)</f>
        <v>0</v>
      </c>
      <c r="I527" s="8">
        <f>ROUND(INDEX([1]Calculation!M:M,ROW()),0)</f>
        <v>3</v>
      </c>
      <c r="J527" s="8">
        <f>ROUND(INDEX([1]Calculation!N:N,ROW()),0)</f>
        <v>3</v>
      </c>
      <c r="K527" s="8">
        <f>ROUND(INDEX([1]Calculation!O:O,ROW()),0)</f>
        <v>1</v>
      </c>
      <c r="L527" s="8">
        <f>ROUND(INDEX([1]Calculation!P:P,ROW()),0)</f>
        <v>14</v>
      </c>
      <c r="M527" s="8">
        <f>ROUND(INDEX([1]Calculation!Q:Q,ROW()),0)</f>
        <v>1</v>
      </c>
      <c r="N527" s="8">
        <f>ROUND(INDEX([1]Calculation!R:R,ROW()),0)</f>
        <v>11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Harris Insights &amp; Analytics</v>
      </c>
      <c r="C528" t="str">
        <f>IF(INDEX([1]Calculation!$F:$F,ROW())=0,"-",INDEX([1]Calculation!$F:$F,ROW()))</f>
        <v>C+</v>
      </c>
      <c r="D528" t="str">
        <f>INDEX([1]Calculation!$I:$I,ROW())&amp;"  "&amp;INDEX([1]Calculation!$J:$J,ROW())</f>
        <v>1870  lv</v>
      </c>
      <c r="E528" s="2" t="str">
        <f>MONTH(INDEX([1]Calculation!$H:$H,ROW()))&amp;"/"&amp;DAY(INDEX([1]Calculation!$H:$H,ROW()))</f>
        <v>8/30</v>
      </c>
      <c r="F528" s="12">
        <f>ROUND(INDEX([1]Calculation!AK:AK,ROW()),1)</f>
        <v>0</v>
      </c>
      <c r="G528" s="8">
        <f>ROUND(INDEX([1]Calculation!K:K,ROW()),0)</f>
        <v>36</v>
      </c>
      <c r="H528" s="8">
        <f>ROUND(INDEX([1]Calculation!L:L,ROW()),0)</f>
        <v>0</v>
      </c>
      <c r="I528" s="8">
        <f>ROUND(INDEX([1]Calculation!M:M,ROW()),0)</f>
        <v>3</v>
      </c>
      <c r="J528" s="8">
        <f>ROUND(INDEX([1]Calculation!N:N,ROW()),0)</f>
        <v>4</v>
      </c>
      <c r="K528" s="8">
        <f>ROUND(INDEX([1]Calculation!O:O,ROW()),0)</f>
        <v>1</v>
      </c>
      <c r="L528" s="8">
        <f>ROUND(INDEX([1]Calculation!P:P,ROW()),0)</f>
        <v>13</v>
      </c>
      <c r="M528" s="8">
        <f>ROUND(INDEX([1]Calculation!Q:Q,ROW()),0)</f>
        <v>1</v>
      </c>
      <c r="N528" s="8">
        <f>ROUND(INDEX([1]Calculation!R:R,ROW()),0)</f>
        <v>14</v>
      </c>
      <c r="O528" s="8">
        <f>ROUND(INDEX([1]Calculation!S:S,ROW()),0)</f>
        <v>2</v>
      </c>
    </row>
    <row r="529" spans="1:15">
      <c r="A529" t="str">
        <f>INDEX([1]Calculation!$E:$E,ROW())</f>
        <v>US</v>
      </c>
      <c r="B529" t="str">
        <f>INDEX([1]Calculation!$C:$C,ROW())</f>
        <v>Harris Insights &amp; Analytics</v>
      </c>
      <c r="C529" t="str">
        <f>IF(INDEX([1]Calculation!$F:$F,ROW())=0,"-",INDEX([1]Calculation!$F:$F,ROW()))</f>
        <v>C+</v>
      </c>
      <c r="D529" t="str">
        <f>INDEX([1]Calculation!$I:$I,ROW())&amp;"  "&amp;INDEX([1]Calculation!$J:$J,ROW())</f>
        <v>3114  rv</v>
      </c>
      <c r="E529" s="2" t="str">
        <f>MONTH(INDEX([1]Calculation!$H:$H,ROW()))&amp;"/"&amp;DAY(INDEX([1]Calculation!$H:$H,ROW()))</f>
        <v>8/30</v>
      </c>
      <c r="F529" s="12">
        <f>ROUND(INDEX([1]Calculation!AK:AK,ROW()),1)</f>
        <v>0</v>
      </c>
      <c r="G529" s="8">
        <f>ROUND(INDEX([1]Calculation!K:K,ROW()),0)</f>
        <v>31</v>
      </c>
      <c r="H529" s="8">
        <f>ROUND(INDEX([1]Calculation!L:L,ROW()),0)</f>
        <v>0</v>
      </c>
      <c r="I529" s="8">
        <f>ROUND(INDEX([1]Calculation!M:M,ROW()),0)</f>
        <v>3</v>
      </c>
      <c r="J529" s="8">
        <f>ROUND(INDEX([1]Calculation!N:N,ROW()),0)</f>
        <v>3</v>
      </c>
      <c r="K529" s="8">
        <f>ROUND(INDEX([1]Calculation!O:O,ROW()),0)</f>
        <v>1</v>
      </c>
      <c r="L529" s="8">
        <f>ROUND(INDEX([1]Calculation!P:P,ROW()),0)</f>
        <v>15</v>
      </c>
      <c r="M529" s="8">
        <f>ROUND(INDEX([1]Calculation!Q:Q,ROW()),0)</f>
        <v>1</v>
      </c>
      <c r="N529" s="8">
        <f>ROUND(INDEX([1]Calculation!R:R,ROW()),0)</f>
        <v>11</v>
      </c>
      <c r="O529" s="8">
        <f>ROUND(INDEX([1]Calculation!S:S,ROW()),0)</f>
        <v>2</v>
      </c>
    </row>
    <row r="530" spans="1:15">
      <c r="A530" t="str">
        <f>INDEX([1]Calculation!$E:$E,ROW())</f>
        <v>US</v>
      </c>
      <c r="B530" t="str">
        <f>INDEX([1]Calculation!$C:$C,ROW())</f>
        <v>Claster Consulting</v>
      </c>
      <c r="C530" t="str">
        <f>IF(INDEX([1]Calculation!$F:$F,ROW())=0,"-",INDEX([1]Calculation!$F:$F,ROW()))</f>
        <v>-</v>
      </c>
      <c r="D530" t="str">
        <f>INDEX([1]Calculation!$I:$I,ROW())&amp;"  "&amp;INDEX([1]Calculation!$J:$J,ROW())</f>
        <v>752  lv</v>
      </c>
      <c r="E530" s="2" t="str">
        <f>MONTH(INDEX([1]Calculation!$H:$H,ROW()))&amp;"/"&amp;DAY(INDEX([1]Calculation!$H:$H,ROW()))</f>
        <v>8/29</v>
      </c>
      <c r="F530" s="12">
        <f>ROUND(INDEX([1]Calculation!AK:AK,ROW()),1)</f>
        <v>2</v>
      </c>
      <c r="G530" s="8">
        <f>ROUND(INDEX([1]Calculation!K:K,ROW()),0)</f>
        <v>22</v>
      </c>
      <c r="H530" s="8">
        <f>ROUND(INDEX([1]Calculation!L:L,ROW()),0)</f>
        <v>0</v>
      </c>
      <c r="I530" s="8">
        <f>ROUND(INDEX([1]Calculation!M:M,ROW()),0)</f>
        <v>3</v>
      </c>
      <c r="J530" s="8">
        <f>ROUND(INDEX([1]Calculation!N:N,ROW()),0)</f>
        <v>3</v>
      </c>
      <c r="K530" s="8">
        <f>ROUND(INDEX([1]Calculation!O:O,ROW()),0)</f>
        <v>2</v>
      </c>
      <c r="L530" s="8">
        <f>ROUND(INDEX([1]Calculation!P:P,ROW()),0)</f>
        <v>19</v>
      </c>
      <c r="M530" s="8">
        <f>ROUND(INDEX([1]Calculation!Q:Q,ROW()),0)</f>
        <v>0</v>
      </c>
      <c r="N530" s="8">
        <f>ROUND(INDEX([1]Calculation!R:R,ROW()),0)</f>
        <v>14</v>
      </c>
      <c r="O530" s="8">
        <f>ROUND(INDEX([1]Calculation!S:S,ROW()),0)</f>
        <v>2</v>
      </c>
    </row>
    <row r="531" spans="1:15">
      <c r="A531" t="str">
        <f>INDEX([1]Calculation!$E:$E,ROW())</f>
        <v>Wisconsin</v>
      </c>
      <c r="B531" t="str">
        <f>INDEX([1]Calculation!$C:$C,ROW())</f>
        <v>Marquette University Law School</v>
      </c>
      <c r="C531" t="str">
        <f>IF(INDEX([1]Calculation!$F:$F,ROW())=0,"-",INDEX([1]Calculation!$F:$F,ROW()))</f>
        <v>A/B</v>
      </c>
      <c r="D531" t="str">
        <f>INDEX([1]Calculation!$I:$I,ROW())&amp;"  "&amp;INDEX([1]Calculation!$J:$J,ROW())</f>
        <v>444  rv</v>
      </c>
      <c r="E531" s="2" t="str">
        <f>MONTH(INDEX([1]Calculation!$H:$H,ROW()))&amp;"/"&amp;DAY(INDEX([1]Calculation!$H:$H,ROW()))</f>
        <v>8/29</v>
      </c>
      <c r="F531" s="12">
        <f>ROUND(INDEX([1]Calculation!AK:AK,ROW()),1)</f>
        <v>0</v>
      </c>
      <c r="G531" s="8">
        <f>ROUND(INDEX([1]Calculation!K:K,ROW()),0)</f>
        <v>28</v>
      </c>
      <c r="H531" s="8">
        <f>ROUND(INDEX([1]Calculation!L:L,ROW()),0)</f>
        <v>0</v>
      </c>
      <c r="I531" s="8">
        <f>ROUND(INDEX([1]Calculation!M:M,ROW()),0)</f>
        <v>1</v>
      </c>
      <c r="J531" s="8">
        <f>ROUND(INDEX([1]Calculation!N:N,ROW()),0)</f>
        <v>6</v>
      </c>
      <c r="K531" s="8">
        <f>ROUND(INDEX([1]Calculation!O:O,ROW()),0)</f>
        <v>1</v>
      </c>
      <c r="L531" s="8">
        <f>ROUND(INDEX([1]Calculation!P:P,ROW()),0)</f>
        <v>20</v>
      </c>
      <c r="M531" s="8">
        <f>ROUND(INDEX([1]Calculation!Q:Q,ROW()),0)</f>
        <v>1</v>
      </c>
      <c r="N531" s="8">
        <f>ROUND(INDEX([1]Calculation!R:R,ROW()),0)</f>
        <v>17</v>
      </c>
      <c r="O531" s="8">
        <f>ROUND(INDEX([1]Calculation!S:S,ROW()),0)</f>
        <v>2</v>
      </c>
    </row>
    <row r="532" spans="1:15">
      <c r="A532" t="str">
        <f>INDEX([1]Calculation!$E:$E,ROW())</f>
        <v>US</v>
      </c>
      <c r="B532" t="str">
        <f>INDEX([1]Calculation!$C:$C,ROW())</f>
        <v>Harris Insights &amp; Analytics</v>
      </c>
      <c r="C532" t="str">
        <f>IF(INDEX([1]Calculation!$F:$F,ROW())=0,"-",INDEX([1]Calculation!$F:$F,ROW()))</f>
        <v>C+</v>
      </c>
      <c r="D532" t="str">
        <f>INDEX([1]Calculation!$I:$I,ROW())&amp;"  "&amp;INDEX([1]Calculation!$J:$J,ROW())</f>
        <v>809  lv</v>
      </c>
      <c r="E532" s="2" t="str">
        <f>MONTH(INDEX([1]Calculation!$H:$H,ROW()))&amp;"/"&amp;DAY(INDEX([1]Calculation!$H:$H,ROW()))</f>
        <v>8/29</v>
      </c>
      <c r="F532" s="12">
        <f>ROUND(INDEX([1]Calculation!AK:AK,ROW()),1)</f>
        <v>0</v>
      </c>
      <c r="G532" s="8">
        <f>ROUND(INDEX([1]Calculation!K:K,ROW()),0)</f>
        <v>37</v>
      </c>
      <c r="H532" s="8">
        <f>ROUND(INDEX([1]Calculation!L:L,ROW()),0)</f>
        <v>0</v>
      </c>
      <c r="I532" s="8">
        <f>ROUND(INDEX([1]Calculation!M:M,ROW()),0)</f>
        <v>3</v>
      </c>
      <c r="J532" s="8">
        <f>ROUND(INDEX([1]Calculation!N:N,ROW()),0)</f>
        <v>4</v>
      </c>
      <c r="K532" s="8">
        <f>ROUND(INDEX([1]Calculation!O:O,ROW()),0)</f>
        <v>1</v>
      </c>
      <c r="L532" s="8">
        <f>ROUND(INDEX([1]Calculation!P:P,ROW()),0)</f>
        <v>13</v>
      </c>
      <c r="M532" s="8">
        <f>ROUND(INDEX([1]Calculation!Q:Q,ROW()),0)</f>
        <v>1</v>
      </c>
      <c r="N532" s="8">
        <f>ROUND(INDEX([1]Calculation!R:R,ROW()),0)</f>
        <v>13</v>
      </c>
      <c r="O532" s="8">
        <f>ROUND(INDEX([1]Calculation!S:S,ROW()),0)</f>
        <v>1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1330  rv</v>
      </c>
      <c r="E533" s="2" t="str">
        <f>MONTH(INDEX([1]Calculation!$H:$H,ROW()))&amp;"/"&amp;DAY(INDEX([1]Calculation!$H:$H,ROW()))</f>
        <v>8/29</v>
      </c>
      <c r="F533" s="12">
        <f>ROUND(INDEX([1]Calculation!AK:AK,ROW()),1)</f>
        <v>0</v>
      </c>
      <c r="G533" s="8">
        <f>ROUND(INDEX([1]Calculation!K:K,ROW()),0)</f>
        <v>32</v>
      </c>
      <c r="H533" s="8">
        <f>ROUND(INDEX([1]Calculation!L:L,ROW()),0)</f>
        <v>0</v>
      </c>
      <c r="I533" s="8">
        <f>ROUND(INDEX([1]Calculation!M:M,ROW()),0)</f>
        <v>3</v>
      </c>
      <c r="J533" s="8">
        <f>ROUND(INDEX([1]Calculation!N:N,ROW()),0)</f>
        <v>3</v>
      </c>
      <c r="K533" s="8">
        <f>ROUND(INDEX([1]Calculation!O:O,ROW()),0)</f>
        <v>1</v>
      </c>
      <c r="L533" s="8">
        <f>ROUND(INDEX([1]Calculation!P:P,ROW()),0)</f>
        <v>14</v>
      </c>
      <c r="M533" s="8">
        <f>ROUND(INDEX([1]Calculation!Q:Q,ROW()),0)</f>
        <v>1</v>
      </c>
      <c r="N533" s="8">
        <f>ROUND(INDEX([1]Calculation!R:R,ROW()),0)</f>
        <v>11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985  rv</v>
      </c>
      <c r="E534" s="2" t="str">
        <f>MONTH(INDEX([1]Calculation!$H:$H,ROW()))&amp;"/"&amp;DAY(INDEX([1]Calculation!$H:$H,ROW()))</f>
        <v>8/28</v>
      </c>
      <c r="F534" s="12">
        <f>ROUND(INDEX([1]Calculation!AK:AK,ROW()),1)</f>
        <v>0</v>
      </c>
      <c r="G534" s="8">
        <f>ROUND(INDEX([1]Calculation!K:K,ROW()),0)</f>
        <v>32</v>
      </c>
      <c r="H534" s="8">
        <f>ROUND(INDEX([1]Calculation!L:L,ROW()),0)</f>
        <v>0</v>
      </c>
      <c r="I534" s="8">
        <f>ROUND(INDEX([1]Calculation!M:M,ROW()),0)</f>
        <v>3</v>
      </c>
      <c r="J534" s="8">
        <f>ROUND(INDEX([1]Calculation!N:N,ROW()),0)</f>
        <v>4</v>
      </c>
      <c r="K534" s="8">
        <f>ROUND(INDEX([1]Calculation!O:O,ROW()),0)</f>
        <v>1</v>
      </c>
      <c r="L534" s="8">
        <f>ROUND(INDEX([1]Calculation!P:P,ROW()),0)</f>
        <v>16</v>
      </c>
      <c r="M534" s="8">
        <f>ROUND(INDEX([1]Calculation!Q:Q,ROW()),0)</f>
        <v>1</v>
      </c>
      <c r="N534" s="8">
        <f>ROUND(INDEX([1]Calculation!R:R,ROW()),0)</f>
        <v>13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Harris Insights &amp; Analytics</v>
      </c>
      <c r="C535" t="str">
        <f>IF(INDEX([1]Calculation!$F:$F,ROW())=0,"-",INDEX([1]Calculation!$F:$F,ROW()))</f>
        <v>C+</v>
      </c>
      <c r="D535" t="str">
        <f>INDEX([1]Calculation!$I:$I,ROW())&amp;"  "&amp;INDEX([1]Calculation!$J:$J,ROW())</f>
        <v>813  lv</v>
      </c>
      <c r="E535" s="2" t="str">
        <f>MONTH(INDEX([1]Calculation!$H:$H,ROW()))&amp;"/"&amp;DAY(INDEX([1]Calculation!$H:$H,ROW()))</f>
        <v>8/28</v>
      </c>
      <c r="F535" s="12">
        <f>ROUND(INDEX([1]Calculation!AK:AK,ROW()),1)</f>
        <v>0</v>
      </c>
      <c r="G535" s="8">
        <f>ROUND(INDEX([1]Calculation!K:K,ROW()),0)</f>
        <v>38</v>
      </c>
      <c r="H535" s="8">
        <f>ROUND(INDEX([1]Calculation!L:L,ROW()),0)</f>
        <v>0</v>
      </c>
      <c r="I535" s="8">
        <f>ROUND(INDEX([1]Calculation!M:M,ROW()),0)</f>
        <v>3</v>
      </c>
      <c r="J535" s="8">
        <f>ROUND(INDEX([1]Calculation!N:N,ROW()),0)</f>
        <v>4</v>
      </c>
      <c r="K535" s="8">
        <f>ROUND(INDEX([1]Calculation!O:O,ROW()),0)</f>
        <v>1</v>
      </c>
      <c r="L535" s="8">
        <f>ROUND(INDEX([1]Calculation!P:P,ROW()),0)</f>
        <v>13</v>
      </c>
      <c r="M535" s="8">
        <f>ROUND(INDEX([1]Calculation!Q:Q,ROW()),0)</f>
        <v>1</v>
      </c>
      <c r="N535" s="8">
        <f>ROUND(INDEX([1]Calculation!R:R,ROW()),0)</f>
        <v>13</v>
      </c>
      <c r="O535" s="8">
        <f>ROUND(INDEX([1]Calculation!S:S,ROW()),0)</f>
        <v>2</v>
      </c>
    </row>
    <row r="536" spans="1:15">
      <c r="A536" t="str">
        <f>INDEX([1]Calculation!$E:$E,ROW())</f>
        <v>US</v>
      </c>
      <c r="B536" t="str">
        <f>INDEX([1]Calculation!$C:$C,ROW())</f>
        <v>Harris Insights &amp; Analytics</v>
      </c>
      <c r="C536" t="str">
        <f>IF(INDEX([1]Calculation!$F:$F,ROW())=0,"-",INDEX([1]Calculation!$F:$F,ROW()))</f>
        <v>C+</v>
      </c>
      <c r="D536" t="str">
        <f>INDEX([1]Calculation!$I:$I,ROW())&amp;"  "&amp;INDEX([1]Calculation!$J:$J,ROW())</f>
        <v>1331  rv</v>
      </c>
      <c r="E536" s="2" t="str">
        <f>MONTH(INDEX([1]Calculation!$H:$H,ROW()))&amp;"/"&amp;DAY(INDEX([1]Calculation!$H:$H,ROW()))</f>
        <v>8/28</v>
      </c>
      <c r="F536" s="12">
        <f>ROUND(INDEX([1]Calculation!AK:AK,ROW()),1)</f>
        <v>0</v>
      </c>
      <c r="G536" s="8">
        <f>ROUND(INDEX([1]Calculation!K:K,ROW()),0)</f>
        <v>33</v>
      </c>
      <c r="H536" s="8">
        <f>ROUND(INDEX([1]Calculation!L:L,ROW()),0)</f>
        <v>0</v>
      </c>
      <c r="I536" s="8">
        <f>ROUND(INDEX([1]Calculation!M:M,ROW()),0)</f>
        <v>3</v>
      </c>
      <c r="J536" s="8">
        <f>ROUND(INDEX([1]Calculation!N:N,ROW()),0)</f>
        <v>4</v>
      </c>
      <c r="K536" s="8">
        <f>ROUND(INDEX([1]Calculation!O:O,ROW()),0)</f>
        <v>1</v>
      </c>
      <c r="L536" s="8">
        <f>ROUND(INDEX([1]Calculation!P:P,ROW()),0)</f>
        <v>14</v>
      </c>
      <c r="M536" s="8">
        <f>ROUND(INDEX([1]Calculation!Q:Q,ROW()),0)</f>
        <v>1</v>
      </c>
      <c r="N536" s="8">
        <f>ROUND(INDEX([1]Calculation!R:R,ROW()),0)</f>
        <v>11</v>
      </c>
      <c r="O536" s="8">
        <f>ROUND(INDEX([1]Calculation!S:S,ROW()),0)</f>
        <v>2</v>
      </c>
    </row>
    <row r="537" spans="1:15">
      <c r="A537" t="str">
        <f>INDEX([1]Calculation!$E:$E,ROW())</f>
        <v>US</v>
      </c>
      <c r="B537" t="str">
        <f>INDEX([1]Calculation!$C:$C,ROW())</f>
        <v>YouGov</v>
      </c>
      <c r="C537" t="str">
        <f>IF(INDEX([1]Calculation!$F:$F,ROW())=0,"-",INDEX([1]Calculation!$F:$F,ROW()))</f>
        <v>B-</v>
      </c>
      <c r="D537" t="str">
        <f>INDEX([1]Calculation!$I:$I,ROW())&amp;"  "&amp;INDEX([1]Calculation!$J:$J,ROW())</f>
        <v>570  lv</v>
      </c>
      <c r="E537" s="2" t="str">
        <f>MONTH(INDEX([1]Calculation!$H:$H,ROW()))&amp;"/"&amp;DAY(INDEX([1]Calculation!$H:$H,ROW()))</f>
        <v>8/27</v>
      </c>
      <c r="F537" s="12">
        <f>ROUND(INDEX([1]Calculation!AK:AK,ROW()),1)</f>
        <v>0</v>
      </c>
      <c r="G537" s="8">
        <f>ROUND(INDEX([1]Calculation!K:K,ROW()),0)</f>
        <v>24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5</v>
      </c>
      <c r="K537" s="8">
        <f>ROUND(INDEX([1]Calculation!O:O,ROW()),0)</f>
        <v>1</v>
      </c>
      <c r="L537" s="8">
        <f>ROUND(INDEX([1]Calculation!P:P,ROW()),0)</f>
        <v>14</v>
      </c>
      <c r="M537" s="8">
        <f>ROUND(INDEX([1]Calculation!Q:Q,ROW()),0)</f>
        <v>1</v>
      </c>
      <c r="N537" s="8">
        <f>ROUND(INDEX([1]Calculation!R:R,ROW()),0)</f>
        <v>20</v>
      </c>
      <c r="O537" s="8">
        <f>ROUND(INDEX([1]Calculation!S:S,ROW()),0)</f>
        <v>2</v>
      </c>
    </row>
    <row r="538" spans="1:15">
      <c r="A538" t="str">
        <f>INDEX([1]Calculation!$E:$E,ROW())</f>
        <v>US</v>
      </c>
      <c r="B538" t="str">
        <f>INDEX([1]Calculation!$C:$C,ROW())</f>
        <v>Harris Insights &amp; Analytics</v>
      </c>
      <c r="C538" t="str">
        <f>IF(INDEX([1]Calculation!$F:$F,ROW())=0,"-",INDEX([1]Calculation!$F:$F,ROW()))</f>
        <v>C+</v>
      </c>
      <c r="D538" t="str">
        <f>INDEX([1]Calculation!$I:$I,ROW())&amp;"  "&amp;INDEX([1]Calculation!$J:$J,ROW())</f>
        <v>775  lv</v>
      </c>
      <c r="E538" s="2" t="str">
        <f>MONTH(INDEX([1]Calculation!$H:$H,ROW()))&amp;"/"&amp;DAY(INDEX([1]Calculation!$H:$H,ROW()))</f>
        <v>8/27</v>
      </c>
      <c r="F538" s="12">
        <f>ROUND(INDEX([1]Calculation!AK:AK,ROW()),1)</f>
        <v>0</v>
      </c>
      <c r="G538" s="8">
        <f>ROUND(INDEX([1]Calculation!K:K,ROW()),0)</f>
        <v>37</v>
      </c>
      <c r="H538" s="8">
        <f>ROUND(INDEX([1]Calculation!L:L,ROW()),0)</f>
        <v>0</v>
      </c>
      <c r="I538" s="8">
        <f>ROUND(INDEX([1]Calculation!M:M,ROW()),0)</f>
        <v>3</v>
      </c>
      <c r="J538" s="8">
        <f>ROUND(INDEX([1]Calculation!N:N,ROW()),0)</f>
        <v>4</v>
      </c>
      <c r="K538" s="8">
        <f>ROUND(INDEX([1]Calculation!O:O,ROW()),0)</f>
        <v>1</v>
      </c>
      <c r="L538" s="8">
        <f>ROUND(INDEX([1]Calculation!P:P,ROW()),0)</f>
        <v>13</v>
      </c>
      <c r="M538" s="8">
        <f>ROUND(INDEX([1]Calculation!Q:Q,ROW()),0)</f>
        <v>2</v>
      </c>
      <c r="N538" s="8">
        <f>ROUND(INDEX([1]Calculation!R:R,ROW()),0)</f>
        <v>13</v>
      </c>
      <c r="O538" s="8">
        <f>ROUND(INDEX([1]Calculation!S:S,ROW()),0)</f>
        <v>2</v>
      </c>
    </row>
    <row r="539" spans="1:15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1318  rv</v>
      </c>
      <c r="E539" s="2" t="str">
        <f>MONTH(INDEX([1]Calculation!$H:$H,ROW()))&amp;"/"&amp;DAY(INDEX([1]Calculation!$H:$H,ROW()))</f>
        <v>8/27</v>
      </c>
      <c r="F539" s="12">
        <f>ROUND(INDEX([1]Calculation!AK:AK,ROW()),1)</f>
        <v>0</v>
      </c>
      <c r="G539" s="8">
        <f>ROUND(INDEX([1]Calculation!K:K,ROW()),0)</f>
        <v>32</v>
      </c>
      <c r="H539" s="8">
        <f>ROUND(INDEX([1]Calculation!L:L,ROW()),0)</f>
        <v>0</v>
      </c>
      <c r="I539" s="8">
        <f>ROUND(INDEX([1]Calculation!M:M,ROW()),0)</f>
        <v>3</v>
      </c>
      <c r="J539" s="8">
        <f>ROUND(INDEX([1]Calculation!N:N,ROW()),0)</f>
        <v>4</v>
      </c>
      <c r="K539" s="8">
        <f>ROUND(INDEX([1]Calculation!O:O,ROW()),0)</f>
        <v>1</v>
      </c>
      <c r="L539" s="8">
        <f>ROUND(INDEX([1]Calculation!P:P,ROW()),0)</f>
        <v>15</v>
      </c>
      <c r="M539" s="8">
        <f>ROUND(INDEX([1]Calculation!Q:Q,ROW()),0)</f>
        <v>2</v>
      </c>
      <c r="N539" s="8">
        <f>ROUND(INDEX([1]Calculation!R:R,ROW()),0)</f>
        <v>10</v>
      </c>
      <c r="O539" s="8">
        <f>ROUND(INDEX([1]Calculation!S:S,ROW()),0)</f>
        <v>2</v>
      </c>
    </row>
    <row r="540" spans="1:15">
      <c r="A540" t="str">
        <f>INDEX([1]Calculation!$E:$E,ROW())</f>
        <v>US</v>
      </c>
      <c r="B540" t="str">
        <f>INDEX([1]Calculation!$C:$C,ROW())</f>
        <v>Change Research</v>
      </c>
      <c r="C540" t="str">
        <f>IF(INDEX([1]Calculation!$F:$F,ROW())=0,"-",INDEX([1]Calculation!$F:$F,ROW()))</f>
        <v>C</v>
      </c>
      <c r="D540" t="str">
        <f>INDEX([1]Calculation!$I:$I,ROW())&amp;"  "&amp;INDEX([1]Calculation!$J:$J,ROW())</f>
        <v>874  lv</v>
      </c>
      <c r="E540" s="2" t="str">
        <f>MONTH(INDEX([1]Calculation!$H:$H,ROW()))&amp;"/"&amp;DAY(INDEX([1]Calculation!$H:$H,ROW()))</f>
        <v>8/26</v>
      </c>
      <c r="F540" s="12">
        <f>ROUND(INDEX([1]Calculation!AK:AK,ROW()),1)</f>
        <v>0.1</v>
      </c>
      <c r="G540" s="8">
        <f>ROUND(INDEX([1]Calculation!K:K,ROW()),0)</f>
        <v>19</v>
      </c>
      <c r="H540" s="8">
        <f>ROUND(INDEX([1]Calculation!L:L,ROW()),0)</f>
        <v>0</v>
      </c>
      <c r="I540" s="8">
        <f>ROUND(INDEX([1]Calculation!M:M,ROW()),0)</f>
        <v>3</v>
      </c>
      <c r="J540" s="8">
        <f>ROUND(INDEX([1]Calculation!N:N,ROW()),0)</f>
        <v>9</v>
      </c>
      <c r="K540" s="8">
        <f>ROUND(INDEX([1]Calculation!O:O,ROW()),0)</f>
        <v>1</v>
      </c>
      <c r="L540" s="8">
        <f>ROUND(INDEX([1]Calculation!P:P,ROW()),0)</f>
        <v>22</v>
      </c>
      <c r="M540" s="8">
        <f>ROUND(INDEX([1]Calculation!Q:Q,ROW()),0)</f>
        <v>1</v>
      </c>
      <c r="N540" s="8">
        <f>ROUND(INDEX([1]Calculation!R:R,ROW()),0)</f>
        <v>29</v>
      </c>
      <c r="O540" s="8">
        <f>ROUND(INDEX([1]Calculation!S:S,ROW()),0)</f>
        <v>2</v>
      </c>
    </row>
    <row r="541" spans="1:15">
      <c r="A541" t="str">
        <f>INDEX([1]Calculation!$E:$E,ROW())</f>
        <v>US</v>
      </c>
      <c r="B541" t="str">
        <f>INDEX([1]Calculation!$C:$C,ROW())</f>
        <v>Quinnipiac University</v>
      </c>
      <c r="C541" t="str">
        <f>IF(INDEX([1]Calculation!$F:$F,ROW())=0,"-",INDEX([1]Calculation!$F:$F,ROW()))</f>
        <v>B+</v>
      </c>
      <c r="D541" t="str">
        <f>INDEX([1]Calculation!$I:$I,ROW())&amp;"  "&amp;INDEX([1]Calculation!$J:$J,ROW())</f>
        <v>648  rv</v>
      </c>
      <c r="E541" s="2" t="str">
        <f>MONTH(INDEX([1]Calculation!$H:$H,ROW()))&amp;"/"&amp;DAY(INDEX([1]Calculation!$H:$H,ROW()))</f>
        <v>8/26</v>
      </c>
      <c r="F541" s="12">
        <f>ROUND(INDEX([1]Calculation!AK:AK,ROW()),1)</f>
        <v>0</v>
      </c>
      <c r="G541" s="8">
        <f>ROUND(INDEX([1]Calculation!K:K,ROW()),0)</f>
        <v>32</v>
      </c>
      <c r="H541" s="8">
        <f>ROUND(INDEX([1]Calculation!L:L,ROW()),0)</f>
        <v>0</v>
      </c>
      <c r="I541" s="8">
        <f>ROUND(INDEX([1]Calculation!M:M,ROW()),0)</f>
        <v>1</v>
      </c>
      <c r="J541" s="8">
        <f>ROUND(INDEX([1]Calculation!N:N,ROW()),0)</f>
        <v>5</v>
      </c>
      <c r="K541" s="8">
        <f>ROUND(INDEX([1]Calculation!O:O,ROW()),0)</f>
        <v>1</v>
      </c>
      <c r="L541" s="8">
        <f>ROUND(INDEX([1]Calculation!P:P,ROW()),0)</f>
        <v>15</v>
      </c>
      <c r="M541" s="8">
        <f>ROUND(INDEX([1]Calculation!Q:Q,ROW()),0)</f>
        <v>0</v>
      </c>
      <c r="N541" s="8">
        <f>ROUND(INDEX([1]Calculation!R:R,ROW()),0)</f>
        <v>19</v>
      </c>
      <c r="O541" s="8">
        <f>ROUND(INDEX([1]Calculation!S:S,ROW()),0)</f>
        <v>3</v>
      </c>
    </row>
    <row r="542" spans="1:15">
      <c r="A542" t="str">
        <f>INDEX([1]Calculation!$E:$E,ROW())</f>
        <v>US</v>
      </c>
      <c r="B542" t="str">
        <f>INDEX([1]Calculation!$C:$C,ROW())</f>
        <v>Emerson College</v>
      </c>
      <c r="C542" t="str">
        <f>IF(INDEX([1]Calculation!$F:$F,ROW())=0,"-",INDEX([1]Calculation!$F:$F,ROW()))</f>
        <v>A-</v>
      </c>
      <c r="D542" t="str">
        <f>INDEX([1]Calculation!$I:$I,ROW())&amp;"  "&amp;INDEX([1]Calculation!$J:$J,ROW())</f>
        <v>627  lv</v>
      </c>
      <c r="E542" s="2" t="str">
        <f>MONTH(INDEX([1]Calculation!$H:$H,ROW()))&amp;"/"&amp;DAY(INDEX([1]Calculation!$H:$H,ROW()))</f>
        <v>8/26</v>
      </c>
      <c r="F542" s="12">
        <f>ROUND(INDEX([1]Calculation!AK:AK,ROW()),1)</f>
        <v>0</v>
      </c>
      <c r="G542" s="8">
        <f>ROUND(INDEX([1]Calculation!K:K,ROW()),0)</f>
        <v>31</v>
      </c>
      <c r="H542" s="8">
        <f>ROUND(INDEX([1]Calculation!L:L,ROW()),0)</f>
        <v>0</v>
      </c>
      <c r="I542" s="8">
        <f>ROUND(INDEX([1]Calculation!M:M,ROW()),0)</f>
        <v>3</v>
      </c>
      <c r="J542" s="8">
        <f>ROUND(INDEX([1]Calculation!N:N,ROW()),0)</f>
        <v>3</v>
      </c>
      <c r="K542" s="8">
        <f>ROUND(INDEX([1]Calculation!O:O,ROW()),0)</f>
        <v>1</v>
      </c>
      <c r="L542" s="8">
        <f>ROUND(INDEX([1]Calculation!P:P,ROW()),0)</f>
        <v>24</v>
      </c>
      <c r="M542" s="8">
        <f>ROUND(INDEX([1]Calculation!Q:Q,ROW()),0)</f>
        <v>0</v>
      </c>
      <c r="N542" s="8">
        <f>ROUND(INDEX([1]Calculation!R:R,ROW()),0)</f>
        <v>15</v>
      </c>
      <c r="O542" s="8">
        <f>ROUND(INDEX([1]Calculation!S:S,ROW()),0)</f>
        <v>4</v>
      </c>
    </row>
    <row r="543" spans="1:15">
      <c r="A543" t="str">
        <f>INDEX([1]Calculation!$E:$E,ROW())</f>
        <v>US</v>
      </c>
      <c r="B543" t="str">
        <f>INDEX([1]Calculation!$C:$C,ROW())</f>
        <v>Harris Insights &amp; Analytics</v>
      </c>
      <c r="C543" t="str">
        <f>IF(INDEX([1]Calculation!$F:$F,ROW())=0,"-",INDEX([1]Calculation!$F:$F,ROW()))</f>
        <v>C+</v>
      </c>
      <c r="D543" t="str">
        <f>INDEX([1]Calculation!$I:$I,ROW())&amp;"  "&amp;INDEX([1]Calculation!$J:$J,ROW())</f>
        <v>786  lv</v>
      </c>
      <c r="E543" s="2" t="str">
        <f>MONTH(INDEX([1]Calculation!$H:$H,ROW()))&amp;"/"&amp;DAY(INDEX([1]Calculation!$H:$H,ROW()))</f>
        <v>8/26</v>
      </c>
      <c r="F543" s="12">
        <f>ROUND(INDEX([1]Calculation!AK:AK,ROW()),1)</f>
        <v>0</v>
      </c>
      <c r="G543" s="8">
        <f>ROUND(INDEX([1]Calculation!K:K,ROW()),0)</f>
        <v>36</v>
      </c>
      <c r="H543" s="8">
        <f>ROUND(INDEX([1]Calculation!L:L,ROW()),0)</f>
        <v>0</v>
      </c>
      <c r="I543" s="8">
        <f>ROUND(INDEX([1]Calculation!M:M,ROW()),0)</f>
        <v>3</v>
      </c>
      <c r="J543" s="8">
        <f>ROUND(INDEX([1]Calculation!N:N,ROW()),0)</f>
        <v>5</v>
      </c>
      <c r="K543" s="8">
        <f>ROUND(INDEX([1]Calculation!O:O,ROW()),0)</f>
        <v>1</v>
      </c>
      <c r="L543" s="8">
        <f>ROUND(INDEX([1]Calculation!P:P,ROW()),0)</f>
        <v>14</v>
      </c>
      <c r="M543" s="8">
        <f>ROUND(INDEX([1]Calculation!Q:Q,ROW()),0)</f>
        <v>1</v>
      </c>
      <c r="N543" s="8">
        <f>ROUND(INDEX([1]Calculation!R:R,ROW()),0)</f>
        <v>14</v>
      </c>
      <c r="O543" s="8">
        <f>ROUND(INDEX([1]Calculation!S:S,ROW()),0)</f>
        <v>2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1341  rv</v>
      </c>
      <c r="E544" s="2" t="str">
        <f>MONTH(INDEX([1]Calculation!$H:$H,ROW()))&amp;"/"&amp;DAY(INDEX([1]Calculation!$H:$H,ROW()))</f>
        <v>8/26</v>
      </c>
      <c r="F544" s="12">
        <f>ROUND(INDEX([1]Calculation!AK:AK,ROW()),1)</f>
        <v>0</v>
      </c>
      <c r="G544" s="8">
        <f>ROUND(INDEX([1]Calculation!K:K,ROW()),0)</f>
        <v>31</v>
      </c>
      <c r="H544" s="8">
        <f>ROUND(INDEX([1]Calculation!L:L,ROW()),0)</f>
        <v>0</v>
      </c>
      <c r="I544" s="8">
        <f>ROUND(INDEX([1]Calculation!M:M,ROW()),0)</f>
        <v>3</v>
      </c>
      <c r="J544" s="8">
        <f>ROUND(INDEX([1]Calculation!N:N,ROW()),0)</f>
        <v>4</v>
      </c>
      <c r="K544" s="8">
        <f>ROUND(INDEX([1]Calculation!O:O,ROW()),0)</f>
        <v>1</v>
      </c>
      <c r="L544" s="8">
        <f>ROUND(INDEX([1]Calculation!P:P,ROW()),0)</f>
        <v>16</v>
      </c>
      <c r="M544" s="8">
        <f>ROUND(INDEX([1]Calculation!Q:Q,ROW()),0)</f>
        <v>1</v>
      </c>
      <c r="N544" s="8">
        <f>ROUND(INDEX([1]Calculation!R:R,ROW()),0)</f>
        <v>10</v>
      </c>
      <c r="O544" s="8">
        <f>ROUND(INDEX([1]Calculation!S:S,ROW()),0)</f>
        <v>3</v>
      </c>
    </row>
    <row r="545" spans="1:15">
      <c r="A545" t="str">
        <f>INDEX([1]Calculation!$E:$E,ROW())</f>
        <v>Texas</v>
      </c>
      <c r="B545" t="str">
        <f>INDEX([1]Calculation!$C:$C,ROW())</f>
        <v>Climate Nexus</v>
      </c>
      <c r="C545" t="str">
        <f>IF(INDEX([1]Calculation!$F:$F,ROW())=0,"-",INDEX([1]Calculation!$F:$F,ROW()))</f>
        <v>-</v>
      </c>
      <c r="D545" t="str">
        <f>INDEX([1]Calculation!$I:$I,ROW())&amp;"  "&amp;INDEX([1]Calculation!$J:$J,ROW())</f>
        <v>639  lv</v>
      </c>
      <c r="E545" s="2" t="str">
        <f>MONTH(INDEX([1]Calculation!$H:$H,ROW()))&amp;"/"&amp;DAY(INDEX([1]Calculation!$H:$H,ROW()))</f>
        <v>8/25</v>
      </c>
      <c r="F545" s="12">
        <f>ROUND(INDEX([1]Calculation!AK:AK,ROW()),1)</f>
        <v>1.8</v>
      </c>
      <c r="G545" s="8">
        <f>ROUND(INDEX([1]Calculation!K:K,ROW()),0)</f>
        <v>24</v>
      </c>
      <c r="H545" s="8">
        <f>ROUND(INDEX([1]Calculation!L:L,ROW()),0)</f>
        <v>0</v>
      </c>
      <c r="I545" s="8">
        <f>ROUND(INDEX([1]Calculation!M:M,ROW()),0)</f>
        <v>2</v>
      </c>
      <c r="J545" s="8">
        <f>ROUND(INDEX([1]Calculation!N:N,ROW()),0)</f>
        <v>3</v>
      </c>
      <c r="K545" s="8">
        <f>ROUND(INDEX([1]Calculation!O:O,ROW()),0)</f>
        <v>0</v>
      </c>
      <c r="L545" s="8">
        <f>ROUND(INDEX([1]Calculation!P:P,ROW()),0)</f>
        <v>12</v>
      </c>
      <c r="M545" s="8">
        <f>ROUND(INDEX([1]Calculation!Q:Q,ROW()),0)</f>
        <v>1</v>
      </c>
      <c r="N545" s="8">
        <f>ROUND(INDEX([1]Calculation!R:R,ROW()),0)</f>
        <v>12</v>
      </c>
      <c r="O545" s="8">
        <f>ROUND(INDEX([1]Calculation!S:S,ROW()),0)</f>
        <v>1</v>
      </c>
    </row>
    <row r="546" spans="1:15">
      <c r="A546" t="str">
        <f>INDEX([1]Calculation!$E:$E,ROW())</f>
        <v>Texas</v>
      </c>
      <c r="B546" t="str">
        <f>INDEX([1]Calculation!$C:$C,ROW())</f>
        <v>Texas Lyceum</v>
      </c>
      <c r="C546" t="str">
        <f>IF(INDEX([1]Calculation!$F:$F,ROW())=0,"-",INDEX([1]Calculation!$F:$F,ROW()))</f>
        <v>-</v>
      </c>
      <c r="D546" t="str">
        <f>INDEX([1]Calculation!$I:$I,ROW())&amp;"  "&amp;INDEX([1]Calculation!$J:$J,ROW())</f>
        <v>358  lv</v>
      </c>
      <c r="E546" s="2" t="str">
        <f>MONTH(INDEX([1]Calculation!$H:$H,ROW()))&amp;"/"&amp;DAY(INDEX([1]Calculation!$H:$H,ROW()))</f>
        <v>8/25</v>
      </c>
      <c r="F546" s="12">
        <f>ROUND(INDEX([1]Calculation!AK:AK,ROW()),1)</f>
        <v>0.2</v>
      </c>
      <c r="G546" s="8">
        <f>ROUND(INDEX([1]Calculation!K:K,ROW()),0)</f>
        <v>24</v>
      </c>
      <c r="H546" s="8">
        <f>ROUND(INDEX([1]Calculation!L:L,ROW()),0)</f>
        <v>0</v>
      </c>
      <c r="I546" s="8">
        <f>ROUND(INDEX([1]Calculation!M:M,ROW()),0)</f>
        <v>2</v>
      </c>
      <c r="J546" s="8">
        <f>ROUND(INDEX([1]Calculation!N:N,ROW()),0)</f>
        <v>3</v>
      </c>
      <c r="K546" s="8">
        <f>ROUND(INDEX([1]Calculation!O:O,ROW()),0)</f>
        <v>3</v>
      </c>
      <c r="L546" s="8">
        <f>ROUND(INDEX([1]Calculation!P:P,ROW()),0)</f>
        <v>13</v>
      </c>
      <c r="M546" s="8">
        <f>ROUND(INDEX([1]Calculation!Q:Q,ROW()),0)</f>
        <v>0</v>
      </c>
      <c r="N546" s="8">
        <f>ROUND(INDEX([1]Calculation!R:R,ROW()),0)</f>
        <v>15</v>
      </c>
      <c r="O546" s="8">
        <f>ROUND(INDEX([1]Calculation!S:S,ROW()),0)</f>
        <v>2</v>
      </c>
    </row>
    <row r="547" spans="1:15">
      <c r="A547" t="str">
        <f>INDEX([1]Calculation!$E:$E,ROW())</f>
        <v>US</v>
      </c>
      <c r="B547" t="str">
        <f>INDEX([1]Calculation!$C:$C,ROW())</f>
        <v>Suffolk University</v>
      </c>
      <c r="C547" t="str">
        <f>IF(INDEX([1]Calculation!$F:$F,ROW())=0,"-",INDEX([1]Calculation!$F:$F,ROW()))</f>
        <v>A-</v>
      </c>
      <c r="D547" t="str">
        <f>INDEX([1]Calculation!$I:$I,ROW())&amp;"  "&amp;INDEX([1]Calculation!$J:$J,ROW())</f>
        <v>424  lv</v>
      </c>
      <c r="E547" s="2" t="str">
        <f>MONTH(INDEX([1]Calculation!$H:$H,ROW()))&amp;"/"&amp;DAY(INDEX([1]Calculation!$H:$H,ROW()))</f>
        <v>8/25</v>
      </c>
      <c r="F547" s="12">
        <f>ROUND(INDEX([1]Calculation!AK:AK,ROW()),1)</f>
        <v>0.2</v>
      </c>
      <c r="G547" s="8">
        <f>ROUND(INDEX([1]Calculation!K:K,ROW()),0)</f>
        <v>32</v>
      </c>
      <c r="H547" s="8">
        <f>ROUND(INDEX([1]Calculation!L:L,ROW()),0)</f>
        <v>0</v>
      </c>
      <c r="I547" s="8">
        <f>ROUND(INDEX([1]Calculation!M:M,ROW()),0)</f>
        <v>2</v>
      </c>
      <c r="J547" s="8">
        <f>ROUND(INDEX([1]Calculation!N:N,ROW()),0)</f>
        <v>6</v>
      </c>
      <c r="K547" s="8">
        <f>ROUND(INDEX([1]Calculation!O:O,ROW()),0)</f>
        <v>0</v>
      </c>
      <c r="L547" s="8">
        <f>ROUND(INDEX([1]Calculation!P:P,ROW()),0)</f>
        <v>12</v>
      </c>
      <c r="M547" s="8">
        <f>ROUND(INDEX([1]Calculation!Q:Q,ROW()),0)</f>
        <v>0</v>
      </c>
      <c r="N547" s="8">
        <f>ROUND(INDEX([1]Calculation!R:R,ROW()),0)</f>
        <v>14</v>
      </c>
      <c r="O547" s="8">
        <f>ROUND(INDEX([1]Calculation!S:S,ROW()),0)</f>
        <v>3</v>
      </c>
    </row>
    <row r="548" spans="1:15">
      <c r="A548" t="str">
        <f>INDEX([1]Calculation!$E:$E,ROW())</f>
        <v>US</v>
      </c>
      <c r="B548" t="str">
        <f>INDEX([1]Calculation!$C:$C,ROW())</f>
        <v>Morning Consult</v>
      </c>
      <c r="C548" t="str">
        <f>IF(INDEX([1]Calculation!$F:$F,ROW())=0,"-",INDEX([1]Calculation!$F:$F,ROW()))</f>
        <v>B/C</v>
      </c>
      <c r="D548" t="str">
        <f>INDEX([1]Calculation!$I:$I,ROW())&amp;"  "&amp;INDEX([1]Calculation!$J:$J,ROW())</f>
        <v>17303  lv</v>
      </c>
      <c r="E548" s="2" t="str">
        <f>MONTH(INDEX([1]Calculation!$H:$H,ROW()))&amp;"/"&amp;DAY(INDEX([1]Calculation!$H:$H,ROW()))</f>
        <v>8/25</v>
      </c>
      <c r="F548" s="12">
        <f>ROUND(INDEX([1]Calculation!AK:AK,ROW()),1)</f>
        <v>0</v>
      </c>
      <c r="G548" s="8">
        <f>ROUND(INDEX([1]Calculation!K:K,ROW()),0)</f>
        <v>33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5</v>
      </c>
      <c r="K548" s="8">
        <f>ROUND(INDEX([1]Calculation!O:O,ROW()),0)</f>
        <v>1</v>
      </c>
      <c r="L548" s="8">
        <f>ROUND(INDEX([1]Calculation!P:P,ROW()),0)</f>
        <v>20</v>
      </c>
      <c r="M548" s="8">
        <f>ROUND(INDEX([1]Calculation!Q:Q,ROW()),0)</f>
        <v>1</v>
      </c>
      <c r="N548" s="8">
        <f>ROUND(INDEX([1]Calculation!R:R,ROW()),0)</f>
        <v>15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1350  rv</v>
      </c>
      <c r="E549" s="2" t="str">
        <f>MONTH(INDEX([1]Calculation!$H:$H,ROW()))&amp;"/"&amp;DAY(INDEX([1]Calculation!$H:$H,ROW()))</f>
        <v>8/25</v>
      </c>
      <c r="F549" s="12">
        <f>ROUND(INDEX([1]Calculation!AK:AK,ROW()),1)</f>
        <v>0</v>
      </c>
      <c r="G549" s="8">
        <f>ROUND(INDEX([1]Calculation!K:K,ROW()),0)</f>
        <v>29</v>
      </c>
      <c r="H549" s="8">
        <f>ROUND(INDEX([1]Calculation!L:L,ROW()),0)</f>
        <v>0</v>
      </c>
      <c r="I549" s="8">
        <f>ROUND(INDEX([1]Calculation!M:M,ROW()),0)</f>
        <v>2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16</v>
      </c>
      <c r="M549" s="8">
        <f>ROUND(INDEX([1]Calculation!Q:Q,ROW()),0)</f>
        <v>1</v>
      </c>
      <c r="N549" s="8">
        <f>ROUND(INDEX([1]Calculation!R:R,ROW()),0)</f>
        <v>12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Harris Insights &amp; Analytics</v>
      </c>
      <c r="C550" t="str">
        <f>IF(INDEX([1]Calculation!$F:$F,ROW())=0,"-",INDEX([1]Calculation!$F:$F,ROW()))</f>
        <v>C+</v>
      </c>
      <c r="D550" t="str">
        <f>INDEX([1]Calculation!$I:$I,ROW())&amp;"  "&amp;INDEX([1]Calculation!$J:$J,ROW())</f>
        <v>465  rv</v>
      </c>
      <c r="E550" s="2" t="str">
        <f>MONTH(INDEX([1]Calculation!$H:$H,ROW()))&amp;"/"&amp;DAY(INDEX([1]Calculation!$H:$H,ROW()))</f>
        <v>8/24</v>
      </c>
      <c r="F550" s="12">
        <f>ROUND(INDEX([1]Calculation!AK:AK,ROW()),1)</f>
        <v>0</v>
      </c>
      <c r="G550" s="8">
        <f>ROUND(INDEX([1]Calculation!K:K,ROW()),0)</f>
        <v>30</v>
      </c>
      <c r="H550" s="8">
        <f>ROUND(INDEX([1]Calculation!L:L,ROW()),0)</f>
        <v>0</v>
      </c>
      <c r="I550" s="8">
        <f>ROUND(INDEX([1]Calculation!M:M,ROW()),0)</f>
        <v>2</v>
      </c>
      <c r="J550" s="8">
        <f>ROUND(INDEX([1]Calculation!N:N,ROW()),0)</f>
        <v>4</v>
      </c>
      <c r="K550" s="8">
        <f>ROUND(INDEX([1]Calculation!O:O,ROW()),0)</f>
        <v>1</v>
      </c>
      <c r="L550" s="8">
        <f>ROUND(INDEX([1]Calculation!P:P,ROW()),0)</f>
        <v>17</v>
      </c>
      <c r="M550" s="8">
        <f>ROUND(INDEX([1]Calculation!Q:Q,ROW()),0)</f>
        <v>1</v>
      </c>
      <c r="N550" s="8">
        <f>ROUND(INDEX([1]Calculation!R:R,ROW()),0)</f>
        <v>14</v>
      </c>
      <c r="O550" s="8">
        <f>ROUND(INDEX([1]Calculation!S:S,ROW()),0)</f>
        <v>2</v>
      </c>
    </row>
    <row r="551" spans="1:15">
      <c r="A551" t="str">
        <f>INDEX([1]Calculation!$E:$E,ROW())</f>
        <v>US</v>
      </c>
      <c r="B551" t="str">
        <f>INDEX([1]Calculation!$C:$C,ROW())</f>
        <v>Harris Insights &amp; Analytics</v>
      </c>
      <c r="C551" t="str">
        <f>IF(INDEX([1]Calculation!$F:$F,ROW())=0,"-",INDEX([1]Calculation!$F:$F,ROW()))</f>
        <v>C+</v>
      </c>
      <c r="D551" t="str">
        <f>INDEX([1]Calculation!$I:$I,ROW())&amp;"  "&amp;INDEX([1]Calculation!$J:$J,ROW())</f>
        <v>1350  rv</v>
      </c>
      <c r="E551" s="2" t="str">
        <f>MONTH(INDEX([1]Calculation!$H:$H,ROW()))&amp;"/"&amp;DAY(INDEX([1]Calculation!$H:$H,ROW()))</f>
        <v>8/24</v>
      </c>
      <c r="F551" s="12">
        <f>ROUND(INDEX([1]Calculation!AK:AK,ROW()),1)</f>
        <v>0</v>
      </c>
      <c r="G551" s="8">
        <f>ROUND(INDEX([1]Calculation!K:K,ROW()),0)</f>
        <v>30</v>
      </c>
      <c r="H551" s="8">
        <f>ROUND(INDEX([1]Calculation!L:L,ROW()),0)</f>
        <v>0</v>
      </c>
      <c r="I551" s="8">
        <f>ROUND(INDEX([1]Calculation!M:M,ROW()),0)</f>
        <v>2</v>
      </c>
      <c r="J551" s="8">
        <f>ROUND(INDEX([1]Calculation!N:N,ROW()),0)</f>
        <v>3</v>
      </c>
      <c r="K551" s="8">
        <f>ROUND(INDEX([1]Calculation!O:O,ROW()),0)</f>
        <v>1</v>
      </c>
      <c r="L551" s="8">
        <f>ROUND(INDEX([1]Calculation!P:P,ROW()),0)</f>
        <v>16</v>
      </c>
      <c r="M551" s="8">
        <f>ROUND(INDEX([1]Calculation!Q:Q,ROW()),0)</f>
        <v>1</v>
      </c>
      <c r="N551" s="8">
        <f>ROUND(INDEX([1]Calculation!R:R,ROW()),0)</f>
        <v>13</v>
      </c>
      <c r="O551" s="8">
        <f>ROUND(INDEX([1]Calculation!S:S,ROW()),0)</f>
        <v>2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3132  rv</v>
      </c>
      <c r="E552" s="2" t="str">
        <f>MONTH(INDEX([1]Calculation!$H:$H,ROW()))&amp;"/"&amp;DAY(INDEX([1]Calculation!$H:$H,ROW()))</f>
        <v>8/23</v>
      </c>
      <c r="F552" s="12">
        <f>ROUND(INDEX([1]Calculation!AK:AK,ROW()),1)</f>
        <v>0</v>
      </c>
      <c r="G552" s="8">
        <f>ROUND(INDEX([1]Calculation!K:K,ROW()),0)</f>
        <v>28</v>
      </c>
      <c r="H552" s="8">
        <f>ROUND(INDEX([1]Calculation!L:L,ROW()),0)</f>
        <v>0</v>
      </c>
      <c r="I552" s="8">
        <f>ROUND(INDEX([1]Calculation!M:M,ROW()),0)</f>
        <v>2</v>
      </c>
      <c r="J552" s="8">
        <f>ROUND(INDEX([1]Calculation!N:N,ROW()),0)</f>
        <v>3</v>
      </c>
      <c r="K552" s="8">
        <f>ROUND(INDEX([1]Calculation!O:O,ROW()),0)</f>
        <v>1</v>
      </c>
      <c r="L552" s="8">
        <f>ROUND(INDEX([1]Calculation!P:P,ROW()),0)</f>
        <v>17</v>
      </c>
      <c r="M552" s="8">
        <f>ROUND(INDEX([1]Calculation!Q:Q,ROW()),0)</f>
        <v>1</v>
      </c>
      <c r="N552" s="8">
        <f>ROUND(INDEX([1]Calculation!R:R,ROW()),0)</f>
        <v>10</v>
      </c>
      <c r="O552" s="8">
        <f>ROUND(INDEX([1]Calculation!S:S,ROW()),0)</f>
        <v>2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1343  rv</v>
      </c>
      <c r="E553" s="2" t="str">
        <f>MONTH(INDEX([1]Calculation!$H:$H,ROW()))&amp;"/"&amp;DAY(INDEX([1]Calculation!$H:$H,ROW()))</f>
        <v>8/23</v>
      </c>
      <c r="F553" s="12">
        <f>ROUND(INDEX([1]Calculation!AK:AK,ROW()),1)</f>
        <v>0</v>
      </c>
      <c r="G553" s="8">
        <f>ROUND(INDEX([1]Calculation!K:K,ROW()),0)</f>
        <v>28</v>
      </c>
      <c r="H553" s="8">
        <f>ROUND(INDEX([1]Calculation!L:L,ROW()),0)</f>
        <v>0</v>
      </c>
      <c r="I553" s="8">
        <f>ROUND(INDEX([1]Calculation!M:M,ROW()),0)</f>
        <v>2</v>
      </c>
      <c r="J553" s="8">
        <f>ROUND(INDEX([1]Calculation!N:N,ROW()),0)</f>
        <v>3</v>
      </c>
      <c r="K553" s="8">
        <f>ROUND(INDEX([1]Calculation!O:O,ROW()),0)</f>
        <v>1</v>
      </c>
      <c r="L553" s="8">
        <f>ROUND(INDEX([1]Calculation!P:P,ROW()),0)</f>
        <v>18</v>
      </c>
      <c r="M553" s="8">
        <f>ROUND(INDEX([1]Calculation!Q:Q,ROW()),0)</f>
        <v>1</v>
      </c>
      <c r="N553" s="8">
        <f>ROUND(INDEX([1]Calculation!R:R,ROW()),0)</f>
        <v>12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1356  rv</v>
      </c>
      <c r="E554" s="2" t="str">
        <f>MONTH(INDEX([1]Calculation!$H:$H,ROW()))&amp;"/"&amp;DAY(INDEX([1]Calculation!$H:$H,ROW()))</f>
        <v>8/22</v>
      </c>
      <c r="F554" s="12">
        <f>ROUND(INDEX([1]Calculation!AK:AK,ROW()),1)</f>
        <v>0</v>
      </c>
      <c r="G554" s="8">
        <f>ROUND(INDEX([1]Calculation!K:K,ROW()),0)</f>
        <v>28</v>
      </c>
      <c r="H554" s="8">
        <f>ROUND(INDEX([1]Calculation!L:L,ROW()),0)</f>
        <v>0</v>
      </c>
      <c r="I554" s="8">
        <f>ROUND(INDEX([1]Calculation!M:M,ROW()),0)</f>
        <v>2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17</v>
      </c>
      <c r="M554" s="8">
        <f>ROUND(INDEX([1]Calculation!Q:Q,ROW()),0)</f>
        <v>1</v>
      </c>
      <c r="N554" s="8">
        <f>ROUND(INDEX([1]Calculation!R:R,ROW()),0)</f>
        <v>10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Echelon Insights</v>
      </c>
      <c r="C555" t="str">
        <f>IF(INDEX([1]Calculation!$F:$F,ROW())=0,"-",INDEX([1]Calculation!$F:$F,ROW()))</f>
        <v>-</v>
      </c>
      <c r="D555" t="str">
        <f>INDEX([1]Calculation!$I:$I,ROW())&amp;"  "&amp;INDEX([1]Calculation!$J:$J,ROW())</f>
        <v>479  rv</v>
      </c>
      <c r="E555" s="2" t="str">
        <f>MONTH(INDEX([1]Calculation!$H:$H,ROW()))&amp;"/"&amp;DAY(INDEX([1]Calculation!$H:$H,ROW()))</f>
        <v>8/21</v>
      </c>
      <c r="F555" s="12">
        <f>ROUND(INDEX([1]Calculation!AK:AK,ROW()),1)</f>
        <v>0</v>
      </c>
      <c r="G555" s="8">
        <f>ROUND(INDEX([1]Calculation!K:K,ROW()),0)</f>
        <v>30</v>
      </c>
      <c r="H555" s="8">
        <f>ROUND(INDEX([1]Calculation!L:L,ROW()),0)</f>
        <v>0</v>
      </c>
      <c r="I555" s="8">
        <f>ROUND(INDEX([1]Calculation!M:M,ROW()),0)</f>
        <v>4</v>
      </c>
      <c r="J555" s="8">
        <f>ROUND(INDEX([1]Calculation!N:N,ROW()),0)</f>
        <v>3</v>
      </c>
      <c r="K555" s="8">
        <f>ROUND(INDEX([1]Calculation!O:O,ROW()),0)</f>
        <v>0</v>
      </c>
      <c r="L555" s="8">
        <f>ROUND(INDEX([1]Calculation!P:P,ROW()),0)</f>
        <v>19</v>
      </c>
      <c r="M555" s="8">
        <f>ROUND(INDEX([1]Calculation!Q:Q,ROW()),0)</f>
        <v>0</v>
      </c>
      <c r="N555" s="8">
        <f>ROUND(INDEX([1]Calculation!R:R,ROW()),0)</f>
        <v>11</v>
      </c>
      <c r="O555" s="8">
        <f>ROUND(INDEX([1]Calculation!S:S,ROW()),0)</f>
        <v>1</v>
      </c>
    </row>
    <row r="556" spans="1:15">
      <c r="A556" t="str">
        <f>INDEX([1]Calculation!$E:$E,ROW())</f>
        <v>US</v>
      </c>
      <c r="B556" t="str">
        <f>INDEX([1]Calculation!$C:$C,ROW())</f>
        <v>Echelon Insights</v>
      </c>
      <c r="C556" t="str">
        <f>IF(INDEX([1]Calculation!$F:$F,ROW())=0,"-",INDEX([1]Calculation!$F:$F,ROW()))</f>
        <v>-</v>
      </c>
      <c r="D556" t="str">
        <f>INDEX([1]Calculation!$I:$I,ROW())&amp;"  "&amp;INDEX([1]Calculation!$J:$J,ROW())</f>
        <v>479  rv</v>
      </c>
      <c r="E556" s="2" t="str">
        <f>MONTH(INDEX([1]Calculation!$H:$H,ROW()))&amp;"/"&amp;DAY(INDEX([1]Calculation!$H:$H,ROW()))</f>
        <v>8/21</v>
      </c>
      <c r="F556" s="12">
        <f>ROUND(INDEX([1]Calculation!AK:AK,ROW()),1)</f>
        <v>0</v>
      </c>
      <c r="G556" s="8">
        <f>ROUND(INDEX([1]Calculation!K:K,ROW()),0)</f>
        <v>55</v>
      </c>
      <c r="H556" s="8">
        <f>ROUND(INDEX([1]Calculation!L:L,ROW()),0)</f>
        <v>0</v>
      </c>
      <c r="I556" s="8">
        <f>ROUND(INDEX([1]Calculation!M:M,ROW()),0)</f>
        <v>0</v>
      </c>
      <c r="J556" s="8">
        <f>ROUND(INDEX([1]Calculation!N:N,ROW()),0)</f>
        <v>0</v>
      </c>
      <c r="K556" s="8">
        <f>ROUND(INDEX([1]Calculation!O:O,ROW()),0)</f>
        <v>0</v>
      </c>
      <c r="L556" s="8">
        <f>ROUND(INDEX([1]Calculation!P:P,ROW()),0)</f>
        <v>0</v>
      </c>
      <c r="M556" s="8">
        <f>ROUND(INDEX([1]Calculation!Q:Q,ROW()),0)</f>
        <v>0</v>
      </c>
      <c r="N556" s="8">
        <f>ROUND(INDEX([1]Calculation!R:R,ROW()),0)</f>
        <v>0</v>
      </c>
      <c r="O556" s="8">
        <f>ROUND(INDEX([1]Calculation!S:S,ROW()),0)</f>
        <v>0</v>
      </c>
    </row>
    <row r="557" spans="1:15">
      <c r="A557" t="str">
        <f>INDEX([1]Calculation!$E:$E,ROW())</f>
        <v>US</v>
      </c>
      <c r="B557" t="str">
        <f>INDEX([1]Calculation!$C:$C,ROW())</f>
        <v>Echelon Insights</v>
      </c>
      <c r="C557" t="str">
        <f>IF(INDEX([1]Calculation!$F:$F,ROW())=0,"-",INDEX([1]Calculation!$F:$F,ROW()))</f>
        <v>-</v>
      </c>
      <c r="D557" t="str">
        <f>INDEX([1]Calculation!$I:$I,ROW())&amp;"  "&amp;INDEX([1]Calculation!$J:$J,ROW())</f>
        <v>479  rv</v>
      </c>
      <c r="E557" s="2" t="str">
        <f>MONTH(INDEX([1]Calculation!$H:$H,ROW()))&amp;"/"&amp;DAY(INDEX([1]Calculation!$H:$H,ROW()))</f>
        <v>8/21</v>
      </c>
      <c r="F557" s="12">
        <f>ROUND(INDEX([1]Calculation!AK:AK,ROW()),1)</f>
        <v>0</v>
      </c>
      <c r="G557" s="8">
        <f>ROUND(INDEX([1]Calculation!K:K,ROW()),0)</f>
        <v>52</v>
      </c>
      <c r="H557" s="8">
        <f>ROUND(INDEX([1]Calculation!L:L,ROW()),0)</f>
        <v>0</v>
      </c>
      <c r="I557" s="8">
        <f>ROUND(INDEX([1]Calculation!M:M,ROW()),0)</f>
        <v>0</v>
      </c>
      <c r="J557" s="8">
        <f>ROUND(INDEX([1]Calculation!N:N,ROW()),0)</f>
        <v>0</v>
      </c>
      <c r="K557" s="8">
        <f>ROUND(INDEX([1]Calculation!O:O,ROW()),0)</f>
        <v>0</v>
      </c>
      <c r="L557" s="8">
        <f>ROUND(INDEX([1]Calculation!P:P,ROW()),0)</f>
        <v>0</v>
      </c>
      <c r="M557" s="8">
        <f>ROUND(INDEX([1]Calculation!Q:Q,ROW()),0)</f>
        <v>0</v>
      </c>
      <c r="N557" s="8">
        <f>ROUND(INDEX([1]Calculation!R:R,ROW()),0)</f>
        <v>32</v>
      </c>
      <c r="O557" s="8">
        <f>ROUND(INDEX([1]Calculation!S:S,ROW()),0)</f>
        <v>0</v>
      </c>
    </row>
    <row r="558" spans="1:15">
      <c r="A558" t="str">
        <f>INDEX([1]Calculation!$E:$E,ROW())</f>
        <v>US</v>
      </c>
      <c r="B558" t="str">
        <f>INDEX([1]Calculation!$C:$C,ROW())</f>
        <v>Echelon Insights</v>
      </c>
      <c r="C558" t="str">
        <f>IF(INDEX([1]Calculation!$F:$F,ROW())=0,"-",INDEX([1]Calculation!$F:$F,ROW()))</f>
        <v>-</v>
      </c>
      <c r="D558" t="str">
        <f>INDEX([1]Calculation!$I:$I,ROW())&amp;"  "&amp;INDEX([1]Calculation!$J:$J,ROW())</f>
        <v>479  rv</v>
      </c>
      <c r="E558" s="2" t="str">
        <f>MONTH(INDEX([1]Calculation!$H:$H,ROW()))&amp;"/"&amp;DAY(INDEX([1]Calculation!$H:$H,ROW()))</f>
        <v>8/21</v>
      </c>
      <c r="F558" s="12">
        <f>ROUND(INDEX([1]Calculation!AK:AK,ROW()),1)</f>
        <v>0</v>
      </c>
      <c r="G558" s="8">
        <f>ROUND(INDEX([1]Calculation!K:K,ROW()),0)</f>
        <v>55</v>
      </c>
      <c r="H558" s="8">
        <f>ROUND(INDEX([1]Calculation!L:L,ROW()),0)</f>
        <v>0</v>
      </c>
      <c r="I558" s="8">
        <f>ROUND(INDEX([1]Calculation!M:M,ROW()),0)</f>
        <v>0</v>
      </c>
      <c r="J558" s="8">
        <f>ROUND(INDEX([1]Calculation!N:N,ROW()),0)</f>
        <v>0</v>
      </c>
      <c r="K558" s="8">
        <f>ROUND(INDEX([1]Calculation!O:O,ROW()),0)</f>
        <v>0</v>
      </c>
      <c r="L558" s="8">
        <f>ROUND(INDEX([1]Calculation!P:P,ROW()),0)</f>
        <v>35</v>
      </c>
      <c r="M558" s="8">
        <f>ROUND(INDEX([1]Calculation!Q:Q,ROW()),0)</f>
        <v>0</v>
      </c>
      <c r="N558" s="8">
        <f>ROUND(INDEX([1]Calculation!R:R,ROW()),0)</f>
        <v>0</v>
      </c>
      <c r="O558" s="8">
        <f>ROUND(INDEX([1]Calculation!S:S,ROW()),0)</f>
        <v>0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1326  rv</v>
      </c>
      <c r="E559" s="2" t="str">
        <f>MONTH(INDEX([1]Calculation!$H:$H,ROW()))&amp;"/"&amp;DAY(INDEX([1]Calculation!$H:$H,ROW()))</f>
        <v>8/21</v>
      </c>
      <c r="F559" s="12">
        <f>ROUND(INDEX([1]Calculation!AK:AK,ROW()),1)</f>
        <v>0</v>
      </c>
      <c r="G559" s="8">
        <f>ROUND(INDEX([1]Calculation!K:K,ROW()),0)</f>
        <v>28</v>
      </c>
      <c r="H559" s="8">
        <f>ROUND(INDEX([1]Calculation!L:L,ROW()),0)</f>
        <v>0</v>
      </c>
      <c r="I559" s="8">
        <f>ROUND(INDEX([1]Calculation!M:M,ROW()),0)</f>
        <v>2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17</v>
      </c>
      <c r="M559" s="8">
        <f>ROUND(INDEX([1]Calculation!Q:Q,ROW()),0)</f>
        <v>1</v>
      </c>
      <c r="N559" s="8">
        <f>ROUND(INDEX([1]Calculation!R:R,ROW()),0)</f>
        <v>10</v>
      </c>
      <c r="O559" s="8">
        <f>ROUND(INDEX([1]Calculation!S:S,ROW()),0)</f>
        <v>2</v>
      </c>
    </row>
    <row r="560" spans="1:15">
      <c r="A560" t="str">
        <f>INDEX([1]Calculation!$E:$E,ROW())</f>
        <v>New Jersey</v>
      </c>
      <c r="B560" t="str">
        <f>INDEX([1]Calculation!$C:$C,ROW())</f>
        <v>Change Research</v>
      </c>
      <c r="C560" t="str">
        <f>IF(INDEX([1]Calculation!$F:$F,ROW())=0,"-",INDEX([1]Calculation!$F:$F,ROW()))</f>
        <v>C</v>
      </c>
      <c r="D560" t="str">
        <f>INDEX([1]Calculation!$I:$I,ROW())&amp;"  "&amp;INDEX([1]Calculation!$J:$J,ROW())</f>
        <v>635  lv</v>
      </c>
      <c r="E560" s="2" t="str">
        <f>MONTH(INDEX([1]Calculation!$H:$H,ROW()))&amp;"/"&amp;DAY(INDEX([1]Calculation!$H:$H,ROW()))</f>
        <v>8/20</v>
      </c>
      <c r="F560" s="12">
        <f>ROUND(INDEX([1]Calculation!AK:AK,ROW()),1)</f>
        <v>1.8</v>
      </c>
      <c r="G560" s="8">
        <f>ROUND(INDEX([1]Calculation!K:K,ROW()),0)</f>
        <v>26</v>
      </c>
      <c r="H560" s="8">
        <f>ROUND(INDEX([1]Calculation!L:L,ROW()),0)</f>
        <v>0</v>
      </c>
      <c r="I560" s="8">
        <f>ROUND(INDEX([1]Calculation!M:M,ROW()),0)</f>
        <v>5</v>
      </c>
      <c r="J560" s="8">
        <f>ROUND(INDEX([1]Calculation!N:N,ROW()),0)</f>
        <v>12</v>
      </c>
      <c r="K560" s="8">
        <f>ROUND(INDEX([1]Calculation!O:O,ROW()),0)</f>
        <v>0</v>
      </c>
      <c r="L560" s="8">
        <f>ROUND(INDEX([1]Calculation!P:P,ROW()),0)</f>
        <v>21</v>
      </c>
      <c r="M560" s="8">
        <f>ROUND(INDEX([1]Calculation!Q:Q,ROW()),0)</f>
        <v>1</v>
      </c>
      <c r="N560" s="8">
        <f>ROUND(INDEX([1]Calculation!R:R,ROW()),0)</f>
        <v>23</v>
      </c>
      <c r="O560" s="8">
        <f>ROUND(INDEX([1]Calculation!S:S,ROW()),0)</f>
        <v>1</v>
      </c>
    </row>
    <row r="561" spans="1:15">
      <c r="A561" t="str">
        <f>INDEX([1]Calculation!$E:$E,ROW())</f>
        <v>US</v>
      </c>
      <c r="B561" t="str">
        <f>INDEX([1]Calculation!$C:$C,ROW())</f>
        <v>Monmouth University</v>
      </c>
      <c r="C561" t="str">
        <f>IF(INDEX([1]Calculation!$F:$F,ROW())=0,"-",INDEX([1]Calculation!$F:$F,ROW()))</f>
        <v>A+</v>
      </c>
      <c r="D561" t="str">
        <f>INDEX([1]Calculation!$I:$I,ROW())&amp;"  "&amp;INDEX([1]Calculation!$J:$J,ROW())</f>
        <v>298  rv</v>
      </c>
      <c r="E561" s="2" t="str">
        <f>MONTH(INDEX([1]Calculation!$H:$H,ROW()))&amp;"/"&amp;DAY(INDEX([1]Calculation!$H:$H,ROW()))</f>
        <v>8/20</v>
      </c>
      <c r="F561" s="12">
        <f>ROUND(INDEX([1]Calculation!AK:AK,ROW()),1)</f>
        <v>0</v>
      </c>
      <c r="G561" s="8">
        <f>ROUND(INDEX([1]Calculation!K:K,ROW()),0)</f>
        <v>19</v>
      </c>
      <c r="H561" s="8">
        <f>ROUND(INDEX([1]Calculation!L:L,ROW()),0)</f>
        <v>0</v>
      </c>
      <c r="I561" s="8">
        <f>ROUND(INDEX([1]Calculation!M:M,ROW()),0)</f>
        <v>4</v>
      </c>
      <c r="J561" s="8">
        <f>ROUND(INDEX([1]Calculation!N:N,ROW()),0)</f>
        <v>4</v>
      </c>
      <c r="K561" s="8">
        <f>ROUND(INDEX([1]Calculation!O:O,ROW()),0)</f>
        <v>1</v>
      </c>
      <c r="L561" s="8">
        <f>ROUND(INDEX([1]Calculation!P:P,ROW()),0)</f>
        <v>20</v>
      </c>
      <c r="M561" s="8">
        <f>ROUND(INDEX([1]Calculation!Q:Q,ROW()),0)</f>
        <v>0</v>
      </c>
      <c r="N561" s="8">
        <f>ROUND(INDEX([1]Calculation!R:R,ROW()),0)</f>
        <v>20</v>
      </c>
      <c r="O561" s="8">
        <f>ROUND(INDEX([1]Calculation!S:S,ROW()),0)</f>
        <v>3</v>
      </c>
    </row>
    <row r="562" spans="1:15">
      <c r="A562" t="str">
        <f>INDEX([1]Calculation!$E:$E,ROW())</f>
        <v>US</v>
      </c>
      <c r="B562" t="str">
        <f>INDEX([1]Calculation!$C:$C,ROW())</f>
        <v>YouGov</v>
      </c>
      <c r="C562" t="str">
        <f>IF(INDEX([1]Calculation!$F:$F,ROW())=0,"-",INDEX([1]Calculation!$F:$F,ROW()))</f>
        <v>B-</v>
      </c>
      <c r="D562" t="str">
        <f>INDEX([1]Calculation!$I:$I,ROW())&amp;"  "&amp;INDEX([1]Calculation!$J:$J,ROW())</f>
        <v>559  lv</v>
      </c>
      <c r="E562" s="2" t="str">
        <f>MONTH(INDEX([1]Calculation!$H:$H,ROW()))&amp;"/"&amp;DAY(INDEX([1]Calculation!$H:$H,ROW()))</f>
        <v>8/20</v>
      </c>
      <c r="F562" s="12">
        <f>ROUND(INDEX([1]Calculation!AK:AK,ROW()),1)</f>
        <v>0</v>
      </c>
      <c r="G562" s="8">
        <f>ROUND(INDEX([1]Calculation!K:K,ROW()),0)</f>
        <v>22</v>
      </c>
      <c r="H562" s="8">
        <f>ROUND(INDEX([1]Calculation!L:L,ROW()),0)</f>
        <v>0</v>
      </c>
      <c r="I562" s="8">
        <f>ROUND(INDEX([1]Calculation!M:M,ROW()),0)</f>
        <v>2</v>
      </c>
      <c r="J562" s="8">
        <f>ROUND(INDEX([1]Calculation!N:N,ROW()),0)</f>
        <v>7</v>
      </c>
      <c r="K562" s="8">
        <f>ROUND(INDEX([1]Calculation!O:O,ROW()),0)</f>
        <v>0</v>
      </c>
      <c r="L562" s="8">
        <f>ROUND(INDEX([1]Calculation!P:P,ROW()),0)</f>
        <v>19</v>
      </c>
      <c r="M562" s="8">
        <f>ROUND(INDEX([1]Calculation!Q:Q,ROW()),0)</f>
        <v>0</v>
      </c>
      <c r="N562" s="8">
        <f>ROUND(INDEX([1]Calculation!R:R,ROW()),0)</f>
        <v>17</v>
      </c>
      <c r="O562" s="8">
        <f>ROUND(INDEX([1]Calculation!S:S,ROW()),0)</f>
        <v>1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1335  rv</v>
      </c>
      <c r="E563" s="2" t="str">
        <f>MONTH(INDEX([1]Calculation!$H:$H,ROW()))&amp;"/"&amp;DAY(INDEX([1]Calculation!$H:$H,ROW()))</f>
        <v>8/20</v>
      </c>
      <c r="F563" s="12">
        <f>ROUND(INDEX([1]Calculation!AK:AK,ROW()),1)</f>
        <v>0</v>
      </c>
      <c r="G563" s="8">
        <f>ROUND(INDEX([1]Calculation!K:K,ROW()),0)</f>
        <v>28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4</v>
      </c>
      <c r="K563" s="8">
        <f>ROUND(INDEX([1]Calculation!O:O,ROW()),0)</f>
        <v>1</v>
      </c>
      <c r="L563" s="8">
        <f>ROUND(INDEX([1]Calculation!P:P,ROW()),0)</f>
        <v>17</v>
      </c>
      <c r="M563" s="8">
        <f>ROUND(INDEX([1]Calculation!Q:Q,ROW()),0)</f>
        <v>1</v>
      </c>
      <c r="N563" s="8">
        <f>ROUND(INDEX([1]Calculation!R:R,ROW()),0)</f>
        <v>9</v>
      </c>
      <c r="O563" s="8">
        <f>ROUND(INDEX([1]Calculation!S:S,ROW()),0)</f>
        <v>2</v>
      </c>
    </row>
    <row r="564" spans="1:15">
      <c r="A564" t="str">
        <f>INDEX([1]Calculation!$E:$E,ROW())</f>
        <v>Colorado</v>
      </c>
      <c r="B564" t="str">
        <f>INDEX([1]Calculation!$C:$C,ROW())</f>
        <v>Emerson College</v>
      </c>
      <c r="C564" t="str">
        <f>IF(INDEX([1]Calculation!$F:$F,ROW())=0,"-",INDEX([1]Calculation!$F:$F,ROW()))</f>
        <v>A-</v>
      </c>
      <c r="D564" t="str">
        <f>INDEX([1]Calculation!$I:$I,ROW())&amp;"  "&amp;INDEX([1]Calculation!$J:$J,ROW())</f>
        <v>403  lv</v>
      </c>
      <c r="E564" s="2" t="str">
        <f>MONTH(INDEX([1]Calculation!$H:$H,ROW()))&amp;"/"&amp;DAY(INDEX([1]Calculation!$H:$H,ROW()))</f>
        <v>8/19</v>
      </c>
      <c r="F564" s="12">
        <f>ROUND(INDEX([1]Calculation!AK:AK,ROW()),1)</f>
        <v>4.0999999999999996</v>
      </c>
      <c r="G564" s="8">
        <f>ROUND(INDEX([1]Calculation!K:K,ROW()),0)</f>
        <v>25</v>
      </c>
      <c r="H564" s="8">
        <f>ROUND(INDEX([1]Calculation!L:L,ROW()),0)</f>
        <v>0</v>
      </c>
      <c r="I564" s="8">
        <f>ROUND(INDEX([1]Calculation!M:M,ROW()),0)</f>
        <v>2</v>
      </c>
      <c r="J564" s="8">
        <f>ROUND(INDEX([1]Calculation!N:N,ROW()),0)</f>
        <v>5</v>
      </c>
      <c r="K564" s="8">
        <f>ROUND(INDEX([1]Calculation!O:O,ROW()),0)</f>
        <v>0</v>
      </c>
      <c r="L564" s="8">
        <f>ROUND(INDEX([1]Calculation!P:P,ROW()),0)</f>
        <v>26</v>
      </c>
      <c r="M564" s="8">
        <f>ROUND(INDEX([1]Calculation!Q:Q,ROW()),0)</f>
        <v>0</v>
      </c>
      <c r="N564" s="8">
        <f>ROUND(INDEX([1]Calculation!R:R,ROW()),0)</f>
        <v>20</v>
      </c>
      <c r="O564" s="8">
        <f>ROUND(INDEX([1]Calculation!S:S,ROW()),0)</f>
        <v>4</v>
      </c>
    </row>
    <row r="565" spans="1:15">
      <c r="A565" t="str">
        <f>INDEX([1]Calculation!$E:$E,ROW())</f>
        <v>US</v>
      </c>
      <c r="B565" t="str">
        <f>INDEX([1]Calculation!$C:$C,ROW())</f>
        <v>Harris Insights &amp; Analytics</v>
      </c>
      <c r="C565" t="str">
        <f>IF(INDEX([1]Calculation!$F:$F,ROW())=0,"-",INDEX([1]Calculation!$F:$F,ROW()))</f>
        <v>C+</v>
      </c>
      <c r="D565" t="str">
        <f>INDEX([1]Calculation!$I:$I,ROW())&amp;"  "&amp;INDEX([1]Calculation!$J:$J,ROW())</f>
        <v>1341  rv</v>
      </c>
      <c r="E565" s="2" t="str">
        <f>MONTH(INDEX([1]Calculation!$H:$H,ROW()))&amp;"/"&amp;DAY(INDEX([1]Calculation!$H:$H,ROW()))</f>
        <v>8/19</v>
      </c>
      <c r="F565" s="12">
        <f>ROUND(INDEX([1]Calculation!AK:AK,ROW()),1)</f>
        <v>0</v>
      </c>
      <c r="G565" s="8">
        <f>ROUND(INDEX([1]Calculation!K:K,ROW()),0)</f>
        <v>27</v>
      </c>
      <c r="H565" s="8">
        <f>ROUND(INDEX([1]Calculation!L:L,ROW()),0)</f>
        <v>0</v>
      </c>
      <c r="I565" s="8">
        <f>ROUND(INDEX([1]Calculation!M:M,ROW()),0)</f>
        <v>3</v>
      </c>
      <c r="J565" s="8">
        <f>ROUND(INDEX([1]Calculation!N:N,ROW()),0)</f>
        <v>3</v>
      </c>
      <c r="K565" s="8">
        <f>ROUND(INDEX([1]Calculation!O:O,ROW()),0)</f>
        <v>1</v>
      </c>
      <c r="L565" s="8">
        <f>ROUND(INDEX([1]Calculation!P:P,ROW()),0)</f>
        <v>17</v>
      </c>
      <c r="M565" s="8">
        <f>ROUND(INDEX([1]Calculation!Q:Q,ROW()),0)</f>
        <v>1</v>
      </c>
      <c r="N565" s="8">
        <f>ROUND(INDEX([1]Calculation!R:R,ROW()),0)</f>
        <v>9</v>
      </c>
      <c r="O565" s="8">
        <f>ROUND(INDEX([1]Calculation!S:S,ROW()),0)</f>
        <v>2</v>
      </c>
    </row>
    <row r="566" spans="1:15">
      <c r="A566" t="str">
        <f>INDEX([1]Calculation!$E:$E,ROW())</f>
        <v>US</v>
      </c>
      <c r="B566" t="str">
        <f>INDEX([1]Calculation!$C:$C,ROW())</f>
        <v>Swayable</v>
      </c>
      <c r="C566" t="str">
        <f>IF(INDEX([1]Calculation!$F:$F,ROW())=0,"-",INDEX([1]Calculation!$F:$F,ROW()))</f>
        <v>-</v>
      </c>
      <c r="D566" t="str">
        <f>INDEX([1]Calculation!$I:$I,ROW())&amp;"  "&amp;INDEX([1]Calculation!$J:$J,ROW())</f>
        <v>1958  lv</v>
      </c>
      <c r="E566" s="2" t="str">
        <f>MONTH(INDEX([1]Calculation!$H:$H,ROW()))&amp;"/"&amp;DAY(INDEX([1]Calculation!$H:$H,ROW()))</f>
        <v>8/6</v>
      </c>
      <c r="F566" s="12">
        <f>ROUND(INDEX([1]Calculation!AK:AK,ROW()),1)</f>
        <v>0</v>
      </c>
      <c r="G566" s="8">
        <f>ROUND(INDEX([1]Calculation!K:K,ROW()),0)</f>
        <v>31</v>
      </c>
      <c r="H566" s="8">
        <f>ROUND(INDEX([1]Calculation!L:L,ROW()),0)</f>
        <v>0</v>
      </c>
      <c r="I566" s="8">
        <f>ROUND(INDEX([1]Calculation!M:M,ROW()),0)</f>
        <v>3</v>
      </c>
      <c r="J566" s="8">
        <f>ROUND(INDEX([1]Calculation!N:N,ROW()),0)</f>
        <v>5</v>
      </c>
      <c r="K566" s="8">
        <f>ROUND(INDEX([1]Calculation!O:O,ROW()),0)</f>
        <v>1</v>
      </c>
      <c r="L566" s="8">
        <f>ROUND(INDEX([1]Calculation!P:P,ROW()),0)</f>
        <v>17</v>
      </c>
      <c r="M566" s="8">
        <f>ROUND(INDEX([1]Calculation!Q:Q,ROW()),0)</f>
        <v>0</v>
      </c>
      <c r="N566" s="8">
        <f>ROUND(INDEX([1]Calculation!R:R,ROW()),0)</f>
        <v>15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Swayable</v>
      </c>
      <c r="C567" t="str">
        <f>IF(INDEX([1]Calculation!$F:$F,ROW())=0,"-",INDEX([1]Calculation!$F:$F,ROW()))</f>
        <v>-</v>
      </c>
      <c r="D567" t="str">
        <f>INDEX([1]Calculation!$I:$I,ROW())&amp;"  "&amp;INDEX([1]Calculation!$J:$J,ROW())</f>
        <v>4016  a</v>
      </c>
      <c r="E567" s="2" t="str">
        <f>MONTH(INDEX([1]Calculation!$H:$H,ROW()))&amp;"/"&amp;DAY(INDEX([1]Calculation!$H:$H,ROW()))</f>
        <v>8/6</v>
      </c>
      <c r="F567" s="12">
        <f>ROUND(INDEX([1]Calculation!AK:AK,ROW()),1)</f>
        <v>0</v>
      </c>
      <c r="G567" s="8">
        <f>ROUND(INDEX([1]Calculation!K:K,ROW()),0)</f>
        <v>27</v>
      </c>
      <c r="H567" s="8">
        <f>ROUND(INDEX([1]Calculation!L:L,ROW()),0)</f>
        <v>0</v>
      </c>
      <c r="I567" s="8">
        <f>ROUND(INDEX([1]Calculation!M:M,ROW()),0)</f>
        <v>3</v>
      </c>
      <c r="J567" s="8">
        <f>ROUND(INDEX([1]Calculation!N:N,ROW()),0)</f>
        <v>4</v>
      </c>
      <c r="K567" s="8">
        <f>ROUND(INDEX([1]Calculation!O:O,ROW()),0)</f>
        <v>1</v>
      </c>
      <c r="L567" s="8">
        <f>ROUND(INDEX([1]Calculation!P:P,ROW()),0)</f>
        <v>20</v>
      </c>
      <c r="M567" s="8">
        <f>ROUND(INDEX([1]Calculation!Q:Q,ROW()),0)</f>
        <v>0</v>
      </c>
      <c r="N567" s="8">
        <f>ROUND(INDEX([1]Calculation!R:R,ROW()),0)</f>
        <v>12</v>
      </c>
      <c r="O567" s="8">
        <f>ROUND(INDEX([1]Calculation!S:S,ROW()),0)</f>
        <v>2</v>
      </c>
    </row>
    <row r="568" spans="1:15">
      <c r="A568" t="str">
        <f>INDEX([1]Calculation!$E:$E,ROW())</f>
        <v>US</v>
      </c>
      <c r="B568" t="str">
        <f>INDEX([1]Calculation!$C:$C,ROW())</f>
        <v>Harris Insights &amp; Analytics</v>
      </c>
      <c r="C568" t="str">
        <f>IF(INDEX([1]Calculation!$F:$F,ROW())=0,"-",INDEX([1]Calculation!$F:$F,ROW()))</f>
        <v>C+</v>
      </c>
      <c r="D568" t="str">
        <f>INDEX([1]Calculation!$I:$I,ROW())&amp;"  "&amp;INDEX([1]Calculation!$J:$J,ROW())</f>
        <v>1350  rv</v>
      </c>
      <c r="E568" s="2" t="str">
        <f>MONTH(INDEX([1]Calculation!$H:$H,ROW()))&amp;"/"&amp;DAY(INDEX([1]Calculation!$H:$H,ROW()))</f>
        <v>8/18</v>
      </c>
      <c r="F568" s="12">
        <f>ROUND(INDEX([1]Calculation!AK:AK,ROW()),1)</f>
        <v>0</v>
      </c>
      <c r="G568" s="8">
        <f>ROUND(INDEX([1]Calculation!K:K,ROW()),0)</f>
        <v>26</v>
      </c>
      <c r="H568" s="8">
        <f>ROUND(INDEX([1]Calculation!L:L,ROW()),0)</f>
        <v>0</v>
      </c>
      <c r="I568" s="8">
        <f>ROUND(INDEX([1]Calculation!M:M,ROW()),0)</f>
        <v>2</v>
      </c>
      <c r="J568" s="8">
        <f>ROUND(INDEX([1]Calculation!N:N,ROW()),0)</f>
        <v>4</v>
      </c>
      <c r="K568" s="8">
        <f>ROUND(INDEX([1]Calculation!O:O,ROW()),0)</f>
        <v>1</v>
      </c>
      <c r="L568" s="8">
        <f>ROUND(INDEX([1]Calculation!P:P,ROW()),0)</f>
        <v>17</v>
      </c>
      <c r="M568" s="8">
        <f>ROUND(INDEX([1]Calculation!Q:Q,ROW()),0)</f>
        <v>1</v>
      </c>
      <c r="N568" s="8">
        <f>ROUND(INDEX([1]Calculation!R:R,ROW()),0)</f>
        <v>10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SSRS</v>
      </c>
      <c r="C569" t="str">
        <f>IF(INDEX([1]Calculation!$F:$F,ROW())=0,"-",INDEX([1]Calculation!$F:$F,ROW()))</f>
        <v>A/B</v>
      </c>
      <c r="D569" t="str">
        <f>INDEX([1]Calculation!$I:$I,ROW())&amp;"  "&amp;INDEX([1]Calculation!$J:$J,ROW())</f>
        <v>402  rv</v>
      </c>
      <c r="E569" s="2" t="str">
        <f>MONTH(INDEX([1]Calculation!$H:$H,ROW()))&amp;"/"&amp;DAY(INDEX([1]Calculation!$H:$H,ROW()))</f>
        <v>8/18</v>
      </c>
      <c r="F569" s="12">
        <f>ROUND(INDEX([1]Calculation!AK:AK,ROW()),1)</f>
        <v>0</v>
      </c>
      <c r="G569" s="8">
        <f>ROUND(INDEX([1]Calculation!K:K,ROW()),0)</f>
        <v>29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5</v>
      </c>
      <c r="K569" s="8">
        <f>ROUND(INDEX([1]Calculation!O:O,ROW()),0)</f>
        <v>1</v>
      </c>
      <c r="L569" s="8">
        <f>ROUND(INDEX([1]Calculation!P:P,ROW()),0)</f>
        <v>15</v>
      </c>
      <c r="M569" s="8">
        <f>ROUND(INDEX([1]Calculation!Q:Q,ROW()),0)</f>
        <v>1</v>
      </c>
      <c r="N569" s="8">
        <f>ROUND(INDEX([1]Calculation!R:R,ROW()),0)</f>
        <v>14</v>
      </c>
      <c r="O569" s="8">
        <f>ROUND(INDEX([1]Calculation!S:S,ROW()),0)</f>
        <v>1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909  rv</v>
      </c>
      <c r="E570" s="2" t="str">
        <f>MONTH(INDEX([1]Calculation!$H:$H,ROW()))&amp;"/"&amp;DAY(INDEX([1]Calculation!$H:$H,ROW()))</f>
        <v>8/18</v>
      </c>
      <c r="F570" s="12">
        <f>ROUND(INDEX([1]Calculation!AK:AK,ROW()),1)</f>
        <v>0</v>
      </c>
      <c r="G570" s="8">
        <f>ROUND(INDEX([1]Calculation!K:K,ROW()),0)</f>
        <v>0</v>
      </c>
      <c r="H570" s="8">
        <f>ROUND(INDEX([1]Calculation!L:L,ROW()),0)</f>
        <v>0</v>
      </c>
      <c r="I570" s="8">
        <f>ROUND(INDEX([1]Calculation!M:M,ROW()),0)</f>
        <v>0</v>
      </c>
      <c r="J570" s="8">
        <f>ROUND(INDEX([1]Calculation!N:N,ROW()),0)</f>
        <v>0</v>
      </c>
      <c r="K570" s="8">
        <f>ROUND(INDEX([1]Calculation!O:O,ROW()),0)</f>
        <v>0</v>
      </c>
      <c r="L570" s="8">
        <f>ROUND(INDEX([1]Calculation!P:P,ROW()),0)</f>
        <v>0</v>
      </c>
      <c r="M570" s="8">
        <f>ROUND(INDEX([1]Calculation!Q:Q,ROW()),0)</f>
        <v>0</v>
      </c>
      <c r="N570" s="8">
        <f>ROUND(INDEX([1]Calculation!R:R,ROW()),0)</f>
        <v>33</v>
      </c>
      <c r="O570" s="8">
        <f>ROUND(INDEX([1]Calculation!S:S,ROW()),0)</f>
        <v>0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909  rv</v>
      </c>
      <c r="E571" s="2" t="str">
        <f>MONTH(INDEX([1]Calculation!$H:$H,ROW()))&amp;"/"&amp;DAY(INDEX([1]Calculation!$H:$H,ROW()))</f>
        <v>8/18</v>
      </c>
      <c r="F571" s="12">
        <f>ROUND(INDEX([1]Calculation!AK:AK,ROW()),1)</f>
        <v>0</v>
      </c>
      <c r="G571" s="8">
        <f>ROUND(INDEX([1]Calculation!K:K,ROW()),0)</f>
        <v>0</v>
      </c>
      <c r="H571" s="8">
        <f>ROUND(INDEX([1]Calculation!L:L,ROW()),0)</f>
        <v>0</v>
      </c>
      <c r="I571" s="8">
        <f>ROUND(INDEX([1]Calculation!M:M,ROW()),0)</f>
        <v>0</v>
      </c>
      <c r="J571" s="8">
        <f>ROUND(INDEX([1]Calculation!N:N,ROW()),0)</f>
        <v>0</v>
      </c>
      <c r="K571" s="8">
        <f>ROUND(INDEX([1]Calculation!O:O,ROW()),0)</f>
        <v>0</v>
      </c>
      <c r="L571" s="8">
        <f>ROUND(INDEX([1]Calculation!P:P,ROW()),0)</f>
        <v>43</v>
      </c>
      <c r="M571" s="8">
        <f>ROUND(INDEX([1]Calculation!Q:Q,ROW()),0)</f>
        <v>0</v>
      </c>
      <c r="N571" s="8">
        <f>ROUND(INDEX([1]Calculation!R:R,ROW()),0)</f>
        <v>37</v>
      </c>
      <c r="O571" s="8">
        <f>ROUND(INDEX([1]Calculation!S:S,ROW()),0)</f>
        <v>0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909  rv</v>
      </c>
      <c r="E572" s="2" t="str">
        <f>MONTH(INDEX([1]Calculation!$H:$H,ROW()))&amp;"/"&amp;DAY(INDEX([1]Calculation!$H:$H,ROW()))</f>
        <v>8/18</v>
      </c>
      <c r="F572" s="12">
        <f>ROUND(INDEX([1]Calculation!AK:AK,ROW()),1)</f>
        <v>0</v>
      </c>
      <c r="G572" s="8">
        <f>ROUND(INDEX([1]Calculation!K:K,ROW()),0)</f>
        <v>0</v>
      </c>
      <c r="H572" s="8">
        <f>ROUND(INDEX([1]Calculation!L:L,ROW()),0)</f>
        <v>0</v>
      </c>
      <c r="I572" s="8">
        <f>ROUND(INDEX([1]Calculation!M:M,ROW()),0)</f>
        <v>0</v>
      </c>
      <c r="J572" s="8">
        <f>ROUND(INDEX([1]Calculation!N:N,ROW()),0)</f>
        <v>0</v>
      </c>
      <c r="K572" s="8">
        <f>ROUND(INDEX([1]Calculation!O:O,ROW()),0)</f>
        <v>0</v>
      </c>
      <c r="L572" s="8">
        <f>ROUND(INDEX([1]Calculation!P:P,ROW()),0)</f>
        <v>42</v>
      </c>
      <c r="M572" s="8">
        <f>ROUND(INDEX([1]Calculation!Q:Q,ROW()),0)</f>
        <v>0</v>
      </c>
      <c r="N572" s="8">
        <f>ROUND(INDEX([1]Calculation!R:R,ROW()),0)</f>
        <v>0</v>
      </c>
      <c r="O572" s="8">
        <f>ROUND(INDEX([1]Calculation!S:S,ROW()),0)</f>
        <v>0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909  rv</v>
      </c>
      <c r="E573" s="2" t="str">
        <f>MONTH(INDEX([1]Calculation!$H:$H,ROW()))&amp;"/"&amp;DAY(INDEX([1]Calculation!$H:$H,ROW()))</f>
        <v>8/18</v>
      </c>
      <c r="F573" s="12">
        <f>ROUND(INDEX([1]Calculation!AK:AK,ROW()),1)</f>
        <v>0</v>
      </c>
      <c r="G573" s="8">
        <f>ROUND(INDEX([1]Calculation!K:K,ROW()),0)</f>
        <v>39</v>
      </c>
      <c r="H573" s="8">
        <f>ROUND(INDEX([1]Calculation!L:L,ROW()),0)</f>
        <v>0</v>
      </c>
      <c r="I573" s="8">
        <f>ROUND(INDEX([1]Calculation!M:M,ROW()),0)</f>
        <v>0</v>
      </c>
      <c r="J573" s="8">
        <f>ROUND(INDEX([1]Calculation!N:N,ROW()),0)</f>
        <v>0</v>
      </c>
      <c r="K573" s="8">
        <f>ROUND(INDEX([1]Calculation!O:O,ROW()),0)</f>
        <v>0</v>
      </c>
      <c r="L573" s="8">
        <f>ROUND(INDEX([1]Calculation!P:P,ROW()),0)</f>
        <v>0</v>
      </c>
      <c r="M573" s="8">
        <f>ROUND(INDEX([1]Calculation!Q:Q,ROW()),0)</f>
        <v>0</v>
      </c>
      <c r="N573" s="8">
        <f>ROUND(INDEX([1]Calculation!R:R,ROW()),0)</f>
        <v>41</v>
      </c>
      <c r="O573" s="8">
        <f>ROUND(INDEX([1]Calculation!S:S,ROW()),0)</f>
        <v>0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909  rv</v>
      </c>
      <c r="E574" s="2" t="str">
        <f>MONTH(INDEX([1]Calculation!$H:$H,ROW()))&amp;"/"&amp;DAY(INDEX([1]Calculation!$H:$H,ROW()))</f>
        <v>8/18</v>
      </c>
      <c r="F574" s="12">
        <f>ROUND(INDEX([1]Calculation!AK:AK,ROW()),1)</f>
        <v>0</v>
      </c>
      <c r="G574" s="8">
        <f>ROUND(INDEX([1]Calculation!K:K,ROW()),0)</f>
        <v>42</v>
      </c>
      <c r="H574" s="8">
        <f>ROUND(INDEX([1]Calculation!L:L,ROW()),0)</f>
        <v>0</v>
      </c>
      <c r="I574" s="8">
        <f>ROUND(INDEX([1]Calculation!M:M,ROW()),0)</f>
        <v>0</v>
      </c>
      <c r="J574" s="8">
        <f>ROUND(INDEX([1]Calculation!N:N,ROW()),0)</f>
        <v>0</v>
      </c>
      <c r="K574" s="8">
        <f>ROUND(INDEX([1]Calculation!O:O,ROW()),0)</f>
        <v>0</v>
      </c>
      <c r="L574" s="8">
        <f>ROUND(INDEX([1]Calculation!P:P,ROW()),0)</f>
        <v>0</v>
      </c>
      <c r="M574" s="8">
        <f>ROUND(INDEX([1]Calculation!Q:Q,ROW()),0)</f>
        <v>0</v>
      </c>
      <c r="N574" s="8">
        <f>ROUND(INDEX([1]Calculation!R:R,ROW()),0)</f>
        <v>0</v>
      </c>
      <c r="O574" s="8">
        <f>ROUND(INDEX([1]Calculation!S:S,ROW()),0)</f>
        <v>0</v>
      </c>
    </row>
    <row r="575" spans="1:15">
      <c r="A575" t="str">
        <f>INDEX([1]Calculation!$E:$E,ROW())</f>
        <v>US</v>
      </c>
      <c r="B575" t="str">
        <f>INDEX([1]Calculation!$C:$C,ROW())</f>
        <v>Harris Insights &amp; Analytics</v>
      </c>
      <c r="C575" t="str">
        <f>IF(INDEX([1]Calculation!$F:$F,ROW())=0,"-",INDEX([1]Calculation!$F:$F,ROW()))</f>
        <v>C+</v>
      </c>
      <c r="D575" t="str">
        <f>INDEX([1]Calculation!$I:$I,ROW())&amp;"  "&amp;INDEX([1]Calculation!$J:$J,ROW())</f>
        <v>909  rv</v>
      </c>
      <c r="E575" s="2" t="str">
        <f>MONTH(INDEX([1]Calculation!$H:$H,ROW()))&amp;"/"&amp;DAY(INDEX([1]Calculation!$H:$H,ROW()))</f>
        <v>8/18</v>
      </c>
      <c r="F575" s="12">
        <f>ROUND(INDEX([1]Calculation!AK:AK,ROW()),1)</f>
        <v>0</v>
      </c>
      <c r="G575" s="8">
        <f>ROUND(INDEX([1]Calculation!K:K,ROW()),0)</f>
        <v>44</v>
      </c>
      <c r="H575" s="8">
        <f>ROUND(INDEX([1]Calculation!L:L,ROW()),0)</f>
        <v>0</v>
      </c>
      <c r="I575" s="8">
        <f>ROUND(INDEX([1]Calculation!M:M,ROW()),0)</f>
        <v>0</v>
      </c>
      <c r="J575" s="8">
        <f>ROUND(INDEX([1]Calculation!N:N,ROW()),0)</f>
        <v>0</v>
      </c>
      <c r="K575" s="8">
        <f>ROUND(INDEX([1]Calculation!O:O,ROW()),0)</f>
        <v>0</v>
      </c>
      <c r="L575" s="8">
        <f>ROUND(INDEX([1]Calculation!P:P,ROW()),0)</f>
        <v>38</v>
      </c>
      <c r="M575" s="8">
        <f>ROUND(INDEX([1]Calculation!Q:Q,ROW()),0)</f>
        <v>0</v>
      </c>
      <c r="N575" s="8">
        <f>ROUND(INDEX([1]Calculation!R:R,ROW()),0)</f>
        <v>0</v>
      </c>
      <c r="O575" s="8">
        <f>ROUND(INDEX([1]Calculation!S:S,ROW()),0)</f>
        <v>0</v>
      </c>
    </row>
    <row r="576" spans="1:15">
      <c r="A576" t="str">
        <f>INDEX([1]Calculation!$E:$E,ROW())</f>
        <v>US</v>
      </c>
      <c r="B576" t="str">
        <f>INDEX([1]Calculation!$C:$C,ROW())</f>
        <v>Morning Consult</v>
      </c>
      <c r="C576" t="str">
        <f>IF(INDEX([1]Calculation!$F:$F,ROW())=0,"-",INDEX([1]Calculation!$F:$F,ROW()))</f>
        <v>B/C</v>
      </c>
      <c r="D576" t="str">
        <f>INDEX([1]Calculation!$I:$I,ROW())&amp;"  "&amp;INDEX([1]Calculation!$J:$J,ROW())</f>
        <v>17115  lv</v>
      </c>
      <c r="E576" s="2" t="str">
        <f>MONTH(INDEX([1]Calculation!$H:$H,ROW()))&amp;"/"&amp;DAY(INDEX([1]Calculation!$H:$H,ROW()))</f>
        <v>8/18</v>
      </c>
      <c r="F576" s="12">
        <f>ROUND(INDEX([1]Calculation!AK:AK,ROW()),1)</f>
        <v>0</v>
      </c>
      <c r="G576" s="8">
        <f>ROUND(INDEX([1]Calculation!K:K,ROW()),0)</f>
        <v>31</v>
      </c>
      <c r="H576" s="8">
        <f>ROUND(INDEX([1]Calculation!L:L,ROW()),0)</f>
        <v>0</v>
      </c>
      <c r="I576" s="8">
        <f>ROUND(INDEX([1]Calculation!M:M,ROW()),0)</f>
        <v>3</v>
      </c>
      <c r="J576" s="8">
        <f>ROUND(INDEX([1]Calculation!N:N,ROW()),0)</f>
        <v>5</v>
      </c>
      <c r="K576" s="8">
        <f>ROUND(INDEX([1]Calculation!O:O,ROW()),0)</f>
        <v>1</v>
      </c>
      <c r="L576" s="8">
        <f>ROUND(INDEX([1]Calculation!P:P,ROW()),0)</f>
        <v>20</v>
      </c>
      <c r="M576" s="8">
        <f>ROUND(INDEX([1]Calculation!Q:Q,ROW()),0)</f>
        <v>1</v>
      </c>
      <c r="N576" s="8">
        <f>ROUND(INDEX([1]Calculation!R:R,ROW()),0)</f>
        <v>15</v>
      </c>
      <c r="O576" s="8">
        <f>ROUND(INDEX([1]Calculation!S:S,ROW()),0)</f>
        <v>3</v>
      </c>
    </row>
    <row r="577" spans="1:15">
      <c r="A577" t="str">
        <f>INDEX([1]Calculation!$E:$E,ROW())</f>
        <v>US</v>
      </c>
      <c r="B577" t="str">
        <f>INDEX([1]Calculation!$C:$C,ROW())</f>
        <v>Harris Insights &amp; Analytics</v>
      </c>
      <c r="C577" t="str">
        <f>IF(INDEX([1]Calculation!$F:$F,ROW())=0,"-",INDEX([1]Calculation!$F:$F,ROW()))</f>
        <v>C+</v>
      </c>
      <c r="D577" t="str">
        <f>INDEX([1]Calculation!$I:$I,ROW())&amp;"  "&amp;INDEX([1]Calculation!$J:$J,ROW())</f>
        <v>1350  rv</v>
      </c>
      <c r="E577" s="2" t="str">
        <f>MONTH(INDEX([1]Calculation!$H:$H,ROW()))&amp;"/"&amp;DAY(INDEX([1]Calculation!$H:$H,ROW()))</f>
        <v>8/17</v>
      </c>
      <c r="F577" s="12">
        <f>ROUND(INDEX([1]Calculation!AK:AK,ROW()),1)</f>
        <v>0</v>
      </c>
      <c r="G577" s="8">
        <f>ROUND(INDEX([1]Calculation!K:K,ROW()),0)</f>
        <v>26</v>
      </c>
      <c r="H577" s="8">
        <f>ROUND(INDEX([1]Calculation!L:L,ROW()),0)</f>
        <v>0</v>
      </c>
      <c r="I577" s="8">
        <f>ROUND(INDEX([1]Calculation!M:M,ROW()),0)</f>
        <v>3</v>
      </c>
      <c r="J577" s="8">
        <f>ROUND(INDEX([1]Calculation!N:N,ROW()),0)</f>
        <v>4</v>
      </c>
      <c r="K577" s="8">
        <f>ROUND(INDEX([1]Calculation!O:O,ROW()),0)</f>
        <v>1</v>
      </c>
      <c r="L577" s="8">
        <f>ROUND(INDEX([1]Calculation!P:P,ROW()),0)</f>
        <v>16</v>
      </c>
      <c r="M577" s="8">
        <f>ROUND(INDEX([1]Calculation!Q:Q,ROW()),0)</f>
        <v>1</v>
      </c>
      <c r="N577" s="8">
        <f>ROUND(INDEX([1]Calculation!R:R,ROW()),0)</f>
        <v>11</v>
      </c>
      <c r="O577" s="8">
        <f>ROUND(INDEX([1]Calculation!S:S,ROW()),0)</f>
        <v>2</v>
      </c>
    </row>
    <row r="578" spans="1:15">
      <c r="A578" t="str">
        <f>INDEX([1]Calculation!$E:$E,ROW())</f>
        <v>Nevada</v>
      </c>
      <c r="B578" t="str">
        <f>INDEX([1]Calculation!$C:$C,ROW())</f>
        <v>Gravis Marketing</v>
      </c>
      <c r="C578" t="str">
        <f>IF(INDEX([1]Calculation!$F:$F,ROW())=0,"-",INDEX([1]Calculation!$F:$F,ROW()))</f>
        <v>C+</v>
      </c>
      <c r="D578" t="str">
        <f>INDEX([1]Calculation!$I:$I,ROW())&amp;"  "&amp;INDEX([1]Calculation!$J:$J,ROW())</f>
        <v>382  rv</v>
      </c>
      <c r="E578" s="2" t="str">
        <f>MONTH(INDEX([1]Calculation!$H:$H,ROW()))&amp;"/"&amp;DAY(INDEX([1]Calculation!$H:$H,ROW()))</f>
        <v>8/16</v>
      </c>
      <c r="F578" s="12">
        <f>ROUND(INDEX([1]Calculation!AK:AK,ROW()),1)</f>
        <v>1.6</v>
      </c>
      <c r="G578" s="8">
        <f>ROUND(INDEX([1]Calculation!K:K,ROW()),0)</f>
        <v>25</v>
      </c>
      <c r="H578" s="8">
        <f>ROUND(INDEX([1]Calculation!L:L,ROW()),0)</f>
        <v>0</v>
      </c>
      <c r="I578" s="8">
        <f>ROUND(INDEX([1]Calculation!M:M,ROW()),0)</f>
        <v>3</v>
      </c>
      <c r="J578" s="8">
        <f>ROUND(INDEX([1]Calculation!N:N,ROW()),0)</f>
        <v>5</v>
      </c>
      <c r="K578" s="8">
        <f>ROUND(INDEX([1]Calculation!O:O,ROW()),0)</f>
        <v>2</v>
      </c>
      <c r="L578" s="8">
        <f>ROUND(INDEX([1]Calculation!P:P,ROW()),0)</f>
        <v>10</v>
      </c>
      <c r="M578" s="8">
        <f>ROUND(INDEX([1]Calculation!Q:Q,ROW()),0)</f>
        <v>6</v>
      </c>
      <c r="N578" s="8">
        <f>ROUND(INDEX([1]Calculation!R:R,ROW()),0)</f>
        <v>15</v>
      </c>
      <c r="O578" s="8">
        <f>ROUND(INDEX([1]Calculation!S:S,ROW()),0)</f>
        <v>2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3118  rv</v>
      </c>
      <c r="E579" s="2" t="str">
        <f>MONTH(INDEX([1]Calculation!$H:$H,ROW()))&amp;"/"&amp;DAY(INDEX([1]Calculation!$H:$H,ROW()))</f>
        <v>8/16</v>
      </c>
      <c r="F579" s="12">
        <f>ROUND(INDEX([1]Calculation!AK:AK,ROW()),1)</f>
        <v>0</v>
      </c>
      <c r="G579" s="8">
        <f>ROUND(INDEX([1]Calculation!K:K,ROW()),0)</f>
        <v>29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4</v>
      </c>
      <c r="K579" s="8">
        <f>ROUND(INDEX([1]Calculation!O:O,ROW()),0)</f>
        <v>1</v>
      </c>
      <c r="L579" s="8">
        <f>ROUND(INDEX([1]Calculation!P:P,ROW()),0)</f>
        <v>15</v>
      </c>
      <c r="M579" s="8">
        <f>ROUND(INDEX([1]Calculation!Q:Q,ROW()),0)</f>
        <v>1</v>
      </c>
      <c r="N579" s="8">
        <f>ROUND(INDEX([1]Calculation!R:R,ROW()),0)</f>
        <v>11</v>
      </c>
      <c r="O579" s="8">
        <f>ROUND(INDEX([1]Calculation!S:S,ROW()),0)</f>
        <v>2</v>
      </c>
    </row>
    <row r="580" spans="1:15">
      <c r="A580" t="str">
        <f>INDEX([1]Calculation!$E:$E,ROW())</f>
        <v>US</v>
      </c>
      <c r="B580" t="str">
        <f>INDEX([1]Calculation!$C:$C,ROW())</f>
        <v>Harris Insights &amp; Analytics</v>
      </c>
      <c r="C580" t="str">
        <f>IF(INDEX([1]Calculation!$F:$F,ROW())=0,"-",INDEX([1]Calculation!$F:$F,ROW()))</f>
        <v>C+</v>
      </c>
      <c r="D580" t="str">
        <f>INDEX([1]Calculation!$I:$I,ROW())&amp;"  "&amp;INDEX([1]Calculation!$J:$J,ROW())</f>
        <v>1317  rv</v>
      </c>
      <c r="E580" s="2" t="str">
        <f>MONTH(INDEX([1]Calculation!$H:$H,ROW()))&amp;"/"&amp;DAY(INDEX([1]Calculation!$H:$H,ROW()))</f>
        <v>8/16</v>
      </c>
      <c r="F580" s="12">
        <f>ROUND(INDEX([1]Calculation!AK:AK,ROW()),1)</f>
        <v>0</v>
      </c>
      <c r="G580" s="8">
        <f>ROUND(INDEX([1]Calculation!K:K,ROW()),0)</f>
        <v>27</v>
      </c>
      <c r="H580" s="8">
        <f>ROUND(INDEX([1]Calculation!L:L,ROW()),0)</f>
        <v>0</v>
      </c>
      <c r="I580" s="8">
        <f>ROUND(INDEX([1]Calculation!M:M,ROW()),0)</f>
        <v>2</v>
      </c>
      <c r="J580" s="8">
        <f>ROUND(INDEX([1]Calculation!N:N,ROW()),0)</f>
        <v>4</v>
      </c>
      <c r="K580" s="8">
        <f>ROUND(INDEX([1]Calculation!O:O,ROW()),0)</f>
        <v>1</v>
      </c>
      <c r="L580" s="8">
        <f>ROUND(INDEX([1]Calculation!P:P,ROW()),0)</f>
        <v>16</v>
      </c>
      <c r="M580" s="8">
        <f>ROUND(INDEX([1]Calculation!Q:Q,ROW()),0)</f>
        <v>1</v>
      </c>
      <c r="N580" s="8">
        <f>ROUND(INDEX([1]Calculation!R:R,ROW()),0)</f>
        <v>12</v>
      </c>
      <c r="O580" s="8">
        <f>ROUND(INDEX([1]Calculation!S:S,ROW()),0)</f>
        <v>2</v>
      </c>
    </row>
    <row r="581" spans="1:15">
      <c r="A581" t="str">
        <f>INDEX([1]Calculation!$E:$E,ROW())</f>
        <v>US</v>
      </c>
      <c r="B581" t="str">
        <f>INDEX([1]Calculation!$C:$C,ROW())</f>
        <v>Harris Insights &amp; Analytics</v>
      </c>
      <c r="C581" t="str">
        <f>IF(INDEX([1]Calculation!$F:$F,ROW())=0,"-",INDEX([1]Calculation!$F:$F,ROW()))</f>
        <v>C+</v>
      </c>
      <c r="D581" t="str">
        <f>INDEX([1]Calculation!$I:$I,ROW())&amp;"  "&amp;INDEX([1]Calculation!$J:$J,ROW())</f>
        <v>1336  rv</v>
      </c>
      <c r="E581" s="2" t="str">
        <f>MONTH(INDEX([1]Calculation!$H:$H,ROW()))&amp;"/"&amp;DAY(INDEX([1]Calculation!$H:$H,ROW()))</f>
        <v>8/15</v>
      </c>
      <c r="F581" s="12">
        <f>ROUND(INDEX([1]Calculation!AK:AK,ROW()),1)</f>
        <v>0</v>
      </c>
      <c r="G581" s="8">
        <f>ROUND(INDEX([1]Calculation!K:K,ROW()),0)</f>
        <v>28</v>
      </c>
      <c r="H581" s="8">
        <f>ROUND(INDEX([1]Calculation!L:L,ROW()),0)</f>
        <v>0</v>
      </c>
      <c r="I581" s="8">
        <f>ROUND(INDEX([1]Calculation!M:M,ROW()),0)</f>
        <v>2</v>
      </c>
      <c r="J581" s="8">
        <f>ROUND(INDEX([1]Calculation!N:N,ROW()),0)</f>
        <v>3</v>
      </c>
      <c r="K581" s="8">
        <f>ROUND(INDEX([1]Calculation!O:O,ROW()),0)</f>
        <v>1</v>
      </c>
      <c r="L581" s="8">
        <f>ROUND(INDEX([1]Calculation!P:P,ROW()),0)</f>
        <v>14</v>
      </c>
      <c r="M581" s="8">
        <f>ROUND(INDEX([1]Calculation!Q:Q,ROW()),0)</f>
        <v>1</v>
      </c>
      <c r="N581" s="8">
        <f>ROUND(INDEX([1]Calculation!R:R,ROW()),0)</f>
        <v>12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Harris Insights &amp; Analytics</v>
      </c>
      <c r="C582" t="str">
        <f>IF(INDEX([1]Calculation!$F:$F,ROW())=0,"-",INDEX([1]Calculation!$F:$F,ROW()))</f>
        <v>C+</v>
      </c>
      <c r="D582" t="str">
        <f>INDEX([1]Calculation!$I:$I,ROW())&amp;"  "&amp;INDEX([1]Calculation!$J:$J,ROW())</f>
        <v>1342  rv</v>
      </c>
      <c r="E582" s="2" t="str">
        <f>MONTH(INDEX([1]Calculation!$H:$H,ROW()))&amp;"/"&amp;DAY(INDEX([1]Calculation!$H:$H,ROW()))</f>
        <v>8/14</v>
      </c>
      <c r="F582" s="12">
        <f>ROUND(INDEX([1]Calculation!AK:AK,ROW()),1)</f>
        <v>0</v>
      </c>
      <c r="G582" s="8">
        <f>ROUND(INDEX([1]Calculation!K:K,ROW()),0)</f>
        <v>29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3</v>
      </c>
      <c r="K582" s="8">
        <f>ROUND(INDEX([1]Calculation!O:O,ROW()),0)</f>
        <v>1</v>
      </c>
      <c r="L582" s="8">
        <f>ROUND(INDEX([1]Calculation!P:P,ROW()),0)</f>
        <v>14</v>
      </c>
      <c r="M582" s="8">
        <f>ROUND(INDEX([1]Calculation!Q:Q,ROW()),0)</f>
        <v>1</v>
      </c>
      <c r="N582" s="8">
        <f>ROUND(INDEX([1]Calculation!R:R,ROW()),0)</f>
        <v>11</v>
      </c>
      <c r="O582" s="8">
        <f>ROUND(INDEX([1]Calculation!S:S,ROW()),0)</f>
        <v>3</v>
      </c>
    </row>
    <row r="583" spans="1:15">
      <c r="A583" t="str">
        <f>INDEX([1]Calculation!$E:$E,ROW())</f>
        <v>US</v>
      </c>
      <c r="B583" t="str">
        <f>INDEX([1]Calculation!$C:$C,ROW())</f>
        <v>Fox News/Beacon Research/Shaw &amp; Co. Research</v>
      </c>
      <c r="C583" t="str">
        <f>IF(INDEX([1]Calculation!$F:$F,ROW())=0,"-",INDEX([1]Calculation!$F:$F,ROW()))</f>
        <v>A-</v>
      </c>
      <c r="D583" t="str">
        <f>INDEX([1]Calculation!$I:$I,ROW())&amp;"  "&amp;INDEX([1]Calculation!$J:$J,ROW())</f>
        <v>483  lv</v>
      </c>
      <c r="E583" s="2" t="str">
        <f>MONTH(INDEX([1]Calculation!$H:$H,ROW()))&amp;"/"&amp;DAY(INDEX([1]Calculation!$H:$H,ROW()))</f>
        <v>8/13</v>
      </c>
      <c r="F583" s="12">
        <f>ROUND(INDEX([1]Calculation!AK:AK,ROW()),1)</f>
        <v>0</v>
      </c>
      <c r="G583" s="8">
        <f>ROUND(INDEX([1]Calculation!K:K,ROW()),0)</f>
        <v>31</v>
      </c>
      <c r="H583" s="8">
        <f>ROUND(INDEX([1]Calculation!L:L,ROW()),0)</f>
        <v>0</v>
      </c>
      <c r="I583" s="8">
        <f>ROUND(INDEX([1]Calculation!M:M,ROW()),0)</f>
        <v>3</v>
      </c>
      <c r="J583" s="8">
        <f>ROUND(INDEX([1]Calculation!N:N,ROW()),0)</f>
        <v>3</v>
      </c>
      <c r="K583" s="8">
        <f>ROUND(INDEX([1]Calculation!O:O,ROW()),0)</f>
        <v>2</v>
      </c>
      <c r="L583" s="8">
        <f>ROUND(INDEX([1]Calculation!P:P,ROW()),0)</f>
        <v>10</v>
      </c>
      <c r="M583" s="8">
        <f>ROUND(INDEX([1]Calculation!Q:Q,ROW()),0)</f>
        <v>1</v>
      </c>
      <c r="N583" s="8">
        <f>ROUND(INDEX([1]Calculation!R:R,ROW()),0)</f>
        <v>20</v>
      </c>
      <c r="O583" s="8">
        <f>ROUND(INDEX([1]Calculation!S:S,ROW()),0)</f>
        <v>3</v>
      </c>
    </row>
    <row r="584" spans="1:15">
      <c r="A584" t="str">
        <f>INDEX([1]Calculation!$E:$E,ROW())</f>
        <v>US</v>
      </c>
      <c r="B584" t="str">
        <f>INDEX([1]Calculation!$C:$C,ROW())</f>
        <v>YouGov</v>
      </c>
      <c r="C584" t="str">
        <f>IF(INDEX([1]Calculation!$F:$F,ROW())=0,"-",INDEX([1]Calculation!$F:$F,ROW()))</f>
        <v>B-</v>
      </c>
      <c r="D584" t="str">
        <f>INDEX([1]Calculation!$I:$I,ROW())&amp;"  "&amp;INDEX([1]Calculation!$J:$J,ROW())</f>
        <v>592  lv</v>
      </c>
      <c r="E584" s="2" t="str">
        <f>MONTH(INDEX([1]Calculation!$H:$H,ROW()))&amp;"/"&amp;DAY(INDEX([1]Calculation!$H:$H,ROW()))</f>
        <v>8/13</v>
      </c>
      <c r="F584" s="12">
        <f>ROUND(INDEX([1]Calculation!AK:AK,ROW()),1)</f>
        <v>0</v>
      </c>
      <c r="G584" s="8">
        <f>ROUND(INDEX([1]Calculation!K:K,ROW()),0)</f>
        <v>21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5</v>
      </c>
      <c r="K584" s="8">
        <f>ROUND(INDEX([1]Calculation!O:O,ROW()),0)</f>
        <v>1</v>
      </c>
      <c r="L584" s="8">
        <f>ROUND(INDEX([1]Calculation!P:P,ROW()),0)</f>
        <v>16</v>
      </c>
      <c r="M584" s="8">
        <f>ROUND(INDEX([1]Calculation!Q:Q,ROW()),0)</f>
        <v>1</v>
      </c>
      <c r="N584" s="8">
        <f>ROUND(INDEX([1]Calculation!R:R,ROW()),0)</f>
        <v>20</v>
      </c>
      <c r="O584" s="8">
        <f>ROUND(INDEX([1]Calculation!S:S,ROW()),0)</f>
        <v>1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1350  rv</v>
      </c>
      <c r="E585" s="2" t="str">
        <f>MONTH(INDEX([1]Calculation!$H:$H,ROW()))&amp;"/"&amp;DAY(INDEX([1]Calculation!$H:$H,ROW()))</f>
        <v>8/13</v>
      </c>
      <c r="F585" s="12">
        <f>ROUND(INDEX([1]Calculation!AK:AK,ROW()),1)</f>
        <v>0</v>
      </c>
      <c r="G585" s="8">
        <f>ROUND(INDEX([1]Calculation!K:K,ROW()),0)</f>
        <v>28</v>
      </c>
      <c r="H585" s="8">
        <f>ROUND(INDEX([1]Calculation!L:L,ROW()),0)</f>
        <v>0</v>
      </c>
      <c r="I585" s="8">
        <f>ROUND(INDEX([1]Calculation!M:M,ROW()),0)</f>
        <v>2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15</v>
      </c>
      <c r="M585" s="8">
        <f>ROUND(INDEX([1]Calculation!Q:Q,ROW()),0)</f>
        <v>1</v>
      </c>
      <c r="N585" s="8">
        <f>ROUND(INDEX([1]Calculation!R:R,ROW()),0)</f>
        <v>10</v>
      </c>
      <c r="O585" s="8">
        <f>ROUND(INDEX([1]Calculation!S:S,ROW()),0)</f>
        <v>2</v>
      </c>
    </row>
    <row r="586" spans="1:15">
      <c r="A586" t="str">
        <f>INDEX([1]Calculation!$E:$E,ROW())</f>
        <v>South Carolina</v>
      </c>
      <c r="B586" t="str">
        <f>INDEX([1]Calculation!$C:$C,ROW())</f>
        <v>Change Research</v>
      </c>
      <c r="C586" t="str">
        <f>IF(INDEX([1]Calculation!$F:$F,ROW())=0,"-",INDEX([1]Calculation!$F:$F,ROW()))</f>
        <v>C</v>
      </c>
      <c r="D586" t="str">
        <f>INDEX([1]Calculation!$I:$I,ROW())&amp;"  "&amp;INDEX([1]Calculation!$J:$J,ROW())</f>
        <v>521  lv</v>
      </c>
      <c r="E586" s="2" t="str">
        <f>MONTH(INDEX([1]Calculation!$H:$H,ROW()))&amp;"/"&amp;DAY(INDEX([1]Calculation!$H:$H,ROW()))</f>
        <v>8/12</v>
      </c>
      <c r="F586" s="12">
        <f>ROUND(INDEX([1]Calculation!AK:AK,ROW()),1)</f>
        <v>0</v>
      </c>
      <c r="G586" s="8">
        <f>ROUND(INDEX([1]Calculation!K:K,ROW()),0)</f>
        <v>36</v>
      </c>
      <c r="H586" s="8">
        <f>ROUND(INDEX([1]Calculation!L:L,ROW()),0)</f>
        <v>0</v>
      </c>
      <c r="I586" s="8">
        <f>ROUND(INDEX([1]Calculation!M:M,ROW()),0)</f>
        <v>4</v>
      </c>
      <c r="J586" s="8">
        <f>ROUND(INDEX([1]Calculation!N:N,ROW()),0)</f>
        <v>5</v>
      </c>
      <c r="K586" s="8">
        <f>ROUND(INDEX([1]Calculation!O:O,ROW()),0)</f>
        <v>1</v>
      </c>
      <c r="L586" s="8">
        <f>ROUND(INDEX([1]Calculation!P:P,ROW()),0)</f>
        <v>16</v>
      </c>
      <c r="M586" s="8">
        <f>ROUND(INDEX([1]Calculation!Q:Q,ROW()),0)</f>
        <v>1</v>
      </c>
      <c r="N586" s="8">
        <f>ROUND(INDEX([1]Calculation!R:R,ROW()),0)</f>
        <v>17</v>
      </c>
      <c r="O586" s="8">
        <f>ROUND(INDEX([1]Calculation!S:S,ROW()),0)</f>
        <v>1</v>
      </c>
    </row>
    <row r="587" spans="1:15">
      <c r="A587" t="str">
        <f>INDEX([1]Calculation!$E:$E,ROW())</f>
        <v>US</v>
      </c>
      <c r="B587" t="str">
        <f>INDEX([1]Calculation!$C:$C,ROW())</f>
        <v>Harris Insights &amp; Analytics</v>
      </c>
      <c r="C587" t="str">
        <f>IF(INDEX([1]Calculation!$F:$F,ROW())=0,"-",INDEX([1]Calculation!$F:$F,ROW()))</f>
        <v>C+</v>
      </c>
      <c r="D587" t="str">
        <f>INDEX([1]Calculation!$I:$I,ROW())&amp;"  "&amp;INDEX([1]Calculation!$J:$J,ROW())</f>
        <v>1346  rv</v>
      </c>
      <c r="E587" s="2" t="str">
        <f>MONTH(INDEX([1]Calculation!$H:$H,ROW()))&amp;"/"&amp;DAY(INDEX([1]Calculation!$H:$H,ROW()))</f>
        <v>8/12</v>
      </c>
      <c r="F587" s="12">
        <f>ROUND(INDEX([1]Calculation!AK:AK,ROW()),1)</f>
        <v>0</v>
      </c>
      <c r="G587" s="8">
        <f>ROUND(INDEX([1]Calculation!K:K,ROW()),0)</f>
        <v>30</v>
      </c>
      <c r="H587" s="8">
        <f>ROUND(INDEX([1]Calculation!L:L,ROW()),0)</f>
        <v>0</v>
      </c>
      <c r="I587" s="8">
        <f>ROUND(INDEX([1]Calculation!M:M,ROW()),0)</f>
        <v>2</v>
      </c>
      <c r="J587" s="8">
        <f>ROUND(INDEX([1]Calculation!N:N,ROW()),0)</f>
        <v>5</v>
      </c>
      <c r="K587" s="8">
        <f>ROUND(INDEX([1]Calculation!O:O,ROW()),0)</f>
        <v>1</v>
      </c>
      <c r="L587" s="8">
        <f>ROUND(INDEX([1]Calculation!P:P,ROW()),0)</f>
        <v>16</v>
      </c>
      <c r="M587" s="8">
        <f>ROUND(INDEX([1]Calculation!Q:Q,ROW()),0)</f>
        <v>1</v>
      </c>
      <c r="N587" s="8">
        <f>ROUND(INDEX([1]Calculation!R:R,ROW()),0)</f>
        <v>10</v>
      </c>
      <c r="O587" s="8">
        <f>ROUND(INDEX([1]Calculation!S:S,ROW()),0)</f>
        <v>2</v>
      </c>
    </row>
    <row r="588" spans="1:15">
      <c r="A588" t="str">
        <f>INDEX([1]Calculation!$E:$E,ROW())</f>
        <v>Iowa</v>
      </c>
      <c r="B588" t="str">
        <f>INDEX([1]Calculation!$C:$C,ROW())</f>
        <v>Change Research</v>
      </c>
      <c r="C588" t="str">
        <f>IF(INDEX([1]Calculation!$F:$F,ROW())=0,"-",INDEX([1]Calculation!$F:$F,ROW()))</f>
        <v>C</v>
      </c>
      <c r="D588" t="str">
        <f>INDEX([1]Calculation!$I:$I,ROW())&amp;"  "&amp;INDEX([1]Calculation!$J:$J,ROW())</f>
        <v>621  lv</v>
      </c>
      <c r="E588" s="2" t="str">
        <f>MONTH(INDEX([1]Calculation!$H:$H,ROW()))&amp;"/"&amp;DAY(INDEX([1]Calculation!$H:$H,ROW()))</f>
        <v>8/11</v>
      </c>
      <c r="F588" s="12">
        <f>ROUND(INDEX([1]Calculation!AK:AK,ROW()),1)</f>
        <v>0.1</v>
      </c>
      <c r="G588" s="8">
        <f>ROUND(INDEX([1]Calculation!K:K,ROW()),0)</f>
        <v>17</v>
      </c>
      <c r="H588" s="8">
        <f>ROUND(INDEX([1]Calculation!L:L,ROW()),0)</f>
        <v>0</v>
      </c>
      <c r="I588" s="8">
        <f>ROUND(INDEX([1]Calculation!M:M,ROW()),0)</f>
        <v>3</v>
      </c>
      <c r="J588" s="8">
        <f>ROUND(INDEX([1]Calculation!N:N,ROW()),0)</f>
        <v>13</v>
      </c>
      <c r="K588" s="8">
        <f>ROUND(INDEX([1]Calculation!O:O,ROW()),0)</f>
        <v>2</v>
      </c>
      <c r="L588" s="8">
        <f>ROUND(INDEX([1]Calculation!P:P,ROW()),0)</f>
        <v>17</v>
      </c>
      <c r="M588" s="8">
        <f>ROUND(INDEX([1]Calculation!Q:Q,ROW()),0)</f>
        <v>2</v>
      </c>
      <c r="N588" s="8">
        <f>ROUND(INDEX([1]Calculation!R:R,ROW()),0)</f>
        <v>28</v>
      </c>
      <c r="O588" s="8">
        <f>ROUND(INDEX([1]Calculation!S:S,ROW()),0)</f>
        <v>1</v>
      </c>
    </row>
    <row r="589" spans="1:15">
      <c r="A589" t="str">
        <f>INDEX([1]Calculation!$E:$E,ROW())</f>
        <v>Wisconsin</v>
      </c>
      <c r="B589" t="str">
        <f>INDEX([1]Calculation!$C:$C,ROW())</f>
        <v>Change Research</v>
      </c>
      <c r="C589" t="str">
        <f>IF(INDEX([1]Calculation!$F:$F,ROW())=0,"-",INDEX([1]Calculation!$F:$F,ROW()))</f>
        <v>C</v>
      </c>
      <c r="D589" t="str">
        <f>INDEX([1]Calculation!$I:$I,ROW())&amp;"  "&amp;INDEX([1]Calculation!$J:$J,ROW())</f>
        <v>626  lv</v>
      </c>
      <c r="E589" s="2" t="str">
        <f>MONTH(INDEX([1]Calculation!$H:$H,ROW()))&amp;"/"&amp;DAY(INDEX([1]Calculation!$H:$H,ROW()))</f>
        <v>8/11</v>
      </c>
      <c r="F589" s="12">
        <f>ROUND(INDEX([1]Calculation!AK:AK,ROW()),1)</f>
        <v>0.2</v>
      </c>
      <c r="G589" s="8">
        <f>ROUND(INDEX([1]Calculation!K:K,ROW()),0)</f>
        <v>20</v>
      </c>
      <c r="H589" s="8">
        <f>ROUND(INDEX([1]Calculation!L:L,ROW()),0)</f>
        <v>0</v>
      </c>
      <c r="I589" s="8">
        <f>ROUND(INDEX([1]Calculation!M:M,ROW()),0)</f>
        <v>1</v>
      </c>
      <c r="J589" s="8">
        <f>ROUND(INDEX([1]Calculation!N:N,ROW()),0)</f>
        <v>9</v>
      </c>
      <c r="K589" s="8">
        <f>ROUND(INDEX([1]Calculation!O:O,ROW()),0)</f>
        <v>2</v>
      </c>
      <c r="L589" s="8">
        <f>ROUND(INDEX([1]Calculation!P:P,ROW()),0)</f>
        <v>24</v>
      </c>
      <c r="M589" s="8">
        <f>ROUND(INDEX([1]Calculation!Q:Q,ROW()),0)</f>
        <v>1</v>
      </c>
      <c r="N589" s="8">
        <f>ROUND(INDEX([1]Calculation!R:R,ROW()),0)</f>
        <v>29</v>
      </c>
      <c r="O589" s="8">
        <f>ROUND(INDEX([1]Calculation!S:S,ROW()),0)</f>
        <v>2</v>
      </c>
    </row>
    <row r="590" spans="1:15">
      <c r="A590" t="str">
        <f>INDEX([1]Calculation!$E:$E,ROW())</f>
        <v>US</v>
      </c>
      <c r="B590" t="str">
        <f>INDEX([1]Calculation!$C:$C,ROW())</f>
        <v>Morning Consult</v>
      </c>
      <c r="C590" t="str">
        <f>IF(INDEX([1]Calculation!$F:$F,ROW())=0,"-",INDEX([1]Calculation!$F:$F,ROW()))</f>
        <v>B/C</v>
      </c>
      <c r="D590" t="str">
        <f>INDEX([1]Calculation!$I:$I,ROW())&amp;"  "&amp;INDEX([1]Calculation!$J:$J,ROW())</f>
        <v>17117  lv</v>
      </c>
      <c r="E590" s="2" t="str">
        <f>MONTH(INDEX([1]Calculation!$H:$H,ROW()))&amp;"/"&amp;DAY(INDEX([1]Calculation!$H:$H,ROW()))</f>
        <v>8/11</v>
      </c>
      <c r="F590" s="12">
        <f>ROUND(INDEX([1]Calculation!AK:AK,ROW()),1)</f>
        <v>0</v>
      </c>
      <c r="G590" s="8">
        <f>ROUND(INDEX([1]Calculation!K:K,ROW()),0)</f>
        <v>33</v>
      </c>
      <c r="H590" s="8">
        <f>ROUND(INDEX([1]Calculation!L:L,ROW()),0)</f>
        <v>0</v>
      </c>
      <c r="I590" s="8">
        <f>ROUND(INDEX([1]Calculation!M:M,ROW()),0)</f>
        <v>3</v>
      </c>
      <c r="J590" s="8">
        <f>ROUND(INDEX([1]Calculation!N:N,ROW()),0)</f>
        <v>5</v>
      </c>
      <c r="K590" s="8">
        <f>ROUND(INDEX([1]Calculation!O:O,ROW()),0)</f>
        <v>1</v>
      </c>
      <c r="L590" s="8">
        <f>ROUND(INDEX([1]Calculation!P:P,ROW()),0)</f>
        <v>20</v>
      </c>
      <c r="M590" s="8">
        <f>ROUND(INDEX([1]Calculation!Q:Q,ROW()),0)</f>
        <v>1</v>
      </c>
      <c r="N590" s="8">
        <f>ROUND(INDEX([1]Calculation!R:R,ROW()),0)</f>
        <v>14</v>
      </c>
      <c r="O590" s="8">
        <f>ROUND(INDEX([1]Calculation!S:S,ROW()),0)</f>
        <v>2</v>
      </c>
    </row>
    <row r="591" spans="1:15">
      <c r="A591" t="str">
        <f>INDEX([1]Calculation!$E:$E,ROW())</f>
        <v>US</v>
      </c>
      <c r="B591" t="str">
        <f>INDEX([1]Calculation!$C:$C,ROW())</f>
        <v>Harris Insights &amp; Analytics</v>
      </c>
      <c r="C591" t="str">
        <f>IF(INDEX([1]Calculation!$F:$F,ROW())=0,"-",INDEX([1]Calculation!$F:$F,ROW()))</f>
        <v>C+</v>
      </c>
      <c r="D591" t="str">
        <f>INDEX([1]Calculation!$I:$I,ROW())&amp;"  "&amp;INDEX([1]Calculation!$J:$J,ROW())</f>
        <v>1350  rv</v>
      </c>
      <c r="E591" s="2" t="str">
        <f>MONTH(INDEX([1]Calculation!$H:$H,ROW()))&amp;"/"&amp;DAY(INDEX([1]Calculation!$H:$H,ROW()))</f>
        <v>8/11</v>
      </c>
      <c r="F591" s="12">
        <f>ROUND(INDEX([1]Calculation!AK:AK,ROW()),1)</f>
        <v>0</v>
      </c>
      <c r="G591" s="8">
        <f>ROUND(INDEX([1]Calculation!K:K,ROW()),0)</f>
        <v>30</v>
      </c>
      <c r="H591" s="8">
        <f>ROUND(INDEX([1]Calculation!L:L,ROW()),0)</f>
        <v>0</v>
      </c>
      <c r="I591" s="8">
        <f>ROUND(INDEX([1]Calculation!M:M,ROW()),0)</f>
        <v>2</v>
      </c>
      <c r="J591" s="8">
        <f>ROUND(INDEX([1]Calculation!N:N,ROW()),0)</f>
        <v>5</v>
      </c>
      <c r="K591" s="8">
        <f>ROUND(INDEX([1]Calculation!O:O,ROW()),0)</f>
        <v>1</v>
      </c>
      <c r="L591" s="8">
        <f>ROUND(INDEX([1]Calculation!P:P,ROW()),0)</f>
        <v>17</v>
      </c>
      <c r="M591" s="8">
        <f>ROUND(INDEX([1]Calculation!Q:Q,ROW()),0)</f>
        <v>1</v>
      </c>
      <c r="N591" s="8">
        <f>ROUND(INDEX([1]Calculation!R:R,ROW()),0)</f>
        <v>9</v>
      </c>
      <c r="O591" s="8">
        <f>ROUND(INDEX([1]Calculation!S:S,ROW()),0)</f>
        <v>2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451  rv</v>
      </c>
      <c r="E592" s="2" t="str">
        <f>MONTH(INDEX([1]Calculation!$H:$H,ROW()))&amp;"/"&amp;DAY(INDEX([1]Calculation!$H:$H,ROW()))</f>
        <v>8/10</v>
      </c>
      <c r="F592" s="12">
        <f>ROUND(INDEX([1]Calculation!AK:AK,ROW()),1)</f>
        <v>0</v>
      </c>
      <c r="G592" s="8">
        <f>ROUND(INDEX([1]Calculation!K:K,ROW()),0)</f>
        <v>31</v>
      </c>
      <c r="H592" s="8">
        <f>ROUND(INDEX([1]Calculation!L:L,ROW()),0)</f>
        <v>0</v>
      </c>
      <c r="I592" s="8">
        <f>ROUND(INDEX([1]Calculation!M:M,ROW()),0)</f>
        <v>1</v>
      </c>
      <c r="J592" s="8">
        <f>ROUND(INDEX([1]Calculation!N:N,ROW()),0)</f>
        <v>4</v>
      </c>
      <c r="K592" s="8">
        <f>ROUND(INDEX([1]Calculation!O:O,ROW()),0)</f>
        <v>2</v>
      </c>
      <c r="L592" s="8">
        <f>ROUND(INDEX([1]Calculation!P:P,ROW()),0)</f>
        <v>16</v>
      </c>
      <c r="M592" s="8">
        <f>ROUND(INDEX([1]Calculation!Q:Q,ROW()),0)</f>
        <v>1</v>
      </c>
      <c r="N592" s="8">
        <f>ROUND(INDEX([1]Calculation!R:R,ROW()),0)</f>
        <v>10</v>
      </c>
      <c r="O592" s="8">
        <f>ROUND(INDEX([1]Calculation!S:S,ROW()),0)</f>
        <v>1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1350  rv</v>
      </c>
      <c r="E593" s="2" t="str">
        <f>MONTH(INDEX([1]Calculation!$H:$H,ROW()))&amp;"/"&amp;DAY(INDEX([1]Calculation!$H:$H,ROW()))</f>
        <v>8/10</v>
      </c>
      <c r="F593" s="12">
        <f>ROUND(INDEX([1]Calculation!AK:AK,ROW()),1)</f>
        <v>0</v>
      </c>
      <c r="G593" s="8">
        <f>ROUND(INDEX([1]Calculation!K:K,ROW()),0)</f>
        <v>31</v>
      </c>
      <c r="H593" s="8">
        <f>ROUND(INDEX([1]Calculation!L:L,ROW()),0)</f>
        <v>0</v>
      </c>
      <c r="I593" s="8">
        <f>ROUND(INDEX([1]Calculation!M:M,ROW()),0)</f>
        <v>2</v>
      </c>
      <c r="J593" s="8">
        <f>ROUND(INDEX([1]Calculation!N:N,ROW()),0)</f>
        <v>5</v>
      </c>
      <c r="K593" s="8">
        <f>ROUND(INDEX([1]Calculation!O:O,ROW()),0)</f>
        <v>1</v>
      </c>
      <c r="L593" s="8">
        <f>ROUND(INDEX([1]Calculation!P:P,ROW()),0)</f>
        <v>15</v>
      </c>
      <c r="M593" s="8">
        <f>ROUND(INDEX([1]Calculation!Q:Q,ROW()),0)</f>
        <v>1</v>
      </c>
      <c r="N593" s="8">
        <f>ROUND(INDEX([1]Calculation!R:R,ROW()),0)</f>
        <v>9</v>
      </c>
      <c r="O593" s="8">
        <f>ROUND(INDEX([1]Calculation!S:S,ROW()),0)</f>
        <v>2</v>
      </c>
    </row>
    <row r="594" spans="1:15">
      <c r="A594" t="str">
        <f>INDEX([1]Calculation!$E:$E,ROW())</f>
        <v>US</v>
      </c>
      <c r="B594" t="str">
        <f>INDEX([1]Calculation!$C:$C,ROW())</f>
        <v>Harris Insights &amp; Analytics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3088  rv</v>
      </c>
      <c r="E594" s="2" t="str">
        <f>MONTH(INDEX([1]Calculation!$H:$H,ROW()))&amp;"/"&amp;DAY(INDEX([1]Calculation!$H:$H,ROW()))</f>
        <v>8/9</v>
      </c>
      <c r="F594" s="12">
        <f>ROUND(INDEX([1]Calculation!AK:AK,ROW()),1)</f>
        <v>0</v>
      </c>
      <c r="G594" s="8">
        <f>ROUND(INDEX([1]Calculation!K:K,ROW()),0)</f>
        <v>28</v>
      </c>
      <c r="H594" s="8">
        <f>ROUND(INDEX([1]Calculation!L:L,ROW()),0)</f>
        <v>0</v>
      </c>
      <c r="I594" s="8">
        <f>ROUND(INDEX([1]Calculation!M:M,ROW()),0)</f>
        <v>3</v>
      </c>
      <c r="J594" s="8">
        <f>ROUND(INDEX([1]Calculation!N:N,ROW()),0)</f>
        <v>3</v>
      </c>
      <c r="K594" s="8">
        <f>ROUND(INDEX([1]Calculation!O:O,ROW()),0)</f>
        <v>1</v>
      </c>
      <c r="L594" s="8">
        <f>ROUND(INDEX([1]Calculation!P:P,ROW()),0)</f>
        <v>16</v>
      </c>
      <c r="M594" s="8">
        <f>ROUND(INDEX([1]Calculation!Q:Q,ROW()),0)</f>
        <v>1</v>
      </c>
      <c r="N594" s="8">
        <f>ROUND(INDEX([1]Calculation!R:R,ROW()),0)</f>
        <v>10</v>
      </c>
      <c r="O594" s="8">
        <f>ROUND(INDEX([1]Calculation!S:S,ROW()),0)</f>
        <v>1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1318  rv</v>
      </c>
      <c r="E595" s="2" t="str">
        <f>MONTH(INDEX([1]Calculation!$H:$H,ROW()))&amp;"/"&amp;DAY(INDEX([1]Calculation!$H:$H,ROW()))</f>
        <v>8/9</v>
      </c>
      <c r="F595" s="12">
        <f>ROUND(INDEX([1]Calculation!AK:AK,ROW()),1)</f>
        <v>0</v>
      </c>
      <c r="G595" s="8">
        <f>ROUND(INDEX([1]Calculation!K:K,ROW()),0)</f>
        <v>29</v>
      </c>
      <c r="H595" s="8">
        <f>ROUND(INDEX([1]Calculation!L:L,ROW()),0)</f>
        <v>0</v>
      </c>
      <c r="I595" s="8">
        <f>ROUND(INDEX([1]Calculation!M:M,ROW()),0)</f>
        <v>3</v>
      </c>
      <c r="J595" s="8">
        <f>ROUND(INDEX([1]Calculation!N:N,ROW()),0)</f>
        <v>4</v>
      </c>
      <c r="K595" s="8">
        <f>ROUND(INDEX([1]Calculation!O:O,ROW()),0)</f>
        <v>1</v>
      </c>
      <c r="L595" s="8">
        <f>ROUND(INDEX([1]Calculation!P:P,ROW()),0)</f>
        <v>15</v>
      </c>
      <c r="M595" s="8">
        <f>ROUND(INDEX([1]Calculation!Q:Q,ROW()),0)</f>
        <v>1</v>
      </c>
      <c r="N595" s="8">
        <f>ROUND(INDEX([1]Calculation!R:R,ROW()),0)</f>
        <v>8</v>
      </c>
      <c r="O595" s="8">
        <f>ROUND(INDEX([1]Calculation!S:S,ROW()),0)</f>
        <v>1</v>
      </c>
    </row>
    <row r="596" spans="1:15">
      <c r="A596" t="str">
        <f>INDEX([1]Calculation!$E:$E,ROW())</f>
        <v>Nevada</v>
      </c>
      <c r="B596" t="str">
        <f>INDEX([1]Calculation!$C:$C,ROW())</f>
        <v>Change Research</v>
      </c>
      <c r="C596" t="str">
        <f>IF(INDEX([1]Calculation!$F:$F,ROW())=0,"-",INDEX([1]Calculation!$F:$F,ROW()))</f>
        <v>C</v>
      </c>
      <c r="D596" t="str">
        <f>INDEX([1]Calculation!$I:$I,ROW())&amp;"  "&amp;INDEX([1]Calculation!$J:$J,ROW())</f>
        <v>439  lv</v>
      </c>
      <c r="E596" s="2" t="str">
        <f>MONTH(INDEX([1]Calculation!$H:$H,ROW()))&amp;"/"&amp;DAY(INDEX([1]Calculation!$H:$H,ROW()))</f>
        <v>8/8</v>
      </c>
      <c r="F596" s="12">
        <f>ROUND(INDEX([1]Calculation!AK:AK,ROW()),1)</f>
        <v>1.5</v>
      </c>
      <c r="G596" s="8">
        <f>ROUND(INDEX([1]Calculation!K:K,ROW()),0)</f>
        <v>26</v>
      </c>
      <c r="H596" s="8">
        <f>ROUND(INDEX([1]Calculation!L:L,ROW()),0)</f>
        <v>0</v>
      </c>
      <c r="I596" s="8">
        <f>ROUND(INDEX([1]Calculation!M:M,ROW()),0)</f>
        <v>0</v>
      </c>
      <c r="J596" s="8">
        <f>ROUND(INDEX([1]Calculation!N:N,ROW()),0)</f>
        <v>7</v>
      </c>
      <c r="K596" s="8">
        <f>ROUND(INDEX([1]Calculation!O:O,ROW()),0)</f>
        <v>1</v>
      </c>
      <c r="L596" s="8">
        <f>ROUND(INDEX([1]Calculation!P:P,ROW()),0)</f>
        <v>22</v>
      </c>
      <c r="M596" s="8">
        <f>ROUND(INDEX([1]Calculation!Q:Q,ROW()),0)</f>
        <v>3</v>
      </c>
      <c r="N596" s="8">
        <f>ROUND(INDEX([1]Calculation!R:R,ROW()),0)</f>
        <v>23</v>
      </c>
      <c r="O596" s="8">
        <f>ROUND(INDEX([1]Calculation!S:S,ROW()),0)</f>
        <v>1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1316  rv</v>
      </c>
      <c r="E597" s="2" t="str">
        <f>MONTH(INDEX([1]Calculation!$H:$H,ROW()))&amp;"/"&amp;DAY(INDEX([1]Calculation!$H:$H,ROW()))</f>
        <v>8/8</v>
      </c>
      <c r="F597" s="12">
        <f>ROUND(INDEX([1]Calculation!AK:AK,ROW()),1)</f>
        <v>0</v>
      </c>
      <c r="G597" s="8">
        <f>ROUND(INDEX([1]Calculation!K:K,ROW()),0)</f>
        <v>27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15</v>
      </c>
      <c r="M597" s="8">
        <f>ROUND(INDEX([1]Calculation!Q:Q,ROW()),0)</f>
        <v>1</v>
      </c>
      <c r="N597" s="8">
        <f>ROUND(INDEX([1]Calculation!R:R,ROW()),0)</f>
        <v>9</v>
      </c>
      <c r="O597" s="8">
        <f>ROUND(INDEX([1]Calculation!S:S,ROW()),0)</f>
        <v>1</v>
      </c>
    </row>
    <row r="598" spans="1:15">
      <c r="A598" t="str">
        <f>INDEX([1]Calculation!$E:$E,ROW())</f>
        <v>US</v>
      </c>
      <c r="B598" t="str">
        <f>INDEX([1]Calculation!$C:$C,ROW())</f>
        <v>Harris Insights &amp; Analytics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1319  rv</v>
      </c>
      <c r="E598" s="2" t="str">
        <f>MONTH(INDEX([1]Calculation!$H:$H,ROW()))&amp;"/"&amp;DAY(INDEX([1]Calculation!$H:$H,ROW()))</f>
        <v>8/7</v>
      </c>
      <c r="F598" s="12">
        <f>ROUND(INDEX([1]Calculation!AK:AK,ROW()),1)</f>
        <v>0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4</v>
      </c>
      <c r="K598" s="8">
        <f>ROUND(INDEX([1]Calculation!O:O,ROW()),0)</f>
        <v>1</v>
      </c>
      <c r="L598" s="8">
        <f>ROUND(INDEX([1]Calculation!P:P,ROW()),0)</f>
        <v>17</v>
      </c>
      <c r="M598" s="8">
        <f>ROUND(INDEX([1]Calculation!Q:Q,ROW()),0)</f>
        <v>1</v>
      </c>
      <c r="N598" s="8">
        <f>ROUND(INDEX([1]Calculation!R:R,ROW()),0)</f>
        <v>11</v>
      </c>
      <c r="O598" s="8">
        <f>ROUND(INDEX([1]Calculation!S:S,ROW()),0)</f>
        <v>1</v>
      </c>
    </row>
    <row r="599" spans="1:15">
      <c r="A599" t="str">
        <f>INDEX([1]Calculation!$E:$E,ROW())</f>
        <v>New Hampshire</v>
      </c>
      <c r="B599" t="str">
        <f>INDEX([1]Calculation!$C:$C,ROW())</f>
        <v>Gravis Marketing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250  lv</v>
      </c>
      <c r="E599" s="2" t="str">
        <f>MONTH(INDEX([1]Calculation!$H:$H,ROW()))&amp;"/"&amp;DAY(INDEX([1]Calculation!$H:$H,ROW()))</f>
        <v>8/6</v>
      </c>
      <c r="F599" s="12">
        <f>ROUND(INDEX([1]Calculation!AK:AK,ROW()),1)</f>
        <v>1.4</v>
      </c>
      <c r="G599" s="8">
        <f>ROUND(INDEX([1]Calculation!K:K,ROW()),0)</f>
        <v>15</v>
      </c>
      <c r="H599" s="8">
        <f>ROUND(INDEX([1]Calculation!L:L,ROW()),0)</f>
        <v>0</v>
      </c>
      <c r="I599" s="8">
        <f>ROUND(INDEX([1]Calculation!M:M,ROW()),0)</f>
        <v>0</v>
      </c>
      <c r="J599" s="8">
        <f>ROUND(INDEX([1]Calculation!N:N,ROW()),0)</f>
        <v>8</v>
      </c>
      <c r="K599" s="8">
        <f>ROUND(INDEX([1]Calculation!O:O,ROW()),0)</f>
        <v>4</v>
      </c>
      <c r="L599" s="8">
        <f>ROUND(INDEX([1]Calculation!P:P,ROW()),0)</f>
        <v>21</v>
      </c>
      <c r="M599" s="8">
        <f>ROUND(INDEX([1]Calculation!Q:Q,ROW()),0)</f>
        <v>4</v>
      </c>
      <c r="N599" s="8">
        <f>ROUND(INDEX([1]Calculation!R:R,ROW()),0)</f>
        <v>12</v>
      </c>
      <c r="O599" s="8">
        <f>ROUND(INDEX([1]Calculation!S:S,ROW()),0)</f>
        <v>4</v>
      </c>
    </row>
    <row r="600" spans="1:15">
      <c r="A600" t="str">
        <f>INDEX([1]Calculation!$E:$E,ROW())</f>
        <v>US</v>
      </c>
      <c r="B600" t="str">
        <f>INDEX([1]Calculation!$C:$C,ROW())</f>
        <v>YouGov</v>
      </c>
      <c r="C600" t="str">
        <f>IF(INDEX([1]Calculation!$F:$F,ROW())=0,"-",INDEX([1]Calculation!$F:$F,ROW()))</f>
        <v>B-</v>
      </c>
      <c r="D600" t="str">
        <f>INDEX([1]Calculation!$I:$I,ROW())&amp;"  "&amp;INDEX([1]Calculation!$J:$J,ROW())</f>
        <v>573  lv</v>
      </c>
      <c r="E600" s="2" t="str">
        <f>MONTH(INDEX([1]Calculation!$H:$H,ROW()))&amp;"/"&amp;DAY(INDEX([1]Calculation!$H:$H,ROW()))</f>
        <v>8/6</v>
      </c>
      <c r="F600" s="12">
        <f>ROUND(INDEX([1]Calculation!AK:AK,ROW()),1)</f>
        <v>0</v>
      </c>
      <c r="G600" s="8">
        <f>ROUND(INDEX([1]Calculation!K:K,ROW()),0)</f>
        <v>22</v>
      </c>
      <c r="H600" s="8">
        <f>ROUND(INDEX([1]Calculation!L:L,ROW()),0)</f>
        <v>0</v>
      </c>
      <c r="I600" s="8">
        <f>ROUND(INDEX([1]Calculation!M:M,ROW()),0)</f>
        <v>1</v>
      </c>
      <c r="J600" s="8">
        <f>ROUND(INDEX([1]Calculation!N:N,ROW()),0)</f>
        <v>8</v>
      </c>
      <c r="K600" s="8">
        <f>ROUND(INDEX([1]Calculation!O:O,ROW()),0)</f>
        <v>0</v>
      </c>
      <c r="L600" s="8">
        <f>ROUND(INDEX([1]Calculation!P:P,ROW()),0)</f>
        <v>13</v>
      </c>
      <c r="M600" s="8">
        <f>ROUND(INDEX([1]Calculation!Q:Q,ROW()),0)</f>
        <v>1</v>
      </c>
      <c r="N600" s="8">
        <f>ROUND(INDEX([1]Calculation!R:R,ROW()),0)</f>
        <v>16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1319  rv</v>
      </c>
      <c r="E601" s="2" t="str">
        <f>MONTH(INDEX([1]Calculation!$H:$H,ROW()))&amp;"/"&amp;DAY(INDEX([1]Calculation!$H:$H,ROW()))</f>
        <v>8/6</v>
      </c>
      <c r="F601" s="12">
        <f>ROUND(INDEX([1]Calculation!AK:AK,ROW()),1)</f>
        <v>0</v>
      </c>
      <c r="G601" s="8">
        <f>ROUND(INDEX([1]Calculation!K:K,ROW()),0)</f>
        <v>25</v>
      </c>
      <c r="H601" s="8">
        <f>ROUND(INDEX([1]Calculation!L:L,ROW()),0)</f>
        <v>0</v>
      </c>
      <c r="I601" s="8">
        <f>ROUND(INDEX([1]Calculation!M:M,ROW()),0)</f>
        <v>3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17</v>
      </c>
      <c r="M601" s="8">
        <f>ROUND(INDEX([1]Calculation!Q:Q,ROW()),0)</f>
        <v>1</v>
      </c>
      <c r="N601" s="8">
        <f>ROUND(INDEX([1]Calculation!R:R,ROW()),0)</f>
        <v>11</v>
      </c>
      <c r="O601" s="8">
        <f>ROUND(INDEX([1]Calculation!S:S,ROW()),0)</f>
        <v>1</v>
      </c>
    </row>
    <row r="602" spans="1:15">
      <c r="A602" t="str">
        <f>INDEX([1]Calculation!$E:$E,ROW())</f>
        <v>North Carolina</v>
      </c>
      <c r="B602" t="str">
        <f>INDEX([1]Calculation!$C:$C,ROW())</f>
        <v>SurveyUSA</v>
      </c>
      <c r="C602" t="str">
        <f>IF(INDEX([1]Calculation!$F:$F,ROW())=0,"-",INDEX([1]Calculation!$F:$F,ROW()))</f>
        <v>A</v>
      </c>
      <c r="D602" t="str">
        <f>INDEX([1]Calculation!$I:$I,ROW())&amp;"  "&amp;INDEX([1]Calculation!$J:$J,ROW())</f>
        <v>534  lv</v>
      </c>
      <c r="E602" s="2" t="str">
        <f>MONTH(INDEX([1]Calculation!$H:$H,ROW()))&amp;"/"&amp;DAY(INDEX([1]Calculation!$H:$H,ROW()))</f>
        <v>8/5</v>
      </c>
      <c r="F602" s="12">
        <f>ROUND(INDEX([1]Calculation!AK:AK,ROW()),1)</f>
        <v>5.4</v>
      </c>
      <c r="G602" s="8">
        <f>ROUND(INDEX([1]Calculation!K:K,ROW()),0)</f>
        <v>36</v>
      </c>
      <c r="H602" s="8">
        <f>ROUND(INDEX([1]Calculation!L:L,ROW()),0)</f>
        <v>0</v>
      </c>
      <c r="I602" s="8">
        <f>ROUND(INDEX([1]Calculation!M:M,ROW()),0)</f>
        <v>1</v>
      </c>
      <c r="J602" s="8">
        <f>ROUND(INDEX([1]Calculation!N:N,ROW()),0)</f>
        <v>5</v>
      </c>
      <c r="K602" s="8">
        <f>ROUND(INDEX([1]Calculation!O:O,ROW()),0)</f>
        <v>0</v>
      </c>
      <c r="L602" s="8">
        <f>ROUND(INDEX([1]Calculation!P:P,ROW()),0)</f>
        <v>15</v>
      </c>
      <c r="M602" s="8">
        <f>ROUND(INDEX([1]Calculation!Q:Q,ROW()),0)</f>
        <v>0</v>
      </c>
      <c r="N602" s="8">
        <f>ROUND(INDEX([1]Calculation!R:R,ROW()),0)</f>
        <v>13</v>
      </c>
      <c r="O602" s="8">
        <f>ROUND(INDEX([1]Calculation!S:S,ROW()),0)</f>
        <v>1</v>
      </c>
    </row>
    <row r="603" spans="1:15">
      <c r="A603" t="str">
        <f>INDEX([1]Calculation!$E:$E,ROW())</f>
        <v>California</v>
      </c>
      <c r="B603" t="str">
        <f>INDEX([1]Calculation!$C:$C,ROW())</f>
        <v>SurveyUSA</v>
      </c>
      <c r="C603" t="str">
        <f>IF(INDEX([1]Calculation!$F:$F,ROW())=0,"-",INDEX([1]Calculation!$F:$F,ROW()))</f>
        <v>A</v>
      </c>
      <c r="D603" t="str">
        <f>INDEX([1]Calculation!$I:$I,ROW())&amp;"  "&amp;INDEX([1]Calculation!$J:$J,ROW())</f>
        <v>528  lv</v>
      </c>
      <c r="E603" s="2" t="str">
        <f>MONTH(INDEX([1]Calculation!$H:$H,ROW()))&amp;"/"&amp;DAY(INDEX([1]Calculation!$H:$H,ROW()))</f>
        <v>8/5</v>
      </c>
      <c r="F603" s="12">
        <f>ROUND(INDEX([1]Calculation!AK:AK,ROW()),1)</f>
        <v>0</v>
      </c>
      <c r="G603" s="8">
        <f>ROUND(INDEX([1]Calculation!K:K,ROW()),0)</f>
        <v>25</v>
      </c>
      <c r="H603" s="8">
        <f>ROUND(INDEX([1]Calculation!L:L,ROW()),0)</f>
        <v>0</v>
      </c>
      <c r="I603" s="8">
        <f>ROUND(INDEX([1]Calculation!M:M,ROW()),0)</f>
        <v>1</v>
      </c>
      <c r="J603" s="8">
        <f>ROUND(INDEX([1]Calculation!N:N,ROW()),0)</f>
        <v>6</v>
      </c>
      <c r="K603" s="8">
        <f>ROUND(INDEX([1]Calculation!O:O,ROW()),0)</f>
        <v>0</v>
      </c>
      <c r="L603" s="8">
        <f>ROUND(INDEX([1]Calculation!P:P,ROW()),0)</f>
        <v>18</v>
      </c>
      <c r="M603" s="8">
        <f>ROUND(INDEX([1]Calculation!Q:Q,ROW()),0)</f>
        <v>0</v>
      </c>
      <c r="N603" s="8">
        <f>ROUND(INDEX([1]Calculation!R:R,ROW()),0)</f>
        <v>21</v>
      </c>
      <c r="O603" s="8">
        <f>ROUND(INDEX([1]Calculation!S:S,ROW()),0)</f>
        <v>1</v>
      </c>
    </row>
    <row r="604" spans="1:15">
      <c r="A604" t="str">
        <f>INDEX([1]Calculation!$E:$E,ROW())</f>
        <v>US</v>
      </c>
      <c r="B604" t="str">
        <f>INDEX([1]Calculation!$C:$C,ROW())</f>
        <v>SurveyUSA</v>
      </c>
      <c r="C604" t="str">
        <f>IF(INDEX([1]Calculation!$F:$F,ROW())=0,"-",INDEX([1]Calculation!$F:$F,ROW()))</f>
        <v>A</v>
      </c>
      <c r="D604" t="str">
        <f>INDEX([1]Calculation!$I:$I,ROW())&amp;"  "&amp;INDEX([1]Calculation!$J:$J,ROW())</f>
        <v>999  lv</v>
      </c>
      <c r="E604" s="2" t="str">
        <f>MONTH(INDEX([1]Calculation!$H:$H,ROW()))&amp;"/"&amp;DAY(INDEX([1]Calculation!$H:$H,ROW()))</f>
        <v>8/5</v>
      </c>
      <c r="F604" s="12">
        <f>ROUND(INDEX([1]Calculation!AK:AK,ROW()),1)</f>
        <v>0</v>
      </c>
      <c r="G604" s="8">
        <f>ROUND(INDEX([1]Calculation!K:K,ROW()),0)</f>
        <v>33</v>
      </c>
      <c r="H604" s="8">
        <f>ROUND(INDEX([1]Calculation!L:L,ROW()),0)</f>
        <v>0</v>
      </c>
      <c r="I604" s="8">
        <f>ROUND(INDEX([1]Calculation!M:M,ROW()),0)</f>
        <v>1</v>
      </c>
      <c r="J604" s="8">
        <f>ROUND(INDEX([1]Calculation!N:N,ROW()),0)</f>
        <v>8</v>
      </c>
      <c r="K604" s="8">
        <f>ROUND(INDEX([1]Calculation!O:O,ROW()),0)</f>
        <v>1</v>
      </c>
      <c r="L604" s="8">
        <f>ROUND(INDEX([1]Calculation!P:P,ROW()),0)</f>
        <v>20</v>
      </c>
      <c r="M604" s="8">
        <f>ROUND(INDEX([1]Calculation!Q:Q,ROW()),0)</f>
        <v>0</v>
      </c>
      <c r="N604" s="8">
        <f>ROUND(INDEX([1]Calculation!R:R,ROW()),0)</f>
        <v>19</v>
      </c>
      <c r="O604" s="8">
        <f>ROUND(INDEX([1]Calculation!S:S,ROW()),0)</f>
        <v>0</v>
      </c>
    </row>
    <row r="605" spans="1:15">
      <c r="A605" t="str">
        <f>INDEX([1]Calculation!$E:$E,ROW())</f>
        <v>US</v>
      </c>
      <c r="B605" t="str">
        <f>INDEX([1]Calculation!$C:$C,ROW())</f>
        <v>Ipsos</v>
      </c>
      <c r="C605" t="str">
        <f>IF(INDEX([1]Calculation!$F:$F,ROW())=0,"-",INDEX([1]Calculation!$F:$F,ROW()))</f>
        <v>B-</v>
      </c>
      <c r="D605" t="str">
        <f>INDEX([1]Calculation!$I:$I,ROW())&amp;"  "&amp;INDEX([1]Calculation!$J:$J,ROW())</f>
        <v>1023  rv</v>
      </c>
      <c r="E605" s="2" t="str">
        <f>MONTH(INDEX([1]Calculation!$H:$H,ROW()))&amp;"/"&amp;DAY(INDEX([1]Calculation!$H:$H,ROW()))</f>
        <v>8/5</v>
      </c>
      <c r="F605" s="12">
        <f>ROUND(INDEX([1]Calculation!AK:AK,ROW()),1)</f>
        <v>0</v>
      </c>
      <c r="G605" s="8">
        <f>ROUND(INDEX([1]Calculation!K:K,ROW()),0)</f>
        <v>25</v>
      </c>
      <c r="H605" s="8">
        <f>ROUND(INDEX([1]Calculation!L:L,ROW()),0)</f>
        <v>0</v>
      </c>
      <c r="I605" s="8">
        <f>ROUND(INDEX([1]Calculation!M:M,ROW()),0)</f>
        <v>3</v>
      </c>
      <c r="J605" s="8">
        <f>ROUND(INDEX([1]Calculation!N:N,ROW()),0)</f>
        <v>5</v>
      </c>
      <c r="K605" s="8">
        <f>ROUND(INDEX([1]Calculation!O:O,ROW()),0)</f>
        <v>1</v>
      </c>
      <c r="L605" s="8">
        <f>ROUND(INDEX([1]Calculation!P:P,ROW()),0)</f>
        <v>20</v>
      </c>
      <c r="M605" s="8">
        <f>ROUND(INDEX([1]Calculation!Q:Q,ROW()),0)</f>
        <v>0</v>
      </c>
      <c r="N605" s="8">
        <f>ROUND(INDEX([1]Calculation!R:R,ROW()),0)</f>
        <v>10</v>
      </c>
      <c r="O605" s="8">
        <f>ROUND(INDEX([1]Calculation!S:S,ROW()),0)</f>
        <v>2</v>
      </c>
    </row>
    <row r="606" spans="1:15">
      <c r="A606" t="str">
        <f>INDEX([1]Calculation!$E:$E,ROW())</f>
        <v>US</v>
      </c>
      <c r="B606" t="str">
        <f>INDEX([1]Calculation!$C:$C,ROW())</f>
        <v>Quinnipiac University</v>
      </c>
      <c r="C606" t="str">
        <f>IF(INDEX([1]Calculation!$F:$F,ROW())=0,"-",INDEX([1]Calculation!$F:$F,ROW()))</f>
        <v>B+</v>
      </c>
      <c r="D606" t="str">
        <f>INDEX([1]Calculation!$I:$I,ROW())&amp;"  "&amp;INDEX([1]Calculation!$J:$J,ROW())</f>
        <v>807  rv</v>
      </c>
      <c r="E606" s="2" t="str">
        <f>MONTH(INDEX([1]Calculation!$H:$H,ROW()))&amp;"/"&amp;DAY(INDEX([1]Calculation!$H:$H,ROW()))</f>
        <v>8/5</v>
      </c>
      <c r="F606" s="12">
        <f>ROUND(INDEX([1]Calculation!AK:AK,ROW()),1)</f>
        <v>0</v>
      </c>
      <c r="G606" s="8">
        <f>ROUND(INDEX([1]Calculation!K:K,ROW()),0)</f>
        <v>32</v>
      </c>
      <c r="H606" s="8">
        <f>ROUND(INDEX([1]Calculation!L:L,ROW()),0)</f>
        <v>0</v>
      </c>
      <c r="I606" s="8">
        <f>ROUND(INDEX([1]Calculation!M:M,ROW()),0)</f>
        <v>2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14</v>
      </c>
      <c r="M606" s="8">
        <f>ROUND(INDEX([1]Calculation!Q:Q,ROW()),0)</f>
        <v>0</v>
      </c>
      <c r="N606" s="8">
        <f>ROUND(INDEX([1]Calculation!R:R,ROW()),0)</f>
        <v>21</v>
      </c>
      <c r="O606" s="8">
        <f>ROUND(INDEX([1]Calculation!S:S,ROW()),0)</f>
        <v>1</v>
      </c>
    </row>
    <row r="607" spans="1:15">
      <c r="A607" t="str">
        <f>INDEX([1]Calculation!$E:$E,ROW())</f>
        <v>US</v>
      </c>
      <c r="B607" t="str">
        <f>INDEX([1]Calculation!$C:$C,ROW())</f>
        <v>Ipsos</v>
      </c>
      <c r="C607" t="str">
        <f>IF(INDEX([1]Calculation!$F:$F,ROW())=0,"-",INDEX([1]Calculation!$F:$F,ROW()))</f>
        <v>B-</v>
      </c>
      <c r="D607" t="str">
        <f>INDEX([1]Calculation!$I:$I,ROW())&amp;"  "&amp;INDEX([1]Calculation!$J:$J,ROW())</f>
        <v>1258  a</v>
      </c>
      <c r="E607" s="2" t="str">
        <f>MONTH(INDEX([1]Calculation!$H:$H,ROW()))&amp;"/"&amp;DAY(INDEX([1]Calculation!$H:$H,ROW()))</f>
        <v>8/5</v>
      </c>
      <c r="F607" s="12">
        <f>ROUND(INDEX([1]Calculation!AK:AK,ROW()),1)</f>
        <v>0</v>
      </c>
      <c r="G607" s="8">
        <f>ROUND(INDEX([1]Calculation!K:K,ROW()),0)</f>
        <v>22</v>
      </c>
      <c r="H607" s="8">
        <f>ROUND(INDEX([1]Calculation!L:L,ROW()),0)</f>
        <v>0</v>
      </c>
      <c r="I607" s="8">
        <f>ROUND(INDEX([1]Calculation!M:M,ROW()),0)</f>
        <v>3</v>
      </c>
      <c r="J607" s="8">
        <f>ROUND(INDEX([1]Calculation!N:N,ROW()),0)</f>
        <v>4</v>
      </c>
      <c r="K607" s="8">
        <f>ROUND(INDEX([1]Calculation!O:O,ROW()),0)</f>
        <v>1</v>
      </c>
      <c r="L607" s="8">
        <f>ROUND(INDEX([1]Calculation!P:P,ROW()),0)</f>
        <v>18</v>
      </c>
      <c r="M607" s="8">
        <f>ROUND(INDEX([1]Calculation!Q:Q,ROW()),0)</f>
        <v>0</v>
      </c>
      <c r="N607" s="8">
        <f>ROUND(INDEX([1]Calculation!R:R,ROW()),0)</f>
        <v>9</v>
      </c>
      <c r="O607" s="8">
        <f>ROUND(INDEX([1]Calculation!S:S,ROW()),0)</f>
        <v>2</v>
      </c>
    </row>
    <row r="608" spans="1:15">
      <c r="A608" t="str">
        <f>INDEX([1]Calculation!$E:$E,ROW())</f>
        <v>US</v>
      </c>
      <c r="B608" t="str">
        <f>INDEX([1]Calculation!$C:$C,ROW())</f>
        <v>Harris Insights &amp; Analytics</v>
      </c>
      <c r="C608" t="str">
        <f>IF(INDEX([1]Calculation!$F:$F,ROW())=0,"-",INDEX([1]Calculation!$F:$F,ROW()))</f>
        <v>C+</v>
      </c>
      <c r="D608" t="str">
        <f>INDEX([1]Calculation!$I:$I,ROW())&amp;"  "&amp;INDEX([1]Calculation!$J:$J,ROW())</f>
        <v>1339  rv</v>
      </c>
      <c r="E608" s="2" t="str">
        <f>MONTH(INDEX([1]Calculation!$H:$H,ROW()))&amp;"/"&amp;DAY(INDEX([1]Calculation!$H:$H,ROW()))</f>
        <v>8/5</v>
      </c>
      <c r="F608" s="12">
        <f>ROUND(INDEX([1]Calculation!AK:AK,ROW()),1)</f>
        <v>0</v>
      </c>
      <c r="G608" s="8">
        <f>ROUND(INDEX([1]Calculation!K:K,ROW()),0)</f>
        <v>27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2</v>
      </c>
      <c r="K608" s="8">
        <f>ROUND(INDEX([1]Calculation!O:O,ROW()),0)</f>
        <v>1</v>
      </c>
      <c r="L608" s="8">
        <f>ROUND(INDEX([1]Calculation!P:P,ROW()),0)</f>
        <v>16</v>
      </c>
      <c r="M608" s="8">
        <f>ROUND(INDEX([1]Calculation!Q:Q,ROW()),0)</f>
        <v>1</v>
      </c>
      <c r="N608" s="8">
        <f>ROUND(INDEX([1]Calculation!R:R,ROW()),0)</f>
        <v>11</v>
      </c>
      <c r="O608" s="8">
        <f>ROUND(INDEX([1]Calculation!S:S,ROW()),0)</f>
        <v>2</v>
      </c>
    </row>
    <row r="609" spans="1:15">
      <c r="A609" t="str">
        <f>INDEX([1]Calculation!$E:$E,ROW())</f>
        <v>US</v>
      </c>
      <c r="B609" t="str">
        <f>INDEX([1]Calculation!$C:$C,ROW())</f>
        <v>Pew Research Center</v>
      </c>
      <c r="C609" t="str">
        <f>IF(INDEX([1]Calculation!$F:$F,ROW())=0,"-",INDEX([1]Calculation!$F:$F,ROW()))</f>
        <v>B/C</v>
      </c>
      <c r="D609" t="str">
        <f>INDEX([1]Calculation!$I:$I,ROW())&amp;"  "&amp;INDEX([1]Calculation!$J:$J,ROW())</f>
        <v>1757  rv</v>
      </c>
      <c r="E609" s="2" t="str">
        <f>MONTH(INDEX([1]Calculation!$H:$H,ROW()))&amp;"/"&amp;DAY(INDEX([1]Calculation!$H:$H,ROW()))</f>
        <v>8/4</v>
      </c>
      <c r="F609" s="12">
        <f>ROUND(INDEX([1]Calculation!AK:AK,ROW()),1)</f>
        <v>0.1</v>
      </c>
      <c r="G609" s="8">
        <f>ROUND(INDEX([1]Calculation!K:K,ROW()),0)</f>
        <v>26</v>
      </c>
      <c r="H609" s="8">
        <f>ROUND(INDEX([1]Calculation!L:L,ROW()),0)</f>
        <v>0</v>
      </c>
      <c r="I609" s="8">
        <f>ROUND(INDEX([1]Calculation!M:M,ROW()),0)</f>
        <v>1</v>
      </c>
      <c r="J609" s="8">
        <f>ROUND(INDEX([1]Calculation!N:N,ROW()),0)</f>
        <v>5</v>
      </c>
      <c r="K609" s="8">
        <f>ROUND(INDEX([1]Calculation!O:O,ROW()),0)</f>
        <v>1</v>
      </c>
      <c r="L609" s="8">
        <f>ROUND(INDEX([1]Calculation!P:P,ROW()),0)</f>
        <v>12</v>
      </c>
      <c r="M609" s="8">
        <f>ROUND(INDEX([1]Calculation!Q:Q,ROW()),0)</f>
        <v>0</v>
      </c>
      <c r="N609" s="8">
        <f>ROUND(INDEX([1]Calculation!R:R,ROW()),0)</f>
        <v>16</v>
      </c>
      <c r="O609" s="8">
        <f>ROUND(INDEX([1]Calculation!S:S,ROW()),0)</f>
        <v>1</v>
      </c>
    </row>
    <row r="610" spans="1:15">
      <c r="A610" t="str">
        <f>INDEX([1]Calculation!$E:$E,ROW())</f>
        <v>US</v>
      </c>
      <c r="B610" t="str">
        <f>INDEX([1]Calculation!$C:$C,ROW())</f>
        <v>Public Policy Polling</v>
      </c>
      <c r="C610" t="str">
        <f>IF(INDEX([1]Calculation!$F:$F,ROW())=0,"-",INDEX([1]Calculation!$F:$F,ROW()))</f>
        <v>B</v>
      </c>
      <c r="D610" t="str">
        <f>INDEX([1]Calculation!$I:$I,ROW())&amp;"  "&amp;INDEX([1]Calculation!$J:$J,ROW())</f>
        <v>588  v</v>
      </c>
      <c r="E610" s="2" t="str">
        <f>MONTH(INDEX([1]Calculation!$H:$H,ROW()))&amp;"/"&amp;DAY(INDEX([1]Calculation!$H:$H,ROW()))</f>
        <v>8/4</v>
      </c>
      <c r="F610" s="12">
        <f>ROUND(INDEX([1]Calculation!AK:AK,ROW()),1)</f>
        <v>2.6</v>
      </c>
      <c r="G610" s="8">
        <f>ROUND(INDEX([1]Calculation!K:K,ROW()),0)</f>
        <v>36</v>
      </c>
      <c r="H610" s="8">
        <f>ROUND(INDEX([1]Calculation!L:L,ROW()),0)</f>
        <v>0</v>
      </c>
      <c r="I610" s="8">
        <f>ROUND(INDEX([1]Calculation!M:M,ROW()),0)</f>
        <v>4</v>
      </c>
      <c r="J610" s="8">
        <f>ROUND(INDEX([1]Calculation!N:N,ROW()),0)</f>
        <v>4</v>
      </c>
      <c r="K610" s="8">
        <f>ROUND(INDEX([1]Calculation!O:O,ROW()),0)</f>
        <v>2</v>
      </c>
      <c r="L610" s="8">
        <f>ROUND(INDEX([1]Calculation!P:P,ROW()),0)</f>
        <v>12</v>
      </c>
      <c r="M610" s="8">
        <f>ROUND(INDEX([1]Calculation!Q:Q,ROW()),0)</f>
        <v>0</v>
      </c>
      <c r="N610" s="8">
        <f>ROUND(INDEX([1]Calculation!R:R,ROW()),0)</f>
        <v>13</v>
      </c>
      <c r="O610" s="8">
        <f>ROUND(INDEX([1]Calculation!S:S,ROW()),0)</f>
        <v>2</v>
      </c>
    </row>
    <row r="611" spans="1:15">
      <c r="A611" t="str">
        <f>INDEX([1]Calculation!$E:$E,ROW())</f>
        <v>US</v>
      </c>
      <c r="B611" t="str">
        <f>INDEX([1]Calculation!$C:$C,ROW())</f>
        <v>Change Research</v>
      </c>
      <c r="C611" t="str">
        <f>IF(INDEX([1]Calculation!$F:$F,ROW())=0,"-",INDEX([1]Calculation!$F:$F,ROW()))</f>
        <v>C</v>
      </c>
      <c r="D611" t="str">
        <f>INDEX([1]Calculation!$I:$I,ROW())&amp;"  "&amp;INDEX([1]Calculation!$J:$J,ROW())</f>
        <v>1450  lv</v>
      </c>
      <c r="E611" s="2" t="str">
        <f>MONTH(INDEX([1]Calculation!$H:$H,ROW()))&amp;"/"&amp;DAY(INDEX([1]Calculation!$H:$H,ROW()))</f>
        <v>8/4</v>
      </c>
      <c r="F611" s="12">
        <f>ROUND(INDEX([1]Calculation!AK:AK,ROW()),1)</f>
        <v>0</v>
      </c>
      <c r="G611" s="8">
        <f>ROUND(INDEX([1]Calculation!K:K,ROW()),0)</f>
        <v>23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9</v>
      </c>
      <c r="K611" s="8">
        <f>ROUND(INDEX([1]Calculation!O:O,ROW()),0)</f>
        <v>1</v>
      </c>
      <c r="L611" s="8">
        <f>ROUND(INDEX([1]Calculation!P:P,ROW()),0)</f>
        <v>23</v>
      </c>
      <c r="M611" s="8">
        <f>ROUND(INDEX([1]Calculation!Q:Q,ROW()),0)</f>
        <v>0</v>
      </c>
      <c r="N611" s="8">
        <f>ROUND(INDEX([1]Calculation!R:R,ROW()),0)</f>
        <v>26</v>
      </c>
      <c r="O611" s="8">
        <f>ROUND(INDEX([1]Calculation!S:S,ROW()),0)</f>
        <v>2</v>
      </c>
    </row>
    <row r="612" spans="1:15">
      <c r="A612" t="str">
        <f>INDEX([1]Calculation!$E:$E,ROW())</f>
        <v>Iowa</v>
      </c>
      <c r="B612" t="str">
        <f>INDEX([1]Calculation!$C:$C,ROW())</f>
        <v>Monmouth University</v>
      </c>
      <c r="C612" t="str">
        <f>IF(INDEX([1]Calculation!$F:$F,ROW())=0,"-",INDEX([1]Calculation!$F:$F,ROW()))</f>
        <v>A+</v>
      </c>
      <c r="D612" t="str">
        <f>INDEX([1]Calculation!$I:$I,ROW())&amp;"  "&amp;INDEX([1]Calculation!$J:$J,ROW())</f>
        <v>401  lv</v>
      </c>
      <c r="E612" s="2" t="str">
        <f>MONTH(INDEX([1]Calculation!$H:$H,ROW()))&amp;"/"&amp;DAY(INDEX([1]Calculation!$H:$H,ROW()))</f>
        <v>8/4</v>
      </c>
      <c r="F612" s="12">
        <f>ROUND(INDEX([1]Calculation!AK:AK,ROW()),1)</f>
        <v>0</v>
      </c>
      <c r="G612" s="8">
        <f>ROUND(INDEX([1]Calculation!K:K,ROW()),0)</f>
        <v>28</v>
      </c>
      <c r="H612" s="8">
        <f>ROUND(INDEX([1]Calculation!L:L,ROW()),0)</f>
        <v>0</v>
      </c>
      <c r="I612" s="8">
        <f>ROUND(INDEX([1]Calculation!M:M,ROW()),0)</f>
        <v>1</v>
      </c>
      <c r="J612" s="8">
        <f>ROUND(INDEX([1]Calculation!N:N,ROW()),0)</f>
        <v>8</v>
      </c>
      <c r="K612" s="8">
        <f>ROUND(INDEX([1]Calculation!O:O,ROW()),0)</f>
        <v>3</v>
      </c>
      <c r="L612" s="8">
        <f>ROUND(INDEX([1]Calculation!P:P,ROW()),0)</f>
        <v>9</v>
      </c>
      <c r="M612" s="8">
        <f>ROUND(INDEX([1]Calculation!Q:Q,ROW()),0)</f>
        <v>3</v>
      </c>
      <c r="N612" s="8">
        <f>ROUND(INDEX([1]Calculation!R:R,ROW()),0)</f>
        <v>19</v>
      </c>
      <c r="O612" s="8">
        <f>ROUND(INDEX([1]Calculation!S:S,ROW()),0)</f>
        <v>2</v>
      </c>
    </row>
    <row r="613" spans="1:15">
      <c r="A613" t="str">
        <f>INDEX([1]Calculation!$E:$E,ROW())</f>
        <v>Pennsylvania</v>
      </c>
      <c r="B613" t="str">
        <f>INDEX([1]Calculation!$C:$C,ROW())</f>
        <v>Franklin &amp; Marshall College</v>
      </c>
      <c r="C613" t="str">
        <f>IF(INDEX([1]Calculation!$F:$F,ROW())=0,"-",INDEX([1]Calculation!$F:$F,ROW()))</f>
        <v>B/C</v>
      </c>
      <c r="D613" t="str">
        <f>INDEX([1]Calculation!$I:$I,ROW())&amp;"  "&amp;INDEX([1]Calculation!$J:$J,ROW())</f>
        <v>295  rv</v>
      </c>
      <c r="E613" s="2" t="str">
        <f>MONTH(INDEX([1]Calculation!$H:$H,ROW()))&amp;"/"&amp;DAY(INDEX([1]Calculation!$H:$H,ROW()))</f>
        <v>8/4</v>
      </c>
      <c r="F613" s="12">
        <f>ROUND(INDEX([1]Calculation!AK:AK,ROW()),1)</f>
        <v>0</v>
      </c>
      <c r="G613" s="8">
        <f>ROUND(INDEX([1]Calculation!K:K,ROW()),0)</f>
        <v>28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6</v>
      </c>
      <c r="K613" s="8">
        <f>ROUND(INDEX([1]Calculation!O:O,ROW()),0)</f>
        <v>0</v>
      </c>
      <c r="L613" s="8">
        <f>ROUND(INDEX([1]Calculation!P:P,ROW()),0)</f>
        <v>12</v>
      </c>
      <c r="M613" s="8">
        <f>ROUND(INDEX([1]Calculation!Q:Q,ROW()),0)</f>
        <v>0</v>
      </c>
      <c r="N613" s="8">
        <f>ROUND(INDEX([1]Calculation!R:R,ROW()),0)</f>
        <v>21</v>
      </c>
      <c r="O613" s="8">
        <f>ROUND(INDEX([1]Calculation!S:S,ROW()),0)</f>
        <v>0</v>
      </c>
    </row>
    <row r="614" spans="1:15">
      <c r="A614" t="str">
        <f>INDEX([1]Calculation!$E:$E,ROW())</f>
        <v>Texas</v>
      </c>
      <c r="B614" t="str">
        <f>INDEX([1]Calculation!$C:$C,ROW())</f>
        <v>University of Texas at Tyler</v>
      </c>
      <c r="C614" t="str">
        <f>IF(INDEX([1]Calculation!$F:$F,ROW())=0,"-",INDEX([1]Calculation!$F:$F,ROW()))</f>
        <v>B/C</v>
      </c>
      <c r="D614" t="str">
        <f>INDEX([1]Calculation!$I:$I,ROW())&amp;"  "&amp;INDEX([1]Calculation!$J:$J,ROW())</f>
        <v>534  rv</v>
      </c>
      <c r="E614" s="2" t="str">
        <f>MONTH(INDEX([1]Calculation!$H:$H,ROW()))&amp;"/"&amp;DAY(INDEX([1]Calculation!$H:$H,ROW()))</f>
        <v>8/4</v>
      </c>
      <c r="F614" s="12">
        <f>ROUND(INDEX([1]Calculation!AK:AK,ROW()),1)</f>
        <v>0</v>
      </c>
      <c r="G614" s="8">
        <f>ROUND(INDEX([1]Calculation!K:K,ROW()),0)</f>
        <v>24</v>
      </c>
      <c r="H614" s="8">
        <f>ROUND(INDEX([1]Calculation!L:L,ROW()),0)</f>
        <v>0</v>
      </c>
      <c r="I614" s="8">
        <f>ROUND(INDEX([1]Calculation!M:M,ROW()),0)</f>
        <v>2</v>
      </c>
      <c r="J614" s="8">
        <f>ROUND(INDEX([1]Calculation!N:N,ROW()),0)</f>
        <v>5</v>
      </c>
      <c r="K614" s="8">
        <f>ROUND(INDEX([1]Calculation!O:O,ROW()),0)</f>
        <v>0</v>
      </c>
      <c r="L614" s="8">
        <f>ROUND(INDEX([1]Calculation!P:P,ROW()),0)</f>
        <v>18</v>
      </c>
      <c r="M614" s="8">
        <f>ROUND(INDEX([1]Calculation!Q:Q,ROW()),0)</f>
        <v>1</v>
      </c>
      <c r="N614" s="8">
        <f>ROUND(INDEX([1]Calculation!R:R,ROW()),0)</f>
        <v>10</v>
      </c>
      <c r="O614" s="8">
        <f>ROUND(INDEX([1]Calculation!S:S,ROW()),0)</f>
        <v>2</v>
      </c>
    </row>
    <row r="615" spans="1:15">
      <c r="A615" t="str">
        <f>INDEX([1]Calculation!$E:$E,ROW())</f>
        <v>New Hampshire</v>
      </c>
      <c r="B615" t="str">
        <f>INDEX([1]Calculation!$C:$C,ROW())</f>
        <v>Suffolk University</v>
      </c>
      <c r="C615" t="str">
        <f>IF(INDEX([1]Calculation!$F:$F,ROW())=0,"-",INDEX([1]Calculation!$F:$F,ROW()))</f>
        <v>A-</v>
      </c>
      <c r="D615" t="str">
        <f>INDEX([1]Calculation!$I:$I,ROW())&amp;"  "&amp;INDEX([1]Calculation!$J:$J,ROW())</f>
        <v>500  lv</v>
      </c>
      <c r="E615" s="2" t="str">
        <f>MONTH(INDEX([1]Calculation!$H:$H,ROW()))&amp;"/"&amp;DAY(INDEX([1]Calculation!$H:$H,ROW()))</f>
        <v>8/4</v>
      </c>
      <c r="F615" s="12">
        <f>ROUND(INDEX([1]Calculation!AK:AK,ROW()),1)</f>
        <v>0.1</v>
      </c>
      <c r="G615" s="8">
        <f>ROUND(INDEX([1]Calculation!K:K,ROW()),0)</f>
        <v>21</v>
      </c>
      <c r="H615" s="8">
        <f>ROUND(INDEX([1]Calculation!L:L,ROW()),0)</f>
        <v>0</v>
      </c>
      <c r="I615" s="8">
        <f>ROUND(INDEX([1]Calculation!M:M,ROW()),0)</f>
        <v>1</v>
      </c>
      <c r="J615" s="8">
        <f>ROUND(INDEX([1]Calculation!N:N,ROW()),0)</f>
        <v>6</v>
      </c>
      <c r="K615" s="8">
        <f>ROUND(INDEX([1]Calculation!O:O,ROW()),0)</f>
        <v>1</v>
      </c>
      <c r="L615" s="8">
        <f>ROUND(INDEX([1]Calculation!P:P,ROW()),0)</f>
        <v>17</v>
      </c>
      <c r="M615" s="8">
        <f>ROUND(INDEX([1]Calculation!Q:Q,ROW()),0)</f>
        <v>1</v>
      </c>
      <c r="N615" s="8">
        <f>ROUND(INDEX([1]Calculation!R:R,ROW()),0)</f>
        <v>14</v>
      </c>
      <c r="O615" s="8">
        <f>ROUND(INDEX([1]Calculation!S:S,ROW()),0)</f>
        <v>1</v>
      </c>
    </row>
    <row r="616" spans="1:15">
      <c r="A616" t="str">
        <f>INDEX([1]Calculation!$E:$E,ROW())</f>
        <v>US</v>
      </c>
      <c r="B616" t="str">
        <f>INDEX([1]Calculation!$C:$C,ROW())</f>
        <v>Morning Consult</v>
      </c>
      <c r="C616" t="str">
        <f>IF(INDEX([1]Calculation!$F:$F,ROW())=0,"-",INDEX([1]Calculation!$F:$F,ROW()))</f>
        <v>B/C</v>
      </c>
      <c r="D616" t="str">
        <f>INDEX([1]Calculation!$I:$I,ROW())&amp;"  "&amp;INDEX([1]Calculation!$J:$J,ROW())</f>
        <v>9845  lv</v>
      </c>
      <c r="E616" s="2" t="str">
        <f>MONTH(INDEX([1]Calculation!$H:$H,ROW()))&amp;"/"&amp;DAY(INDEX([1]Calculation!$H:$H,ROW()))</f>
        <v>8/4</v>
      </c>
      <c r="F616" s="12">
        <f>ROUND(INDEX([1]Calculation!AK:AK,ROW()),1)</f>
        <v>0</v>
      </c>
      <c r="G616" s="8">
        <f>ROUND(INDEX([1]Calculation!K:K,ROW()),0)</f>
        <v>33</v>
      </c>
      <c r="H616" s="8">
        <f>ROUND(INDEX([1]Calculation!L:L,ROW()),0)</f>
        <v>0</v>
      </c>
      <c r="I616" s="8">
        <f>ROUND(INDEX([1]Calculation!M:M,ROW()),0)</f>
        <v>3</v>
      </c>
      <c r="J616" s="8">
        <f>ROUND(INDEX([1]Calculation!N:N,ROW()),0)</f>
        <v>6</v>
      </c>
      <c r="K616" s="8">
        <f>ROUND(INDEX([1]Calculation!O:O,ROW()),0)</f>
        <v>1</v>
      </c>
      <c r="L616" s="8">
        <f>ROUND(INDEX([1]Calculation!P:P,ROW()),0)</f>
        <v>19</v>
      </c>
      <c r="M616" s="8">
        <f>ROUND(INDEX([1]Calculation!Q:Q,ROW()),0)</f>
        <v>1</v>
      </c>
      <c r="N616" s="8">
        <f>ROUND(INDEX([1]Calculation!R:R,ROW()),0)</f>
        <v>15</v>
      </c>
      <c r="O616" s="8">
        <f>ROUND(INDEX([1]Calculation!S:S,ROW()),0)</f>
        <v>2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1350  rv</v>
      </c>
      <c r="E617" s="2" t="str">
        <f>MONTH(INDEX([1]Calculation!$H:$H,ROW()))&amp;"/"&amp;DAY(INDEX([1]Calculation!$H:$H,ROW()))</f>
        <v>8/4</v>
      </c>
      <c r="F617" s="12">
        <f>ROUND(INDEX([1]Calculation!AK:AK,ROW()),1)</f>
        <v>0</v>
      </c>
      <c r="G617" s="8">
        <f>ROUND(INDEX([1]Calculation!K:K,ROW()),0)</f>
        <v>28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3</v>
      </c>
      <c r="K617" s="8">
        <f>ROUND(INDEX([1]Calculation!O:O,ROW()),0)</f>
        <v>1</v>
      </c>
      <c r="L617" s="8">
        <f>ROUND(INDEX([1]Calculation!P:P,ROW()),0)</f>
        <v>14</v>
      </c>
      <c r="M617" s="8">
        <f>ROUND(INDEX([1]Calculation!Q:Q,ROW()),0)</f>
        <v>1</v>
      </c>
      <c r="N617" s="8">
        <f>ROUND(INDEX([1]Calculation!R:R,ROW()),0)</f>
        <v>9</v>
      </c>
      <c r="O617" s="8">
        <f>ROUND(INDEX([1]Calculation!S:S,ROW()),0)</f>
        <v>2</v>
      </c>
    </row>
    <row r="618" spans="1:15">
      <c r="A618" t="str">
        <f>INDEX([1]Calculation!$E:$E,ROW())</f>
        <v>Texas</v>
      </c>
      <c r="B618" t="str">
        <f>INDEX([1]Calculation!$C:$C,ROW())</f>
        <v>Emerson College</v>
      </c>
      <c r="C618" t="str">
        <f>IF(INDEX([1]Calculation!$F:$F,ROW())=0,"-",INDEX([1]Calculation!$F:$F,ROW()))</f>
        <v>A-</v>
      </c>
      <c r="D618" t="str">
        <f>INDEX([1]Calculation!$I:$I,ROW())&amp;"  "&amp;INDEX([1]Calculation!$J:$J,ROW())</f>
        <v>400  lv</v>
      </c>
      <c r="E618" s="2" t="str">
        <f>MONTH(INDEX([1]Calculation!$H:$H,ROW()))&amp;"/"&amp;DAY(INDEX([1]Calculation!$H:$H,ROW()))</f>
        <v>8/3</v>
      </c>
      <c r="F618" s="12">
        <f>ROUND(INDEX([1]Calculation!AK:AK,ROW()),1)</f>
        <v>3.8</v>
      </c>
      <c r="G618" s="8">
        <f>ROUND(INDEX([1]Calculation!K:K,ROW()),0)</f>
        <v>28</v>
      </c>
      <c r="H618" s="8">
        <f>ROUND(INDEX([1]Calculation!L:L,ROW()),0)</f>
        <v>0</v>
      </c>
      <c r="I618" s="8">
        <f>ROUND(INDEX([1]Calculation!M:M,ROW()),0)</f>
        <v>2</v>
      </c>
      <c r="J618" s="8">
        <f>ROUND(INDEX([1]Calculation!N:N,ROW()),0)</f>
        <v>7</v>
      </c>
      <c r="K618" s="8">
        <f>ROUND(INDEX([1]Calculation!O:O,ROW()),0)</f>
        <v>0</v>
      </c>
      <c r="L618" s="8">
        <f>ROUND(INDEX([1]Calculation!P:P,ROW()),0)</f>
        <v>16</v>
      </c>
      <c r="M618" s="8">
        <f>ROUND(INDEX([1]Calculation!Q:Q,ROW()),0)</f>
        <v>0</v>
      </c>
      <c r="N618" s="8">
        <f>ROUND(INDEX([1]Calculation!R:R,ROW()),0)</f>
        <v>14</v>
      </c>
      <c r="O618" s="8">
        <f>ROUND(INDEX([1]Calculation!S:S,ROW()),0)</f>
        <v>3</v>
      </c>
    </row>
    <row r="619" spans="1:15">
      <c r="A619" t="str">
        <f>INDEX([1]Calculation!$E:$E,ROW())</f>
        <v>US</v>
      </c>
      <c r="B619" t="str">
        <f>INDEX([1]Calculation!$C:$C,ROW())</f>
        <v>Harris Insights &amp; Analytics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1350  rv</v>
      </c>
      <c r="E619" s="2" t="str">
        <f>MONTH(INDEX([1]Calculation!$H:$H,ROW()))&amp;"/"&amp;DAY(INDEX([1]Calculation!$H:$H,ROW()))</f>
        <v>8/3</v>
      </c>
      <c r="F619" s="12">
        <f>ROUND(INDEX([1]Calculation!AK:AK,ROW()),1)</f>
        <v>0</v>
      </c>
      <c r="G619" s="8">
        <f>ROUND(INDEX([1]Calculation!K:K,ROW()),0)</f>
        <v>29</v>
      </c>
      <c r="H619" s="8">
        <f>ROUND(INDEX([1]Calculation!L:L,ROW()),0)</f>
        <v>0</v>
      </c>
      <c r="I619" s="8">
        <f>ROUND(INDEX([1]Calculation!M:M,ROW()),0)</f>
        <v>3</v>
      </c>
      <c r="J619" s="8">
        <f>ROUND(INDEX([1]Calculation!N:N,ROW()),0)</f>
        <v>3</v>
      </c>
      <c r="K619" s="8">
        <f>ROUND(INDEX([1]Calculation!O:O,ROW()),0)</f>
        <v>1</v>
      </c>
      <c r="L619" s="8">
        <f>ROUND(INDEX([1]Calculation!P:P,ROW()),0)</f>
        <v>16</v>
      </c>
      <c r="M619" s="8">
        <f>ROUND(INDEX([1]Calculation!Q:Q,ROW()),0)</f>
        <v>1</v>
      </c>
      <c r="N619" s="8">
        <f>ROUND(INDEX([1]Calculation!R:R,ROW()),0)</f>
        <v>9</v>
      </c>
      <c r="O619" s="8">
        <f>ROUND(INDEX([1]Calculation!S:S,ROW()),0)</f>
        <v>2</v>
      </c>
    </row>
    <row r="620" spans="1:15">
      <c r="A620" t="str">
        <f>INDEX([1]Calculation!$E:$E,ROW())</f>
        <v>US</v>
      </c>
      <c r="B620" t="str">
        <f>INDEX([1]Calculation!$C:$C,ROW())</f>
        <v>Harris Insights &amp; Analytics</v>
      </c>
      <c r="C620" t="str">
        <f>IF(INDEX([1]Calculation!$F:$F,ROW())=0,"-",INDEX([1]Calculation!$F:$F,ROW()))</f>
        <v>C+</v>
      </c>
      <c r="D620" t="str">
        <f>INDEX([1]Calculation!$I:$I,ROW())&amp;"  "&amp;INDEX([1]Calculation!$J:$J,ROW())</f>
        <v>1350  rv</v>
      </c>
      <c r="E620" s="2" t="str">
        <f>MONTH(INDEX([1]Calculation!$H:$H,ROW()))&amp;"/"&amp;DAY(INDEX([1]Calculation!$H:$H,ROW()))</f>
        <v>8/2</v>
      </c>
      <c r="F620" s="12">
        <f>ROUND(INDEX([1]Calculation!AK:AK,ROW()),1)</f>
        <v>0</v>
      </c>
      <c r="G620" s="8">
        <f>ROUND(INDEX([1]Calculation!K:K,ROW()),0)</f>
        <v>29</v>
      </c>
      <c r="H620" s="8">
        <f>ROUND(INDEX([1]Calculation!L:L,ROW()),0)</f>
        <v>0</v>
      </c>
      <c r="I620" s="8">
        <f>ROUND(INDEX([1]Calculation!M:M,ROW()),0)</f>
        <v>3</v>
      </c>
      <c r="J620" s="8">
        <f>ROUND(INDEX([1]Calculation!N:N,ROW()),0)</f>
        <v>4</v>
      </c>
      <c r="K620" s="8">
        <f>ROUND(INDEX([1]Calculation!O:O,ROW()),0)</f>
        <v>1</v>
      </c>
      <c r="L620" s="8">
        <f>ROUND(INDEX([1]Calculation!P:P,ROW()),0)</f>
        <v>17</v>
      </c>
      <c r="M620" s="8">
        <f>ROUND(INDEX([1]Calculation!Q:Q,ROW()),0)</f>
        <v>1</v>
      </c>
      <c r="N620" s="8">
        <f>ROUND(INDEX([1]Calculation!R:R,ROW()),0)</f>
        <v>9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914  rv</v>
      </c>
      <c r="E621" s="2" t="str">
        <f>MONTH(INDEX([1]Calculation!$H:$H,ROW()))&amp;"/"&amp;DAY(INDEX([1]Calculation!$H:$H,ROW()))</f>
        <v>8/2</v>
      </c>
      <c r="F621" s="12">
        <f>ROUND(INDEX([1]Calculation!AK:AK,ROW()),1)</f>
        <v>0</v>
      </c>
      <c r="G621" s="8">
        <f>ROUND(INDEX([1]Calculation!K:K,ROW()),0)</f>
        <v>28</v>
      </c>
      <c r="H621" s="8">
        <f>ROUND(INDEX([1]Calculation!L:L,ROW()),0)</f>
        <v>0</v>
      </c>
      <c r="I621" s="8">
        <f>ROUND(INDEX([1]Calculation!M:M,ROW()),0)</f>
        <v>3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16</v>
      </c>
      <c r="M621" s="8">
        <f>ROUND(INDEX([1]Calculation!Q:Q,ROW()),0)</f>
        <v>1</v>
      </c>
      <c r="N621" s="8">
        <f>ROUND(INDEX([1]Calculation!R:R,ROW()),0)</f>
        <v>8</v>
      </c>
      <c r="O621" s="8">
        <f>ROUND(INDEX([1]Calculation!S:S,ROW()),0)</f>
        <v>2</v>
      </c>
    </row>
    <row r="622" spans="1:15">
      <c r="A622" t="str">
        <f>INDEX([1]Calculation!$E:$E,ROW())</f>
        <v>Washington</v>
      </c>
      <c r="B622" t="str">
        <f>INDEX([1]Calculation!$C:$C,ROW())</f>
        <v>Zogby Interactive/JZ Analytics</v>
      </c>
      <c r="C622" t="str">
        <f>IF(INDEX([1]Calculation!$F:$F,ROW())=0,"-",INDEX([1]Calculation!$F:$F,ROW()))</f>
        <v>C</v>
      </c>
      <c r="D622" t="str">
        <f>INDEX([1]Calculation!$I:$I,ROW())&amp;"  "&amp;INDEX([1]Calculation!$J:$J,ROW())</f>
        <v>619  lv</v>
      </c>
      <c r="E622" s="2" t="str">
        <f>MONTH(INDEX([1]Calculation!$H:$H,ROW()))&amp;"/"&amp;DAY(INDEX([1]Calculation!$H:$H,ROW()))</f>
        <v>8/1</v>
      </c>
      <c r="F622" s="12">
        <f>ROUND(INDEX([1]Calculation!AK:AK,ROW()),1)</f>
        <v>1.5</v>
      </c>
      <c r="G622" s="8">
        <f>ROUND(INDEX([1]Calculation!K:K,ROW()),0)</f>
        <v>19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5</v>
      </c>
      <c r="K622" s="8">
        <f>ROUND(INDEX([1]Calculation!O:O,ROW()),0)</f>
        <v>1</v>
      </c>
      <c r="L622" s="8">
        <f>ROUND(INDEX([1]Calculation!P:P,ROW()),0)</f>
        <v>18</v>
      </c>
      <c r="M622" s="8">
        <f>ROUND(INDEX([1]Calculation!Q:Q,ROW()),0)</f>
        <v>0</v>
      </c>
      <c r="N622" s="8">
        <f>ROUND(INDEX([1]Calculation!R:R,ROW()),0)</f>
        <v>14</v>
      </c>
      <c r="O622" s="8">
        <f>ROUND(INDEX([1]Calculation!S:S,ROW()),0)</f>
        <v>2</v>
      </c>
    </row>
    <row r="623" spans="1:15">
      <c r="A623" t="str">
        <f>INDEX([1]Calculation!$E:$E,ROW())</f>
        <v>US</v>
      </c>
      <c r="B623" t="str">
        <f>INDEX([1]Calculation!$C:$C,ROW())</f>
        <v>IBD/TIPP</v>
      </c>
      <c r="C623" t="str">
        <f>IF(INDEX([1]Calculation!$F:$F,ROW())=0,"-",INDEX([1]Calculation!$F:$F,ROW()))</f>
        <v>A/B</v>
      </c>
      <c r="D623" t="str">
        <f>INDEX([1]Calculation!$I:$I,ROW())&amp;"  "&amp;INDEX([1]Calculation!$J:$J,ROW())</f>
        <v>350  rv</v>
      </c>
      <c r="E623" s="2" t="str">
        <f>MONTH(INDEX([1]Calculation!$H:$H,ROW()))&amp;"/"&amp;DAY(INDEX([1]Calculation!$H:$H,ROW()))</f>
        <v>8/1</v>
      </c>
      <c r="F623" s="12">
        <f>ROUND(INDEX([1]Calculation!AK:AK,ROW()),1)</f>
        <v>0</v>
      </c>
      <c r="G623" s="8">
        <f>ROUND(INDEX([1]Calculation!K:K,ROW()),0)</f>
        <v>30</v>
      </c>
      <c r="H623" s="8">
        <f>ROUND(INDEX([1]Calculation!L:L,ROW()),0)</f>
        <v>0</v>
      </c>
      <c r="I623" s="8">
        <f>ROUND(INDEX([1]Calculation!M:M,ROW()),0)</f>
        <v>2</v>
      </c>
      <c r="J623" s="8">
        <f>ROUND(INDEX([1]Calculation!N:N,ROW()),0)</f>
        <v>6</v>
      </c>
      <c r="K623" s="8">
        <f>ROUND(INDEX([1]Calculation!O:O,ROW()),0)</f>
        <v>1</v>
      </c>
      <c r="L623" s="8">
        <f>ROUND(INDEX([1]Calculation!P:P,ROW()),0)</f>
        <v>12</v>
      </c>
      <c r="M623" s="8">
        <f>ROUND(INDEX([1]Calculation!Q:Q,ROW()),0)</f>
        <v>0</v>
      </c>
      <c r="N623" s="8">
        <f>ROUND(INDEX([1]Calculation!R:R,ROW()),0)</f>
        <v>17</v>
      </c>
      <c r="O623" s="8">
        <f>ROUND(INDEX([1]Calculation!S:S,ROW()),0)</f>
        <v>0</v>
      </c>
    </row>
    <row r="624" spans="1:15">
      <c r="A624" t="str">
        <f>INDEX([1]Calculation!$E:$E,ROW())</f>
        <v>US</v>
      </c>
      <c r="B624" t="str">
        <f>INDEX([1]Calculation!$C:$C,ROW())</f>
        <v>Harris Insights &amp; Analytics</v>
      </c>
      <c r="C624" t="str">
        <f>IF(INDEX([1]Calculation!$F:$F,ROW())=0,"-",INDEX([1]Calculation!$F:$F,ROW()))</f>
        <v>C+</v>
      </c>
      <c r="D624" t="str">
        <f>INDEX([1]Calculation!$I:$I,ROW())&amp;"  "&amp;INDEX([1]Calculation!$J:$J,ROW())</f>
        <v>585  rv</v>
      </c>
      <c r="E624" s="2" t="str">
        <f>MONTH(INDEX([1]Calculation!$H:$H,ROW()))&amp;"/"&amp;DAY(INDEX([1]Calculation!$H:$H,ROW()))</f>
        <v>8/1</v>
      </c>
      <c r="F624" s="12">
        <f>ROUND(INDEX([1]Calculation!AK:AK,ROW()),1)</f>
        <v>0</v>
      </c>
      <c r="G624" s="8">
        <f>ROUND(INDEX([1]Calculation!K:K,ROW()),0)</f>
        <v>34</v>
      </c>
      <c r="H624" s="8">
        <f>ROUND(INDEX([1]Calculation!L:L,ROW()),0)</f>
        <v>0</v>
      </c>
      <c r="I624" s="8">
        <f>ROUND(INDEX([1]Calculation!M:M,ROW()),0)</f>
        <v>2</v>
      </c>
      <c r="J624" s="8">
        <f>ROUND(INDEX([1]Calculation!N:N,ROW()),0)</f>
        <v>4</v>
      </c>
      <c r="K624" s="8">
        <f>ROUND(INDEX([1]Calculation!O:O,ROW()),0)</f>
        <v>1</v>
      </c>
      <c r="L624" s="8">
        <f>ROUND(INDEX([1]Calculation!P:P,ROW()),0)</f>
        <v>17</v>
      </c>
      <c r="M624" s="8">
        <f>ROUND(INDEX([1]Calculation!Q:Q,ROW()),0)</f>
        <v>1</v>
      </c>
      <c r="N624" s="8">
        <f>ROUND(INDEX([1]Calculation!R:R,ROW()),0)</f>
        <v>8</v>
      </c>
      <c r="O624" s="8">
        <f>ROUND(INDEX([1]Calculation!S:S,ROW()),0)</f>
        <v>1</v>
      </c>
    </row>
    <row r="625" spans="1:15">
      <c r="A625" t="str">
        <f>INDEX([1]Calculation!$E:$E,ROW())</f>
        <v>US</v>
      </c>
      <c r="B625" t="str">
        <f>INDEX([1]Calculation!$C:$C,ROW())</f>
        <v>Harris Insights &amp; Analytics</v>
      </c>
      <c r="C625" t="str">
        <f>IF(INDEX([1]Calculation!$F:$F,ROW())=0,"-",INDEX([1]Calculation!$F:$F,ROW()))</f>
        <v>C+</v>
      </c>
      <c r="D625" t="str">
        <f>INDEX([1]Calculation!$I:$I,ROW())&amp;"  "&amp;INDEX([1]Calculation!$J:$J,ROW())</f>
        <v>896  rv</v>
      </c>
      <c r="E625" s="2" t="str">
        <f>MONTH(INDEX([1]Calculation!$H:$H,ROW()))&amp;"/"&amp;DAY(INDEX([1]Calculation!$H:$H,ROW()))</f>
        <v>8/1</v>
      </c>
      <c r="F625" s="12">
        <f>ROUND(INDEX([1]Calculation!AK:AK,ROW()),1)</f>
        <v>0</v>
      </c>
      <c r="G625" s="8">
        <f>ROUND(INDEX([1]Calculation!K:K,ROW()),0)</f>
        <v>30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4</v>
      </c>
      <c r="K625" s="8">
        <f>ROUND(INDEX([1]Calculation!O:O,ROW()),0)</f>
        <v>1</v>
      </c>
      <c r="L625" s="8">
        <f>ROUND(INDEX([1]Calculation!P:P,ROW()),0)</f>
        <v>18</v>
      </c>
      <c r="M625" s="8">
        <f>ROUND(INDEX([1]Calculation!Q:Q,ROW()),0)</f>
        <v>1</v>
      </c>
      <c r="N625" s="8">
        <f>ROUND(INDEX([1]Calculation!R:R,ROW()),0)</f>
        <v>9</v>
      </c>
      <c r="O625" s="8">
        <f>ROUND(INDEX([1]Calculation!S:S,ROW()),0)</f>
        <v>1</v>
      </c>
    </row>
    <row r="626" spans="1:15">
      <c r="A626" t="str">
        <f>INDEX([1]Calculation!$E:$E,ROW())</f>
        <v>US</v>
      </c>
      <c r="B626" t="str">
        <f>INDEX([1]Calculation!$C:$C,ROW())</f>
        <v>Harris Insights &amp; Analytics</v>
      </c>
      <c r="C626" t="str">
        <f>IF(INDEX([1]Calculation!$F:$F,ROW())=0,"-",INDEX([1]Calculation!$F:$F,ROW()))</f>
        <v>C+</v>
      </c>
      <c r="D626" t="str">
        <f>INDEX([1]Calculation!$I:$I,ROW())&amp;"  "&amp;INDEX([1]Calculation!$J:$J,ROW())</f>
        <v>867  rv</v>
      </c>
      <c r="E626" s="2" t="str">
        <f>MONTH(INDEX([1]Calculation!$H:$H,ROW()))&amp;"/"&amp;DAY(INDEX([1]Calculation!$H:$H,ROW()))</f>
        <v>7/31</v>
      </c>
      <c r="F626" s="12">
        <f>ROUND(INDEX([1]Calculation!AK:AK,ROW()),1)</f>
        <v>0</v>
      </c>
      <c r="G626" s="8">
        <f>ROUND(INDEX([1]Calculation!K:K,ROW()),0)</f>
        <v>30</v>
      </c>
      <c r="H626" s="8">
        <f>ROUND(INDEX([1]Calculation!L:L,ROW()),0)</f>
        <v>0</v>
      </c>
      <c r="I626" s="8">
        <f>ROUND(INDEX([1]Calculation!M:M,ROW()),0)</f>
        <v>2</v>
      </c>
      <c r="J626" s="8">
        <f>ROUND(INDEX([1]Calculation!N:N,ROW()),0)</f>
        <v>5</v>
      </c>
      <c r="K626" s="8">
        <f>ROUND(INDEX([1]Calculation!O:O,ROW()),0)</f>
        <v>1</v>
      </c>
      <c r="L626" s="8">
        <f>ROUND(INDEX([1]Calculation!P:P,ROW()),0)</f>
        <v>17</v>
      </c>
      <c r="M626" s="8">
        <f>ROUND(INDEX([1]Calculation!Q:Q,ROW()),0)</f>
        <v>1</v>
      </c>
      <c r="N626" s="8">
        <f>ROUND(INDEX([1]Calculation!R:R,ROW()),0)</f>
        <v>8</v>
      </c>
      <c r="O626" s="8">
        <f>ROUND(INDEX([1]Calculation!S:S,ROW()),0)</f>
        <v>1</v>
      </c>
    </row>
    <row r="627" spans="1:15">
      <c r="A627" t="str">
        <f>INDEX([1]Calculation!$E:$E,ROW())</f>
        <v>California</v>
      </c>
      <c r="B627" t="str">
        <f>INDEX([1]Calculation!$C:$C,ROW())</f>
        <v>Capitol Weekly</v>
      </c>
      <c r="C627" t="str">
        <f>IF(INDEX([1]Calculation!$F:$F,ROW())=0,"-",INDEX([1]Calculation!$F:$F,ROW()))</f>
        <v>-</v>
      </c>
      <c r="D627" t="str">
        <f>INDEX([1]Calculation!$I:$I,ROW())&amp;"  "&amp;INDEX([1]Calculation!$J:$J,ROW())</f>
        <v>739  lv</v>
      </c>
      <c r="E627" s="2" t="str">
        <f>MONTH(INDEX([1]Calculation!$H:$H,ROW()))&amp;"/"&amp;DAY(INDEX([1]Calculation!$H:$H,ROW()))</f>
        <v>7/31</v>
      </c>
      <c r="F627" s="12">
        <f>ROUND(INDEX([1]Calculation!AK:AK,ROW()),1)</f>
        <v>0</v>
      </c>
      <c r="G627" s="8">
        <f>ROUND(INDEX([1]Calculation!K:K,ROW()),0)</f>
        <v>21</v>
      </c>
      <c r="H627" s="8">
        <f>ROUND(INDEX([1]Calculation!L:L,ROW()),0)</f>
        <v>0</v>
      </c>
      <c r="I627" s="8">
        <f>ROUND(INDEX([1]Calculation!M:M,ROW()),0)</f>
        <v>1</v>
      </c>
      <c r="J627" s="8">
        <f>ROUND(INDEX([1]Calculation!N:N,ROW()),0)</f>
        <v>8</v>
      </c>
      <c r="K627" s="8">
        <f>ROUND(INDEX([1]Calculation!O:O,ROW()),0)</f>
        <v>1</v>
      </c>
      <c r="L627" s="8">
        <f>ROUND(INDEX([1]Calculation!P:P,ROW()),0)</f>
        <v>15</v>
      </c>
      <c r="M627" s="8">
        <f>ROUND(INDEX([1]Calculation!Q:Q,ROW()),0)</f>
        <v>0</v>
      </c>
      <c r="N627" s="8">
        <f>ROUND(INDEX([1]Calculation!R:R,ROW()),0)</f>
        <v>24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YouGov</v>
      </c>
      <c r="C628" t="str">
        <f>IF(INDEX([1]Calculation!$F:$F,ROW())=0,"-",INDEX([1]Calculation!$F:$F,ROW()))</f>
        <v>B-</v>
      </c>
      <c r="D628" t="str">
        <f>INDEX([1]Calculation!$I:$I,ROW())&amp;"  "&amp;INDEX([1]Calculation!$J:$J,ROW())</f>
        <v>629  lv</v>
      </c>
      <c r="E628" s="2" t="str">
        <f>MONTH(INDEX([1]Calculation!$H:$H,ROW()))&amp;"/"&amp;DAY(INDEX([1]Calculation!$H:$H,ROW()))</f>
        <v>7/30</v>
      </c>
      <c r="F628" s="12">
        <f>ROUND(INDEX([1]Calculation!AK:AK,ROW()),1)</f>
        <v>0</v>
      </c>
      <c r="G628" s="8">
        <f>ROUND(INDEX([1]Calculation!K:K,ROW()),0)</f>
        <v>26</v>
      </c>
      <c r="H628" s="8">
        <f>ROUND(INDEX([1]Calculation!L:L,ROW()),0)</f>
        <v>0</v>
      </c>
      <c r="I628" s="8">
        <f>ROUND(INDEX([1]Calculation!M:M,ROW()),0)</f>
        <v>2</v>
      </c>
      <c r="J628" s="8">
        <f>ROUND(INDEX([1]Calculation!N:N,ROW()),0)</f>
        <v>5</v>
      </c>
      <c r="K628" s="8">
        <f>ROUND(INDEX([1]Calculation!O:O,ROW()),0)</f>
        <v>1</v>
      </c>
      <c r="L628" s="8">
        <f>ROUND(INDEX([1]Calculation!P:P,ROW()),0)</f>
        <v>13</v>
      </c>
      <c r="M628" s="8">
        <f>ROUND(INDEX([1]Calculation!Q:Q,ROW()),0)</f>
        <v>0</v>
      </c>
      <c r="N628" s="8">
        <f>ROUND(INDEX([1]Calculation!R:R,ROW()),0)</f>
        <v>18</v>
      </c>
      <c r="O628" s="8">
        <f>ROUND(INDEX([1]Calculation!S:S,ROW()),0)</f>
        <v>1</v>
      </c>
    </row>
    <row r="629" spans="1:15">
      <c r="A629" t="str">
        <f>INDEX([1]Calculation!$E:$E,ROW())</f>
        <v>US</v>
      </c>
      <c r="B629" t="str">
        <f>INDEX([1]Calculation!$C:$C,ROW())</f>
        <v>Harris Insights &amp; Analytics</v>
      </c>
      <c r="C629" t="str">
        <f>IF(INDEX([1]Calculation!$F:$F,ROW())=0,"-",INDEX([1]Calculation!$F:$F,ROW()))</f>
        <v>C+</v>
      </c>
      <c r="D629" t="str">
        <f>INDEX([1]Calculation!$I:$I,ROW())&amp;"  "&amp;INDEX([1]Calculation!$J:$J,ROW())</f>
        <v>868  rv</v>
      </c>
      <c r="E629" s="2" t="str">
        <f>MONTH(INDEX([1]Calculation!$H:$H,ROW()))&amp;"/"&amp;DAY(INDEX([1]Calculation!$H:$H,ROW()))</f>
        <v>7/30</v>
      </c>
      <c r="F629" s="12">
        <f>ROUND(INDEX([1]Calculation!AK:AK,ROW()),1)</f>
        <v>0</v>
      </c>
      <c r="G629" s="8">
        <f>ROUND(INDEX([1]Calculation!K:K,ROW()),0)</f>
        <v>30</v>
      </c>
      <c r="H629" s="8">
        <f>ROUND(INDEX([1]Calculation!L:L,ROW()),0)</f>
        <v>0</v>
      </c>
      <c r="I629" s="8">
        <f>ROUND(INDEX([1]Calculation!M:M,ROW()),0)</f>
        <v>2</v>
      </c>
      <c r="J629" s="8">
        <f>ROUND(INDEX([1]Calculation!N:N,ROW()),0)</f>
        <v>3</v>
      </c>
      <c r="K629" s="8">
        <f>ROUND(INDEX([1]Calculation!O:O,ROW()),0)</f>
        <v>1</v>
      </c>
      <c r="L629" s="8">
        <f>ROUND(INDEX([1]Calculation!P:P,ROW()),0)</f>
        <v>15</v>
      </c>
      <c r="M629" s="8">
        <f>ROUND(INDEX([1]Calculation!Q:Q,ROW()),0)</f>
        <v>1</v>
      </c>
      <c r="N629" s="8">
        <f>ROUND(INDEX([1]Calculation!R:R,ROW()),0)</f>
        <v>8</v>
      </c>
      <c r="O629" s="8">
        <f>ROUND(INDEX([1]Calculation!S:S,ROW()),0)</f>
        <v>1</v>
      </c>
    </row>
    <row r="630" spans="1:15">
      <c r="A630" t="str">
        <f>INDEX([1]Calculation!$E:$E,ROW())</f>
        <v>Illinois</v>
      </c>
      <c r="B630" t="str">
        <f>INDEX([1]Calculation!$C:$C,ROW())</f>
        <v>Victory Research</v>
      </c>
      <c r="C630" t="str">
        <f>IF(INDEX([1]Calculation!$F:$F,ROW())=0,"-",INDEX([1]Calculation!$F:$F,ROW()))</f>
        <v>B/C</v>
      </c>
      <c r="D630" t="str">
        <f>INDEX([1]Calculation!$I:$I,ROW())&amp;"  "&amp;INDEX([1]Calculation!$J:$J,ROW())</f>
        <v>1200  lv</v>
      </c>
      <c r="E630" s="2" t="str">
        <f>MONTH(INDEX([1]Calculation!$H:$H,ROW()))&amp;"/"&amp;DAY(INDEX([1]Calculation!$H:$H,ROW()))</f>
        <v>7/29</v>
      </c>
      <c r="F630" s="12">
        <f>ROUND(INDEX([1]Calculation!AK:AK,ROW()),1)</f>
        <v>0.4</v>
      </c>
      <c r="G630" s="8">
        <f>ROUND(INDEX([1]Calculation!K:K,ROW()),0)</f>
        <v>36</v>
      </c>
      <c r="H630" s="8">
        <f>ROUND(INDEX([1]Calculation!L:L,ROW()),0)</f>
        <v>0</v>
      </c>
      <c r="I630" s="8">
        <f>ROUND(INDEX([1]Calculation!M:M,ROW()),0)</f>
        <v>1</v>
      </c>
      <c r="J630" s="8">
        <f>ROUND(INDEX([1]Calculation!N:N,ROW()),0)</f>
        <v>9</v>
      </c>
      <c r="K630" s="8">
        <f>ROUND(INDEX([1]Calculation!O:O,ROW()),0)</f>
        <v>2</v>
      </c>
      <c r="L630" s="8">
        <f>ROUND(INDEX([1]Calculation!P:P,ROW()),0)</f>
        <v>15</v>
      </c>
      <c r="M630" s="8">
        <f>ROUND(INDEX([1]Calculation!Q:Q,ROW()),0)</f>
        <v>1</v>
      </c>
      <c r="N630" s="8">
        <f>ROUND(INDEX([1]Calculation!R:R,ROW()),0)</f>
        <v>13</v>
      </c>
      <c r="O630" s="8">
        <f>ROUND(INDEX([1]Calculation!S:S,ROW()),0)</f>
        <v>0</v>
      </c>
    </row>
    <row r="631" spans="1:15">
      <c r="A631" t="str">
        <f>INDEX([1]Calculation!$E:$E,ROW())</f>
        <v>US</v>
      </c>
      <c r="B631" t="str">
        <f>INDEX([1]Calculation!$C:$C,ROW())</f>
        <v>Emerson College</v>
      </c>
      <c r="C631" t="str">
        <f>IF(INDEX([1]Calculation!$F:$F,ROW())=0,"-",INDEX([1]Calculation!$F:$F,ROW()))</f>
        <v>A-</v>
      </c>
      <c r="D631" t="str">
        <f>INDEX([1]Calculation!$I:$I,ROW())&amp;"  "&amp;INDEX([1]Calculation!$J:$J,ROW())</f>
        <v>520  lv</v>
      </c>
      <c r="E631" s="2" t="str">
        <f>MONTH(INDEX([1]Calculation!$H:$H,ROW()))&amp;"/"&amp;DAY(INDEX([1]Calculation!$H:$H,ROW()))</f>
        <v>7/29</v>
      </c>
      <c r="F631" s="12">
        <f>ROUND(INDEX([1]Calculation!AK:AK,ROW()),1)</f>
        <v>0</v>
      </c>
      <c r="G631" s="8">
        <f>ROUND(INDEX([1]Calculation!K:K,ROW()),0)</f>
        <v>33</v>
      </c>
      <c r="H631" s="8">
        <f>ROUND(INDEX([1]Calculation!L:L,ROW()),0)</f>
        <v>0</v>
      </c>
      <c r="I631" s="8">
        <f>ROUND(INDEX([1]Calculation!M:M,ROW()),0)</f>
        <v>0</v>
      </c>
      <c r="J631" s="8">
        <f>ROUND(INDEX([1]Calculation!N:N,ROW()),0)</f>
        <v>6</v>
      </c>
      <c r="K631" s="8">
        <f>ROUND(INDEX([1]Calculation!O:O,ROW()),0)</f>
        <v>0</v>
      </c>
      <c r="L631" s="8">
        <f>ROUND(INDEX([1]Calculation!P:P,ROW()),0)</f>
        <v>20</v>
      </c>
      <c r="M631" s="8">
        <f>ROUND(INDEX([1]Calculation!Q:Q,ROW()),0)</f>
        <v>2</v>
      </c>
      <c r="N631" s="8">
        <f>ROUND(INDEX([1]Calculation!R:R,ROW()),0)</f>
        <v>14</v>
      </c>
      <c r="O631" s="8">
        <f>ROUND(INDEX([1]Calculation!S:S,ROW()),0)</f>
        <v>2</v>
      </c>
    </row>
    <row r="632" spans="1:15">
      <c r="A632" t="str">
        <f>INDEX([1]Calculation!$E:$E,ROW())</f>
        <v>US</v>
      </c>
      <c r="B632" t="str">
        <f>INDEX([1]Calculation!$C:$C,ROW())</f>
        <v>Harris Insights &amp; Analytics</v>
      </c>
      <c r="C632" t="str">
        <f>IF(INDEX([1]Calculation!$F:$F,ROW())=0,"-",INDEX([1]Calculation!$F:$F,ROW()))</f>
        <v>C+</v>
      </c>
      <c r="D632" t="str">
        <f>INDEX([1]Calculation!$I:$I,ROW())&amp;"  "&amp;INDEX([1]Calculation!$J:$J,ROW())</f>
        <v>884  rv</v>
      </c>
      <c r="E632" s="2" t="str">
        <f>MONTH(INDEX([1]Calculation!$H:$H,ROW()))&amp;"/"&amp;DAY(INDEX([1]Calculation!$H:$H,ROW()))</f>
        <v>7/29</v>
      </c>
      <c r="F632" s="12">
        <f>ROUND(INDEX([1]Calculation!AK:AK,ROW()),1)</f>
        <v>0</v>
      </c>
      <c r="G632" s="8">
        <f>ROUND(INDEX([1]Calculation!K:K,ROW()),0)</f>
        <v>32</v>
      </c>
      <c r="H632" s="8">
        <f>ROUND(INDEX([1]Calculation!L:L,ROW()),0)</f>
        <v>0</v>
      </c>
      <c r="I632" s="8">
        <f>ROUND(INDEX([1]Calculation!M:M,ROW()),0)</f>
        <v>1</v>
      </c>
      <c r="J632" s="8">
        <f>ROUND(INDEX([1]Calculation!N:N,ROW()),0)</f>
        <v>3</v>
      </c>
      <c r="K632" s="8">
        <f>ROUND(INDEX([1]Calculation!O:O,ROW()),0)</f>
        <v>1</v>
      </c>
      <c r="L632" s="8">
        <f>ROUND(INDEX([1]Calculation!P:P,ROW()),0)</f>
        <v>15</v>
      </c>
      <c r="M632" s="8">
        <f>ROUND(INDEX([1]Calculation!Q:Q,ROW()),0)</f>
        <v>2</v>
      </c>
      <c r="N632" s="8">
        <f>ROUND(INDEX([1]Calculation!R:R,ROW()),0)</f>
        <v>9</v>
      </c>
      <c r="O632" s="8">
        <f>ROUND(INDEX([1]Calculation!S:S,ROW()),0)</f>
        <v>1</v>
      </c>
    </row>
    <row r="633" spans="1:15">
      <c r="A633" t="str">
        <f>INDEX([1]Calculation!$E:$E,ROW())</f>
        <v>US</v>
      </c>
      <c r="B633" t="str">
        <f>INDEX([1]Calculation!$C:$C,ROW())</f>
        <v>GQR Research (GQRR)</v>
      </c>
      <c r="C633" t="str">
        <f>IF(INDEX([1]Calculation!$F:$F,ROW())=0,"-",INDEX([1]Calculation!$F:$F,ROW()))</f>
        <v>C+</v>
      </c>
      <c r="D633" t="str">
        <f>INDEX([1]Calculation!$I:$I,ROW())&amp;"  "&amp;INDEX([1]Calculation!$J:$J,ROW())</f>
        <v>471  lv</v>
      </c>
      <c r="E633" s="2" t="str">
        <f>MONTH(INDEX([1]Calculation!$H:$H,ROW()))&amp;"/"&amp;DAY(INDEX([1]Calculation!$H:$H,ROW()))</f>
        <v>7/28</v>
      </c>
      <c r="F633" s="12">
        <f>ROUND(INDEX([1]Calculation!AK:AK,ROW()),1)</f>
        <v>0.2</v>
      </c>
      <c r="G633" s="8">
        <f>ROUND(INDEX([1]Calculation!K:K,ROW()),0)</f>
        <v>31</v>
      </c>
      <c r="H633" s="8">
        <f>ROUND(INDEX([1]Calculation!L:L,ROW()),0)</f>
        <v>0</v>
      </c>
      <c r="I633" s="8">
        <f>ROUND(INDEX([1]Calculation!M:M,ROW()),0)</f>
        <v>1</v>
      </c>
      <c r="J633" s="8">
        <f>ROUND(INDEX([1]Calculation!N:N,ROW()),0)</f>
        <v>8</v>
      </c>
      <c r="K633" s="8">
        <f>ROUND(INDEX([1]Calculation!O:O,ROW()),0)</f>
        <v>2</v>
      </c>
      <c r="L633" s="8">
        <f>ROUND(INDEX([1]Calculation!P:P,ROW()),0)</f>
        <v>22</v>
      </c>
      <c r="M633" s="8">
        <f>ROUND(INDEX([1]Calculation!Q:Q,ROW()),0)</f>
        <v>0</v>
      </c>
      <c r="N633" s="8">
        <f>ROUND(INDEX([1]Calculation!R:R,ROW()),0)</f>
        <v>15</v>
      </c>
      <c r="O633" s="8">
        <f>ROUND(INDEX([1]Calculation!S:S,ROW()),0)</f>
        <v>1</v>
      </c>
    </row>
    <row r="634" spans="1:15">
      <c r="A634" t="str">
        <f>INDEX([1]Calculation!$E:$E,ROW())</f>
        <v>US</v>
      </c>
      <c r="B634" t="str">
        <f>INDEX([1]Calculation!$C:$C,ROW())</f>
        <v>McLaughlin &amp; Associates</v>
      </c>
      <c r="C634" t="str">
        <f>IF(INDEX([1]Calculation!$F:$F,ROW())=0,"-",INDEX([1]Calculation!$F:$F,ROW()))</f>
        <v>C/D</v>
      </c>
      <c r="D634" t="str">
        <f>INDEX([1]Calculation!$I:$I,ROW())&amp;"  "&amp;INDEX([1]Calculation!$J:$J,ROW())</f>
        <v>468  lv</v>
      </c>
      <c r="E634" s="2" t="str">
        <f>MONTH(INDEX([1]Calculation!$H:$H,ROW()))&amp;"/"&amp;DAY(INDEX([1]Calculation!$H:$H,ROW()))</f>
        <v>7/28</v>
      </c>
      <c r="F634" s="12">
        <f>ROUND(INDEX([1]Calculation!AK:AK,ROW()),1)</f>
        <v>0</v>
      </c>
      <c r="G634" s="8">
        <f>ROUND(INDEX([1]Calculation!K:K,ROW()),0)</f>
        <v>28</v>
      </c>
      <c r="H634" s="8">
        <f>ROUND(INDEX([1]Calculation!L:L,ROW()),0)</f>
        <v>0</v>
      </c>
      <c r="I634" s="8">
        <f>ROUND(INDEX([1]Calculation!M:M,ROW()),0)</f>
        <v>3</v>
      </c>
      <c r="J634" s="8">
        <f>ROUND(INDEX([1]Calculation!N:N,ROW()),0)</f>
        <v>3</v>
      </c>
      <c r="K634" s="8">
        <f>ROUND(INDEX([1]Calculation!O:O,ROW()),0)</f>
        <v>0</v>
      </c>
      <c r="L634" s="8">
        <f>ROUND(INDEX([1]Calculation!P:P,ROW()),0)</f>
        <v>15</v>
      </c>
      <c r="M634" s="8">
        <f>ROUND(INDEX([1]Calculation!Q:Q,ROW()),0)</f>
        <v>1</v>
      </c>
      <c r="N634" s="8">
        <f>ROUND(INDEX([1]Calculation!R:R,ROW()),0)</f>
        <v>9</v>
      </c>
      <c r="O634" s="8">
        <f>ROUND(INDEX([1]Calculation!S:S,ROW()),0)</f>
        <v>2</v>
      </c>
    </row>
    <row r="635" spans="1:15">
      <c r="A635" t="str">
        <f>INDEX([1]Calculation!$E:$E,ROW())</f>
        <v>US</v>
      </c>
      <c r="B635" t="str">
        <f>INDEX([1]Calculation!$C:$C,ROW())</f>
        <v>Morning Consult</v>
      </c>
      <c r="C635" t="str">
        <f>IF(INDEX([1]Calculation!$F:$F,ROW())=0,"-",INDEX([1]Calculation!$F:$F,ROW()))</f>
        <v>B/C</v>
      </c>
      <c r="D635" t="str">
        <f>INDEX([1]Calculation!$I:$I,ROW())&amp;"  "&amp;INDEX([1]Calculation!$J:$J,ROW())</f>
        <v>16959  lv</v>
      </c>
      <c r="E635" s="2" t="str">
        <f>MONTH(INDEX([1]Calculation!$H:$H,ROW()))&amp;"/"&amp;DAY(INDEX([1]Calculation!$H:$H,ROW()))</f>
        <v>7/28</v>
      </c>
      <c r="F635" s="12">
        <f>ROUND(INDEX([1]Calculation!AK:AK,ROW()),1)</f>
        <v>0</v>
      </c>
      <c r="G635" s="8">
        <f>ROUND(INDEX([1]Calculation!K:K,ROW()),0)</f>
        <v>33</v>
      </c>
      <c r="H635" s="8">
        <f>ROUND(INDEX([1]Calculation!L:L,ROW()),0)</f>
        <v>0</v>
      </c>
      <c r="I635" s="8">
        <f>ROUND(INDEX([1]Calculation!M:M,ROW()),0)</f>
        <v>3</v>
      </c>
      <c r="J635" s="8">
        <f>ROUND(INDEX([1]Calculation!N:N,ROW()),0)</f>
        <v>5</v>
      </c>
      <c r="K635" s="8">
        <f>ROUND(INDEX([1]Calculation!O:O,ROW()),0)</f>
        <v>1</v>
      </c>
      <c r="L635" s="8">
        <f>ROUND(INDEX([1]Calculation!P:P,ROW()),0)</f>
        <v>18</v>
      </c>
      <c r="M635" s="8">
        <f>ROUND(INDEX([1]Calculation!Q:Q,ROW()),0)</f>
        <v>1</v>
      </c>
      <c r="N635" s="8">
        <f>ROUND(INDEX([1]Calculation!R:R,ROW()),0)</f>
        <v>13</v>
      </c>
      <c r="O635" s="8">
        <f>ROUND(INDEX([1]Calculation!S:S,ROW()),0)</f>
        <v>2</v>
      </c>
    </row>
    <row r="636" spans="1:15">
      <c r="A636" t="str">
        <f>INDEX([1]Calculation!$E:$E,ROW())</f>
        <v>US</v>
      </c>
      <c r="B636" t="str">
        <f>INDEX([1]Calculation!$C:$C,ROW())</f>
        <v>Harris Insights &amp; Analytics</v>
      </c>
      <c r="C636" t="str">
        <f>IF(INDEX([1]Calculation!$F:$F,ROW())=0,"-",INDEX([1]Calculation!$F:$F,ROW()))</f>
        <v>C+</v>
      </c>
      <c r="D636" t="str">
        <f>INDEX([1]Calculation!$I:$I,ROW())&amp;"  "&amp;INDEX([1]Calculation!$J:$J,ROW())</f>
        <v>444  rv</v>
      </c>
      <c r="E636" s="2" t="str">
        <f>MONTH(INDEX([1]Calculation!$H:$H,ROW()))&amp;"/"&amp;DAY(INDEX([1]Calculation!$H:$H,ROW()))</f>
        <v>7/28</v>
      </c>
      <c r="F636" s="12">
        <f>ROUND(INDEX([1]Calculation!AK:AK,ROW()),1)</f>
        <v>0</v>
      </c>
      <c r="G636" s="8">
        <f>ROUND(INDEX([1]Calculation!K:K,ROW()),0)</f>
        <v>34</v>
      </c>
      <c r="H636" s="8">
        <f>ROUND(INDEX([1]Calculation!L:L,ROW()),0)</f>
        <v>0</v>
      </c>
      <c r="I636" s="8">
        <f>ROUND(INDEX([1]Calculation!M:M,ROW()),0)</f>
        <v>1</v>
      </c>
      <c r="J636" s="8">
        <f>ROUND(INDEX([1]Calculation!N:N,ROW()),0)</f>
        <v>5</v>
      </c>
      <c r="K636" s="8">
        <f>ROUND(INDEX([1]Calculation!O:O,ROW()),0)</f>
        <v>1</v>
      </c>
      <c r="L636" s="8">
        <f>ROUND(INDEX([1]Calculation!P:P,ROW()),0)</f>
        <v>20</v>
      </c>
      <c r="M636" s="8">
        <f>ROUND(INDEX([1]Calculation!Q:Q,ROW()),0)</f>
        <v>1</v>
      </c>
      <c r="N636" s="8">
        <f>ROUND(INDEX([1]Calculation!R:R,ROW()),0)</f>
        <v>12</v>
      </c>
      <c r="O636" s="8">
        <f>ROUND(INDEX([1]Calculation!S:S,ROW()),0)</f>
        <v>1</v>
      </c>
    </row>
    <row r="637" spans="1:15">
      <c r="A637" t="str">
        <f>INDEX([1]Calculation!$E:$E,ROW())</f>
        <v>US</v>
      </c>
      <c r="B637" t="str">
        <f>INDEX([1]Calculation!$C:$C,ROW())</f>
        <v>Quinnipiac University</v>
      </c>
      <c r="C637" t="str">
        <f>IF(INDEX([1]Calculation!$F:$F,ROW())=0,"-",INDEX([1]Calculation!$F:$F,ROW()))</f>
        <v>B+</v>
      </c>
      <c r="D637" t="str">
        <f>INDEX([1]Calculation!$I:$I,ROW())&amp;"  "&amp;INDEX([1]Calculation!$J:$J,ROW())</f>
        <v>579  rv</v>
      </c>
      <c r="E637" s="2" t="str">
        <f>MONTH(INDEX([1]Calculation!$H:$H,ROW()))&amp;"/"&amp;DAY(INDEX([1]Calculation!$H:$H,ROW()))</f>
        <v>7/28</v>
      </c>
      <c r="F637" s="12">
        <f>ROUND(INDEX([1]Calculation!AK:AK,ROW()),1)</f>
        <v>0</v>
      </c>
      <c r="G637" s="8">
        <f>ROUND(INDEX([1]Calculation!K:K,ROW()),0)</f>
        <v>34</v>
      </c>
      <c r="H637" s="8">
        <f>ROUND(INDEX([1]Calculation!L:L,ROW()),0)</f>
        <v>0</v>
      </c>
      <c r="I637" s="8">
        <f>ROUND(INDEX([1]Calculation!M:M,ROW()),0)</f>
        <v>1</v>
      </c>
      <c r="J637" s="8">
        <f>ROUND(INDEX([1]Calculation!N:N,ROW()),0)</f>
        <v>6</v>
      </c>
      <c r="K637" s="8">
        <f>ROUND(INDEX([1]Calculation!O:O,ROW()),0)</f>
        <v>1</v>
      </c>
      <c r="L637" s="8">
        <f>ROUND(INDEX([1]Calculation!P:P,ROW()),0)</f>
        <v>11</v>
      </c>
      <c r="M637" s="8">
        <f>ROUND(INDEX([1]Calculation!Q:Q,ROW()),0)</f>
        <v>0</v>
      </c>
      <c r="N637" s="8">
        <f>ROUND(INDEX([1]Calculation!R:R,ROW()),0)</f>
        <v>15</v>
      </c>
      <c r="O637" s="8">
        <f>ROUND(INDEX([1]Calculation!S:S,ROW()),0)</f>
        <v>2</v>
      </c>
    </row>
    <row r="638" spans="1:15">
      <c r="A638" t="str">
        <f>INDEX([1]Calculation!$E:$E,ROW())</f>
        <v>Oklahoma</v>
      </c>
      <c r="B638" t="str">
        <f>INDEX([1]Calculation!$C:$C,ROW())</f>
        <v>SoonerPoll.com</v>
      </c>
      <c r="C638" t="str">
        <f>IF(INDEX([1]Calculation!$F:$F,ROW())=0,"-",INDEX([1]Calculation!$F:$F,ROW()))</f>
        <v>B/C</v>
      </c>
      <c r="D638" t="str">
        <f>INDEX([1]Calculation!$I:$I,ROW())&amp;"  "&amp;INDEX([1]Calculation!$J:$J,ROW())</f>
        <v>152  lv</v>
      </c>
      <c r="E638" s="2" t="str">
        <f>MONTH(INDEX([1]Calculation!$H:$H,ROW()))&amp;"/"&amp;DAY(INDEX([1]Calculation!$H:$H,ROW()))</f>
        <v>7/27</v>
      </c>
      <c r="F638" s="12">
        <f>ROUND(INDEX([1]Calculation!AK:AK,ROW()),1)</f>
        <v>1.2</v>
      </c>
      <c r="G638" s="8">
        <f>ROUND(INDEX([1]Calculation!K:K,ROW()),0)</f>
        <v>26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6</v>
      </c>
      <c r="K638" s="8">
        <f>ROUND(INDEX([1]Calculation!O:O,ROW()),0)</f>
        <v>1</v>
      </c>
      <c r="L638" s="8">
        <f>ROUND(INDEX([1]Calculation!P:P,ROW()),0)</f>
        <v>5</v>
      </c>
      <c r="M638" s="8">
        <f>ROUND(INDEX([1]Calculation!Q:Q,ROW()),0)</f>
        <v>0</v>
      </c>
      <c r="N638" s="8">
        <f>ROUND(INDEX([1]Calculation!R:R,ROW()),0)</f>
        <v>12</v>
      </c>
      <c r="O638" s="8">
        <f>ROUND(INDEX([1]Calculation!S:S,ROW()),0)</f>
        <v>0</v>
      </c>
    </row>
    <row r="639" spans="1:15">
      <c r="A639" t="str">
        <f>INDEX([1]Calculation!$E:$E,ROW())</f>
        <v>US</v>
      </c>
      <c r="B639" t="str">
        <f>INDEX([1]Calculation!$C:$C,ROW())</f>
        <v>Echelon Insights</v>
      </c>
      <c r="C639" t="str">
        <f>IF(INDEX([1]Calculation!$F:$F,ROW())=0,"-",INDEX([1]Calculation!$F:$F,ROW()))</f>
        <v>-</v>
      </c>
      <c r="D639" t="str">
        <f>INDEX([1]Calculation!$I:$I,ROW())&amp;"  "&amp;INDEX([1]Calculation!$J:$J,ROW())</f>
        <v>510  rv</v>
      </c>
      <c r="E639" s="2" t="str">
        <f>MONTH(INDEX([1]Calculation!$H:$H,ROW()))&amp;"/"&amp;DAY(INDEX([1]Calculation!$H:$H,ROW()))</f>
        <v>7/27</v>
      </c>
      <c r="F639" s="12">
        <f>ROUND(INDEX([1]Calculation!AK:AK,ROW()),1)</f>
        <v>0</v>
      </c>
      <c r="G639" s="8">
        <f>ROUND(INDEX([1]Calculation!K:K,ROW()),0)</f>
        <v>58</v>
      </c>
      <c r="H639" s="8">
        <f>ROUND(INDEX([1]Calculation!L:L,ROW()),0)</f>
        <v>0</v>
      </c>
      <c r="I639" s="8">
        <f>ROUND(INDEX([1]Calculation!M:M,ROW()),0)</f>
        <v>0</v>
      </c>
      <c r="J639" s="8">
        <f>ROUND(INDEX([1]Calculation!N:N,ROW()),0)</f>
        <v>0</v>
      </c>
      <c r="K639" s="8">
        <f>ROUND(INDEX([1]Calculation!O:O,ROW()),0)</f>
        <v>0</v>
      </c>
      <c r="L639" s="8">
        <f>ROUND(INDEX([1]Calculation!P:P,ROW()),0)</f>
        <v>29</v>
      </c>
      <c r="M639" s="8">
        <f>ROUND(INDEX([1]Calculation!Q:Q,ROW()),0)</f>
        <v>0</v>
      </c>
      <c r="N639" s="8">
        <f>ROUND(INDEX([1]Calculation!R:R,ROW()),0)</f>
        <v>0</v>
      </c>
      <c r="O639" s="8">
        <f>ROUND(INDEX([1]Calculation!S:S,ROW()),0)</f>
        <v>0</v>
      </c>
    </row>
    <row r="640" spans="1:15">
      <c r="A640" t="str">
        <f>INDEX([1]Calculation!$E:$E,ROW())</f>
        <v>US</v>
      </c>
      <c r="B640" t="str">
        <f>INDEX([1]Calculation!$C:$C,ROW())</f>
        <v>Echelon Insights</v>
      </c>
      <c r="C640" t="str">
        <f>IF(INDEX([1]Calculation!$F:$F,ROW())=0,"-",INDEX([1]Calculation!$F:$F,ROW()))</f>
        <v>-</v>
      </c>
      <c r="D640" t="str">
        <f>INDEX([1]Calculation!$I:$I,ROW())&amp;"  "&amp;INDEX([1]Calculation!$J:$J,ROW())</f>
        <v>510  rv</v>
      </c>
      <c r="E640" s="2" t="str">
        <f>MONTH(INDEX([1]Calculation!$H:$H,ROW()))&amp;"/"&amp;DAY(INDEX([1]Calculation!$H:$H,ROW()))</f>
        <v>7/27</v>
      </c>
      <c r="F640" s="12">
        <f>ROUND(INDEX([1]Calculation!AK:AK,ROW()),1)</f>
        <v>0</v>
      </c>
      <c r="G640" s="8">
        <f>ROUND(INDEX([1]Calculation!K:K,ROW()),0)</f>
        <v>56</v>
      </c>
      <c r="H640" s="8">
        <f>ROUND(INDEX([1]Calculation!L:L,ROW()),0)</f>
        <v>0</v>
      </c>
      <c r="I640" s="8">
        <f>ROUND(INDEX([1]Calculation!M:M,ROW()),0)</f>
        <v>0</v>
      </c>
      <c r="J640" s="8">
        <f>ROUND(INDEX([1]Calculation!N:N,ROW()),0)</f>
        <v>0</v>
      </c>
      <c r="K640" s="8">
        <f>ROUND(INDEX([1]Calculation!O:O,ROW()),0)</f>
        <v>0</v>
      </c>
      <c r="L640" s="8">
        <f>ROUND(INDEX([1]Calculation!P:P,ROW()),0)</f>
        <v>0</v>
      </c>
      <c r="M640" s="8">
        <f>ROUND(INDEX([1]Calculation!Q:Q,ROW()),0)</f>
        <v>0</v>
      </c>
      <c r="N640" s="8">
        <f>ROUND(INDEX([1]Calculation!R:R,ROW()),0)</f>
        <v>0</v>
      </c>
      <c r="O640" s="8">
        <f>ROUND(INDEX([1]Calculation!S:S,ROW()),0)</f>
        <v>0</v>
      </c>
    </row>
    <row r="641" spans="1:15">
      <c r="A641" t="str">
        <f>INDEX([1]Calculation!$E:$E,ROW())</f>
        <v>US</v>
      </c>
      <c r="B641" t="str">
        <f>INDEX([1]Calculation!$C:$C,ROW())</f>
        <v>Echelon Insights</v>
      </c>
      <c r="C641" t="str">
        <f>IF(INDEX([1]Calculation!$F:$F,ROW())=0,"-",INDEX([1]Calculation!$F:$F,ROW()))</f>
        <v>-</v>
      </c>
      <c r="D641" t="str">
        <f>INDEX([1]Calculation!$I:$I,ROW())&amp;"  "&amp;INDEX([1]Calculation!$J:$J,ROW())</f>
        <v>510  rv</v>
      </c>
      <c r="E641" s="2" t="str">
        <f>MONTH(INDEX([1]Calculation!$H:$H,ROW()))&amp;"/"&amp;DAY(INDEX([1]Calculation!$H:$H,ROW()))</f>
        <v>7/27</v>
      </c>
      <c r="F641" s="12">
        <f>ROUND(INDEX([1]Calculation!AK:AK,ROW()),1)</f>
        <v>0</v>
      </c>
      <c r="G641" s="8">
        <f>ROUND(INDEX([1]Calculation!K:K,ROW()),0)</f>
        <v>54</v>
      </c>
      <c r="H641" s="8">
        <f>ROUND(INDEX([1]Calculation!L:L,ROW()),0)</f>
        <v>0</v>
      </c>
      <c r="I641" s="8">
        <f>ROUND(INDEX([1]Calculation!M:M,ROW()),0)</f>
        <v>0</v>
      </c>
      <c r="J641" s="8">
        <f>ROUND(INDEX([1]Calculation!N:N,ROW()),0)</f>
        <v>0</v>
      </c>
      <c r="K641" s="8">
        <f>ROUND(INDEX([1]Calculation!O:O,ROW()),0)</f>
        <v>0</v>
      </c>
      <c r="L641" s="8">
        <f>ROUND(INDEX([1]Calculation!P:P,ROW()),0)</f>
        <v>0</v>
      </c>
      <c r="M641" s="8">
        <f>ROUND(INDEX([1]Calculation!Q:Q,ROW()),0)</f>
        <v>0</v>
      </c>
      <c r="N641" s="8">
        <f>ROUND(INDEX([1]Calculation!R:R,ROW()),0)</f>
        <v>35</v>
      </c>
      <c r="O641" s="8">
        <f>ROUND(INDEX([1]Calculation!S:S,ROW()),0)</f>
        <v>0</v>
      </c>
    </row>
    <row r="642" spans="1:15">
      <c r="A642" t="str">
        <f>INDEX([1]Calculation!$E:$E,ROW())</f>
        <v>US</v>
      </c>
      <c r="B642" t="str">
        <f>INDEX([1]Calculation!$C:$C,ROW())</f>
        <v>Echelon Insights</v>
      </c>
      <c r="C642" t="str">
        <f>IF(INDEX([1]Calculation!$F:$F,ROW())=0,"-",INDEX([1]Calculation!$F:$F,ROW()))</f>
        <v>-</v>
      </c>
      <c r="D642" t="str">
        <f>INDEX([1]Calculation!$I:$I,ROW())&amp;"  "&amp;INDEX([1]Calculation!$J:$J,ROW())</f>
        <v>510  rv</v>
      </c>
      <c r="E642" s="2" t="str">
        <f>MONTH(INDEX([1]Calculation!$H:$H,ROW()))&amp;"/"&amp;DAY(INDEX([1]Calculation!$H:$H,ROW()))</f>
        <v>7/27</v>
      </c>
      <c r="F642" s="12">
        <f>ROUND(INDEX([1]Calculation!AK:AK,ROW()),1)</f>
        <v>0</v>
      </c>
      <c r="G642" s="8">
        <f>ROUND(INDEX([1]Calculation!K:K,ROW()),0)</f>
        <v>33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5</v>
      </c>
      <c r="K642" s="8">
        <f>ROUND(INDEX([1]Calculation!O:O,ROW()),0)</f>
        <v>0</v>
      </c>
      <c r="L642" s="8">
        <f>ROUND(INDEX([1]Calculation!P:P,ROW()),0)</f>
        <v>14</v>
      </c>
      <c r="M642" s="8">
        <f>ROUND(INDEX([1]Calculation!Q:Q,ROW()),0)</f>
        <v>0</v>
      </c>
      <c r="N642" s="8">
        <f>ROUND(INDEX([1]Calculation!R:R,ROW()),0)</f>
        <v>10</v>
      </c>
      <c r="O642" s="8">
        <f>ROUND(INDEX([1]Calculation!S:S,ROW()),0)</f>
        <v>1</v>
      </c>
    </row>
    <row r="643" spans="1:15">
      <c r="A643" t="str">
        <f>INDEX([1]Calculation!$E:$E,ROW())</f>
        <v>Texas</v>
      </c>
      <c r="B643" t="str">
        <f>INDEX([1]Calculation!$C:$C,ROW())</f>
        <v>University of Texas at Tyler</v>
      </c>
      <c r="C643" t="str">
        <f>IF(INDEX([1]Calculation!$F:$F,ROW())=0,"-",INDEX([1]Calculation!$F:$F,ROW()))</f>
        <v>B/C</v>
      </c>
      <c r="D643" t="str">
        <f>INDEX([1]Calculation!$I:$I,ROW())&amp;"  "&amp;INDEX([1]Calculation!$J:$J,ROW())</f>
        <v>554  rv</v>
      </c>
      <c r="E643" s="2" t="str">
        <f>MONTH(INDEX([1]Calculation!$H:$H,ROW()))&amp;"/"&amp;DAY(INDEX([1]Calculation!$H:$H,ROW()))</f>
        <v>7/27</v>
      </c>
      <c r="F643" s="12">
        <f>ROUND(INDEX([1]Calculation!AK:AK,ROW()),1)</f>
        <v>0</v>
      </c>
      <c r="G643" s="8">
        <f>ROUND(INDEX([1]Calculation!K:K,ROW()),0)</f>
        <v>19</v>
      </c>
      <c r="H643" s="8">
        <f>ROUND(INDEX([1]Calculation!L:L,ROW()),0)</f>
        <v>0</v>
      </c>
      <c r="I643" s="8">
        <f>ROUND(INDEX([1]Calculation!M:M,ROW()),0)</f>
        <v>1</v>
      </c>
      <c r="J643" s="8">
        <f>ROUND(INDEX([1]Calculation!N:N,ROW()),0)</f>
        <v>2</v>
      </c>
      <c r="K643" s="8">
        <f>ROUND(INDEX([1]Calculation!O:O,ROW()),0)</f>
        <v>0</v>
      </c>
      <c r="L643" s="8">
        <f>ROUND(INDEX([1]Calculation!P:P,ROW()),0)</f>
        <v>14</v>
      </c>
      <c r="M643" s="8">
        <f>ROUND(INDEX([1]Calculation!Q:Q,ROW()),0)</f>
        <v>0</v>
      </c>
      <c r="N643" s="8">
        <f>ROUND(INDEX([1]Calculation!R:R,ROW()),0)</f>
        <v>9</v>
      </c>
      <c r="O643" s="8">
        <f>ROUND(INDEX([1]Calculation!S:S,ROW()),0)</f>
        <v>0</v>
      </c>
    </row>
    <row r="644" spans="1:15">
      <c r="A644" t="str">
        <f>INDEX([1]Calculation!$E:$E,ROW())</f>
        <v>US</v>
      </c>
      <c r="B644" t="str">
        <f>INDEX([1]Calculation!$C:$C,ROW())</f>
        <v>Change Research</v>
      </c>
      <c r="C644" t="str">
        <f>IF(INDEX([1]Calculation!$F:$F,ROW())=0,"-",INDEX([1]Calculation!$F:$F,ROW()))</f>
        <v>C</v>
      </c>
      <c r="D644" t="str">
        <f>INDEX([1]Calculation!$I:$I,ROW())&amp;"  "&amp;INDEX([1]Calculation!$J:$J,ROW())</f>
        <v>1204  lv</v>
      </c>
      <c r="E644" s="2" t="str">
        <f>MONTH(INDEX([1]Calculation!$H:$H,ROW()))&amp;"/"&amp;DAY(INDEX([1]Calculation!$H:$H,ROW()))</f>
        <v>7/26</v>
      </c>
      <c r="F644" s="12">
        <f>ROUND(INDEX([1]Calculation!AK:AK,ROW()),1)</f>
        <v>0</v>
      </c>
      <c r="G644" s="8">
        <f>ROUND(INDEX([1]Calculation!K:K,ROW()),0)</f>
        <v>20</v>
      </c>
      <c r="H644" s="8">
        <f>ROUND(INDEX([1]Calculation!L:L,ROW()),0)</f>
        <v>0</v>
      </c>
      <c r="I644" s="8">
        <f>ROUND(INDEX([1]Calculation!M:M,ROW()),0)</f>
        <v>1</v>
      </c>
      <c r="J644" s="8">
        <f>ROUND(INDEX([1]Calculation!N:N,ROW()),0)</f>
        <v>9</v>
      </c>
      <c r="K644" s="8">
        <f>ROUND(INDEX([1]Calculation!O:O,ROW()),0)</f>
        <v>3</v>
      </c>
      <c r="L644" s="8">
        <f>ROUND(INDEX([1]Calculation!P:P,ROW()),0)</f>
        <v>20</v>
      </c>
      <c r="M644" s="8">
        <f>ROUND(INDEX([1]Calculation!Q:Q,ROW()),0)</f>
        <v>0</v>
      </c>
      <c r="N644" s="8">
        <f>ROUND(INDEX([1]Calculation!R:R,ROW()),0)</f>
        <v>22</v>
      </c>
      <c r="O644" s="8">
        <f>ROUND(INDEX([1]Calculation!S:S,ROW()),0)</f>
        <v>3</v>
      </c>
    </row>
    <row r="645" spans="1:15">
      <c r="A645" t="str">
        <f>INDEX([1]Calculation!$E:$E,ROW())</f>
        <v>South Carolina</v>
      </c>
      <c r="B645" t="str">
        <f>INDEX([1]Calculation!$C:$C,ROW())</f>
        <v>Optimus</v>
      </c>
      <c r="C645" t="str">
        <f>IF(INDEX([1]Calculation!$F:$F,ROW())=0,"-",INDEX([1]Calculation!$F:$F,ROW()))</f>
        <v>C/D</v>
      </c>
      <c r="D645" t="str">
        <f>INDEX([1]Calculation!$I:$I,ROW())&amp;"  "&amp;INDEX([1]Calculation!$J:$J,ROW())</f>
        <v>554  lv</v>
      </c>
      <c r="E645" s="2" t="str">
        <f>MONTH(INDEX([1]Calculation!$H:$H,ROW()))&amp;"/"&amp;DAY(INDEX([1]Calculation!$H:$H,ROW()))</f>
        <v>7/25</v>
      </c>
      <c r="F645" s="12">
        <f>ROUND(INDEX([1]Calculation!AK:AK,ROW()),1)</f>
        <v>0.1</v>
      </c>
      <c r="G645" s="8">
        <f>ROUND(INDEX([1]Calculation!K:K,ROW()),0)</f>
        <v>31</v>
      </c>
      <c r="H645" s="8">
        <f>ROUND(INDEX([1]Calculation!L:L,ROW()),0)</f>
        <v>0</v>
      </c>
      <c r="I645" s="8">
        <f>ROUND(INDEX([1]Calculation!M:M,ROW()),0)</f>
        <v>2</v>
      </c>
      <c r="J645" s="8">
        <f>ROUND(INDEX([1]Calculation!N:N,ROW()),0)</f>
        <v>4</v>
      </c>
      <c r="K645" s="8">
        <f>ROUND(INDEX([1]Calculation!O:O,ROW()),0)</f>
        <v>0</v>
      </c>
      <c r="L645" s="8">
        <f>ROUND(INDEX([1]Calculation!P:P,ROW()),0)</f>
        <v>9</v>
      </c>
      <c r="M645" s="8">
        <f>ROUND(INDEX([1]Calculation!Q:Q,ROW()),0)</f>
        <v>0</v>
      </c>
      <c r="N645" s="8">
        <f>ROUND(INDEX([1]Calculation!R:R,ROW()),0)</f>
        <v>12</v>
      </c>
      <c r="O645" s="8">
        <f>ROUND(INDEX([1]Calculation!S:S,ROW()),0)</f>
        <v>1</v>
      </c>
    </row>
    <row r="646" spans="1:15">
      <c r="A646" t="str">
        <f>INDEX([1]Calculation!$E:$E,ROW())</f>
        <v>New Hampshire</v>
      </c>
      <c r="B646" t="str">
        <f>INDEX([1]Calculation!$C:$C,ROW())</f>
        <v>Optimus</v>
      </c>
      <c r="C646" t="str">
        <f>IF(INDEX([1]Calculation!$F:$F,ROW())=0,"-",INDEX([1]Calculation!$F:$F,ROW()))</f>
        <v>C/D</v>
      </c>
      <c r="D646" t="str">
        <f>INDEX([1]Calculation!$I:$I,ROW())&amp;"  "&amp;INDEX([1]Calculation!$J:$J,ROW())</f>
        <v>587  lv</v>
      </c>
      <c r="E646" s="2" t="str">
        <f>MONTH(INDEX([1]Calculation!$H:$H,ROW()))&amp;"/"&amp;DAY(INDEX([1]Calculation!$H:$H,ROW()))</f>
        <v>7/25</v>
      </c>
      <c r="F646" s="12">
        <f>ROUND(INDEX([1]Calculation!AK:AK,ROW()),1)</f>
        <v>0.1</v>
      </c>
      <c r="G646" s="8">
        <f>ROUND(INDEX([1]Calculation!K:K,ROW()),0)</f>
        <v>22</v>
      </c>
      <c r="H646" s="8">
        <f>ROUND(INDEX([1]Calculation!L:L,ROW()),0)</f>
        <v>0</v>
      </c>
      <c r="I646" s="8">
        <f>ROUND(INDEX([1]Calculation!M:M,ROW()),0)</f>
        <v>1</v>
      </c>
      <c r="J646" s="8">
        <f>ROUND(INDEX([1]Calculation!N:N,ROW()),0)</f>
        <v>8</v>
      </c>
      <c r="K646" s="8">
        <f>ROUND(INDEX([1]Calculation!O:O,ROW()),0)</f>
        <v>0</v>
      </c>
      <c r="L646" s="8">
        <f>ROUND(INDEX([1]Calculation!P:P,ROW()),0)</f>
        <v>13</v>
      </c>
      <c r="M646" s="8">
        <f>ROUND(INDEX([1]Calculation!Q:Q,ROW()),0)</f>
        <v>0</v>
      </c>
      <c r="N646" s="8">
        <f>ROUND(INDEX([1]Calculation!R:R,ROW()),0)</f>
        <v>16</v>
      </c>
      <c r="O646" s="8">
        <f>ROUND(INDEX([1]Calculation!S:S,ROW()),0)</f>
        <v>1</v>
      </c>
    </row>
    <row r="647" spans="1:15">
      <c r="A647" t="str">
        <f>INDEX([1]Calculation!$E:$E,ROW())</f>
        <v>Iowa</v>
      </c>
      <c r="B647" t="str">
        <f>INDEX([1]Calculation!$C:$C,ROW())</f>
        <v>Optimus</v>
      </c>
      <c r="C647" t="str">
        <f>IF(INDEX([1]Calculation!$F:$F,ROW())=0,"-",INDEX([1]Calculation!$F:$F,ROW()))</f>
        <v>C/D</v>
      </c>
      <c r="D647" t="str">
        <f>INDEX([1]Calculation!$I:$I,ROW())&amp;"  "&amp;INDEX([1]Calculation!$J:$J,ROW())</f>
        <v>630  lv</v>
      </c>
      <c r="E647" s="2" t="str">
        <f>MONTH(INDEX([1]Calculation!$H:$H,ROW()))&amp;"/"&amp;DAY(INDEX([1]Calculation!$H:$H,ROW()))</f>
        <v>7/25</v>
      </c>
      <c r="F647" s="12">
        <f>ROUND(INDEX([1]Calculation!AK:AK,ROW()),1)</f>
        <v>0.1</v>
      </c>
      <c r="G647" s="8">
        <f>ROUND(INDEX([1]Calculation!K:K,ROW()),0)</f>
        <v>23</v>
      </c>
      <c r="H647" s="8">
        <f>ROUND(INDEX([1]Calculation!L:L,ROW()),0)</f>
        <v>0</v>
      </c>
      <c r="I647" s="8">
        <f>ROUND(INDEX([1]Calculation!M:M,ROW()),0)</f>
        <v>2</v>
      </c>
      <c r="J647" s="8">
        <f>ROUND(INDEX([1]Calculation!N:N,ROW()),0)</f>
        <v>7</v>
      </c>
      <c r="K647" s="8">
        <f>ROUND(INDEX([1]Calculation!O:O,ROW()),0)</f>
        <v>0</v>
      </c>
      <c r="L647" s="8">
        <f>ROUND(INDEX([1]Calculation!P:P,ROW()),0)</f>
        <v>11</v>
      </c>
      <c r="M647" s="8">
        <f>ROUND(INDEX([1]Calculation!Q:Q,ROW()),0)</f>
        <v>0</v>
      </c>
      <c r="N647" s="8">
        <f>ROUND(INDEX([1]Calculation!R:R,ROW()),0)</f>
        <v>23</v>
      </c>
      <c r="O647" s="8">
        <f>ROUND(INDEX([1]Calculation!S:S,ROW()),0)</f>
        <v>0</v>
      </c>
    </row>
    <row r="648" spans="1:15">
      <c r="A648" t="str">
        <f>INDEX([1]Calculation!$E:$E,ROW())</f>
        <v>US</v>
      </c>
      <c r="B648" t="str">
        <f>INDEX([1]Calculation!$C:$C,ROW())</f>
        <v>USC Dornsife/LA Times</v>
      </c>
      <c r="C648" t="str">
        <f>IF(INDEX([1]Calculation!$F:$F,ROW())=0,"-",INDEX([1]Calculation!$F:$F,ROW()))</f>
        <v>B/C</v>
      </c>
      <c r="D648" t="str">
        <f>INDEX([1]Calculation!$I:$I,ROW())&amp;"  "&amp;INDEX([1]Calculation!$J:$J,ROW())</f>
        <v>1827  lv</v>
      </c>
      <c r="E648" s="2" t="str">
        <f>MONTH(INDEX([1]Calculation!$H:$H,ROW()))&amp;"/"&amp;DAY(INDEX([1]Calculation!$H:$H,ROW()))</f>
        <v>7/25</v>
      </c>
      <c r="F648" s="12">
        <f>ROUND(INDEX([1]Calculation!AK:AK,ROW()),1)</f>
        <v>0.1</v>
      </c>
      <c r="G648" s="8">
        <f>ROUND(INDEX([1]Calculation!K:K,ROW()),0)</f>
        <v>28</v>
      </c>
      <c r="H648" s="8">
        <f>ROUND(INDEX([1]Calculation!L:L,ROW()),0)</f>
        <v>0</v>
      </c>
      <c r="I648" s="8">
        <f>ROUND(INDEX([1]Calculation!M:M,ROW()),0)</f>
        <v>1</v>
      </c>
      <c r="J648" s="8">
        <f>ROUND(INDEX([1]Calculation!N:N,ROW()),0)</f>
        <v>5</v>
      </c>
      <c r="K648" s="8">
        <f>ROUND(INDEX([1]Calculation!O:O,ROW()),0)</f>
        <v>1</v>
      </c>
      <c r="L648" s="8">
        <f>ROUND(INDEX([1]Calculation!P:P,ROW()),0)</f>
        <v>11</v>
      </c>
      <c r="M648" s="8">
        <f>ROUND(INDEX([1]Calculation!Q:Q,ROW()),0)</f>
        <v>0</v>
      </c>
      <c r="N648" s="8">
        <f>ROUND(INDEX([1]Calculation!R:R,ROW()),0)</f>
        <v>10</v>
      </c>
      <c r="O648" s="8">
        <f>ROUND(INDEX([1]Calculation!S:S,ROW()),0)</f>
        <v>1</v>
      </c>
    </row>
    <row r="649" spans="1:15">
      <c r="A649" t="str">
        <f>INDEX([1]Calculation!$E:$E,ROW())</f>
        <v>California</v>
      </c>
      <c r="B649" t="str">
        <f>INDEX([1]Calculation!$C:$C,ROW())</f>
        <v>Public Policy Institute of California</v>
      </c>
      <c r="C649" t="str">
        <f>IF(INDEX([1]Calculation!$F:$F,ROW())=0,"-",INDEX([1]Calculation!$F:$F,ROW()))</f>
        <v>A/B</v>
      </c>
      <c r="D649" t="str">
        <f>INDEX([1]Calculation!$I:$I,ROW())&amp;"  "&amp;INDEX([1]Calculation!$J:$J,ROW())</f>
        <v>766  lv</v>
      </c>
      <c r="E649" s="2" t="str">
        <f>MONTH(INDEX([1]Calculation!$H:$H,ROW()))&amp;"/"&amp;DAY(INDEX([1]Calculation!$H:$H,ROW()))</f>
        <v>7/23</v>
      </c>
      <c r="F649" s="12">
        <f>ROUND(INDEX([1]Calculation!AK:AK,ROW()),1)</f>
        <v>0.1</v>
      </c>
      <c r="G649" s="8">
        <f>ROUND(INDEX([1]Calculation!K:K,ROW()),0)</f>
        <v>11</v>
      </c>
      <c r="H649" s="8">
        <f>ROUND(INDEX([1]Calculation!L:L,ROW()),0)</f>
        <v>0</v>
      </c>
      <c r="I649" s="8">
        <f>ROUND(INDEX([1]Calculation!M:M,ROW()),0)</f>
        <v>0</v>
      </c>
      <c r="J649" s="8">
        <f>ROUND(INDEX([1]Calculation!N:N,ROW()),0)</f>
        <v>5</v>
      </c>
      <c r="K649" s="8">
        <f>ROUND(INDEX([1]Calculation!O:O,ROW()),0)</f>
        <v>0</v>
      </c>
      <c r="L649" s="8">
        <f>ROUND(INDEX([1]Calculation!P:P,ROW()),0)</f>
        <v>12</v>
      </c>
      <c r="M649" s="8">
        <f>ROUND(INDEX([1]Calculation!Q:Q,ROW()),0)</f>
        <v>0</v>
      </c>
      <c r="N649" s="8">
        <f>ROUND(INDEX([1]Calculation!R:R,ROW()),0)</f>
        <v>15</v>
      </c>
      <c r="O649" s="8">
        <f>ROUND(INDEX([1]Calculation!S:S,ROW()),0)</f>
        <v>0</v>
      </c>
    </row>
    <row r="650" spans="1:15">
      <c r="A650" t="str">
        <f>INDEX([1]Calculation!$E:$E,ROW())</f>
        <v>US</v>
      </c>
      <c r="B650" t="str">
        <f>INDEX([1]Calculation!$C:$C,ROW())</f>
        <v>Fox News/Beacon Research/Shaw &amp; Co. Research</v>
      </c>
      <c r="C650" t="str">
        <f>IF(INDEX([1]Calculation!$F:$F,ROW())=0,"-",INDEX([1]Calculation!$F:$F,ROW()))</f>
        <v>A-</v>
      </c>
      <c r="D650" t="str">
        <f>INDEX([1]Calculation!$I:$I,ROW())&amp;"  "&amp;INDEX([1]Calculation!$J:$J,ROW())</f>
        <v>455  lv</v>
      </c>
      <c r="E650" s="2" t="str">
        <f>MONTH(INDEX([1]Calculation!$H:$H,ROW()))&amp;"/"&amp;DAY(INDEX([1]Calculation!$H:$H,ROW()))</f>
        <v>7/23</v>
      </c>
      <c r="F650" s="12">
        <f>ROUND(INDEX([1]Calculation!AK:AK,ROW()),1)</f>
        <v>0</v>
      </c>
      <c r="G650" s="8">
        <f>ROUND(INDEX([1]Calculation!K:K,ROW()),0)</f>
        <v>33</v>
      </c>
      <c r="H650" s="8">
        <f>ROUND(INDEX([1]Calculation!L:L,ROW()),0)</f>
        <v>0</v>
      </c>
      <c r="I650" s="8">
        <f>ROUND(INDEX([1]Calculation!M:M,ROW()),0)</f>
        <v>2</v>
      </c>
      <c r="J650" s="8">
        <f>ROUND(INDEX([1]Calculation!N:N,ROW()),0)</f>
        <v>5</v>
      </c>
      <c r="K650" s="8">
        <f>ROUND(INDEX([1]Calculation!O:O,ROW()),0)</f>
        <v>3</v>
      </c>
      <c r="L650" s="8">
        <f>ROUND(INDEX([1]Calculation!P:P,ROW()),0)</f>
        <v>15</v>
      </c>
      <c r="M650" s="8">
        <f>ROUND(INDEX([1]Calculation!Q:Q,ROW()),0)</f>
        <v>1</v>
      </c>
      <c r="N650" s="8">
        <f>ROUND(INDEX([1]Calculation!R:R,ROW()),0)</f>
        <v>12</v>
      </c>
      <c r="O650" s="8">
        <f>ROUND(INDEX([1]Calculation!S:S,ROW()),0)</f>
        <v>3</v>
      </c>
    </row>
    <row r="651" spans="1:15">
      <c r="A651" t="str">
        <f>INDEX([1]Calculation!$E:$E,ROW())</f>
        <v>US</v>
      </c>
      <c r="B651" t="str">
        <f>INDEX([1]Calculation!$C:$C,ROW())</f>
        <v>YouGov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600  lv</v>
      </c>
      <c r="E651" s="2" t="str">
        <f>MONTH(INDEX([1]Calculation!$H:$H,ROW()))&amp;"/"&amp;DAY(INDEX([1]Calculation!$H:$H,ROW()))</f>
        <v>7/23</v>
      </c>
      <c r="F651" s="12">
        <f>ROUND(INDEX([1]Calculation!AK:AK,ROW()),1)</f>
        <v>0</v>
      </c>
      <c r="G651" s="8">
        <f>ROUND(INDEX([1]Calculation!K:K,ROW()),0)</f>
        <v>25</v>
      </c>
      <c r="H651" s="8">
        <f>ROUND(INDEX([1]Calculation!L:L,ROW()),0)</f>
        <v>0</v>
      </c>
      <c r="I651" s="8">
        <f>ROUND(INDEX([1]Calculation!M:M,ROW()),0)</f>
        <v>2</v>
      </c>
      <c r="J651" s="8">
        <f>ROUND(INDEX([1]Calculation!N:N,ROW()),0)</f>
        <v>6</v>
      </c>
      <c r="K651" s="8">
        <f>ROUND(INDEX([1]Calculation!O:O,ROW()),0)</f>
        <v>1</v>
      </c>
      <c r="L651" s="8">
        <f>ROUND(INDEX([1]Calculation!P:P,ROW()),0)</f>
        <v>13</v>
      </c>
      <c r="M651" s="8">
        <f>ROUND(INDEX([1]Calculation!Q:Q,ROW()),0)</f>
        <v>1</v>
      </c>
      <c r="N651" s="8">
        <f>ROUND(INDEX([1]Calculation!R:R,ROW()),0)</f>
        <v>18</v>
      </c>
      <c r="O651" s="8">
        <f>ROUND(INDEX([1]Calculation!S:S,ROW()),0)</f>
        <v>2</v>
      </c>
    </row>
    <row r="652" spans="1:15">
      <c r="A652" t="str">
        <f>INDEX([1]Calculation!$E:$E,ROW())</f>
        <v>South Carolina</v>
      </c>
      <c r="B652" t="str">
        <f>INDEX([1]Calculation!$C:$C,ROW())</f>
        <v>Monmouth University</v>
      </c>
      <c r="C652" t="str">
        <f>IF(INDEX([1]Calculation!$F:$F,ROW())=0,"-",INDEX([1]Calculation!$F:$F,ROW()))</f>
        <v>A+</v>
      </c>
      <c r="D652" t="str">
        <f>INDEX([1]Calculation!$I:$I,ROW())&amp;"  "&amp;INDEX([1]Calculation!$J:$J,ROW())</f>
        <v>405  lv</v>
      </c>
      <c r="E652" s="2" t="str">
        <f>MONTH(INDEX([1]Calculation!$H:$H,ROW()))&amp;"/"&amp;DAY(INDEX([1]Calculation!$H:$H,ROW()))</f>
        <v>7/22</v>
      </c>
      <c r="F652" s="12">
        <f>ROUND(INDEX([1]Calculation!AK:AK,ROW()),1)</f>
        <v>0.7</v>
      </c>
      <c r="G652" s="8">
        <f>ROUND(INDEX([1]Calculation!K:K,ROW()),0)</f>
        <v>39</v>
      </c>
      <c r="H652" s="8">
        <f>ROUND(INDEX([1]Calculation!L:L,ROW()),0)</f>
        <v>0</v>
      </c>
      <c r="I652" s="8">
        <f>ROUND(INDEX([1]Calculation!M:M,ROW()),0)</f>
        <v>2</v>
      </c>
      <c r="J652" s="8">
        <f>ROUND(INDEX([1]Calculation!N:N,ROW()),0)</f>
        <v>5</v>
      </c>
      <c r="K652" s="8">
        <f>ROUND(INDEX([1]Calculation!O:O,ROW()),0)</f>
        <v>1</v>
      </c>
      <c r="L652" s="8">
        <f>ROUND(INDEX([1]Calculation!P:P,ROW()),0)</f>
        <v>10</v>
      </c>
      <c r="M652" s="8">
        <f>ROUND(INDEX([1]Calculation!Q:Q,ROW()),0)</f>
        <v>2</v>
      </c>
      <c r="N652" s="8">
        <f>ROUND(INDEX([1]Calculation!R:R,ROW()),0)</f>
        <v>9</v>
      </c>
      <c r="O652" s="8">
        <f>ROUND(INDEX([1]Calculation!S:S,ROW()),0)</f>
        <v>0</v>
      </c>
    </row>
    <row r="653" spans="1:15">
      <c r="A653" t="str">
        <f>INDEX([1]Calculation!$E:$E,ROW())</f>
        <v>Ohio</v>
      </c>
      <c r="B653" t="str">
        <f>INDEX([1]Calculation!$C:$C,ROW())</f>
        <v>Quinnipiac University</v>
      </c>
      <c r="C653" t="str">
        <f>IF(INDEX([1]Calculation!$F:$F,ROW())=0,"-",INDEX([1]Calculation!$F:$F,ROW()))</f>
        <v>B+</v>
      </c>
      <c r="D653" t="str">
        <f>INDEX([1]Calculation!$I:$I,ROW())&amp;"  "&amp;INDEX([1]Calculation!$J:$J,ROW())</f>
        <v>556  rv</v>
      </c>
      <c r="E653" s="2" t="str">
        <f>MONTH(INDEX([1]Calculation!$H:$H,ROW()))&amp;"/"&amp;DAY(INDEX([1]Calculation!$H:$H,ROW()))</f>
        <v>7/22</v>
      </c>
      <c r="F653" s="12">
        <f>ROUND(INDEX([1]Calculation!AK:AK,ROW()),1)</f>
        <v>3.1</v>
      </c>
      <c r="G653" s="8">
        <f>ROUND(INDEX([1]Calculation!K:K,ROW()),0)</f>
        <v>31</v>
      </c>
      <c r="H653" s="8">
        <f>ROUND(INDEX([1]Calculation!L:L,ROW()),0)</f>
        <v>0</v>
      </c>
      <c r="I653" s="8">
        <f>ROUND(INDEX([1]Calculation!M:M,ROW()),0)</f>
        <v>1</v>
      </c>
      <c r="J653" s="8">
        <f>ROUND(INDEX([1]Calculation!N:N,ROW()),0)</f>
        <v>6</v>
      </c>
      <c r="K653" s="8">
        <f>ROUND(INDEX([1]Calculation!O:O,ROW()),0)</f>
        <v>1</v>
      </c>
      <c r="L653" s="8">
        <f>ROUND(INDEX([1]Calculation!P:P,ROW()),0)</f>
        <v>14</v>
      </c>
      <c r="M653" s="8">
        <f>ROUND(INDEX([1]Calculation!Q:Q,ROW()),0)</f>
        <v>1</v>
      </c>
      <c r="N653" s="8">
        <f>ROUND(INDEX([1]Calculation!R:R,ROW()),0)</f>
        <v>13</v>
      </c>
      <c r="O653" s="8">
        <f>ROUND(INDEX([1]Calculation!S:S,ROW()),0)</f>
        <v>1</v>
      </c>
    </row>
    <row r="654" spans="1:15">
      <c r="A654" t="str">
        <f>INDEX([1]Calculation!$E:$E,ROW())</f>
        <v>US</v>
      </c>
      <c r="B654" t="str">
        <f>INDEX([1]Calculation!$C:$C,ROW())</f>
        <v>Morning Consult</v>
      </c>
      <c r="C654" t="str">
        <f>IF(INDEX([1]Calculation!$F:$F,ROW())=0,"-",INDEX([1]Calculation!$F:$F,ROW()))</f>
        <v>B/C</v>
      </c>
      <c r="D654" t="str">
        <f>INDEX([1]Calculation!$I:$I,ROW())&amp;"  "&amp;INDEX([1]Calculation!$J:$J,ROW())</f>
        <v>17285  lv</v>
      </c>
      <c r="E654" s="2" t="str">
        <f>MONTH(INDEX([1]Calculation!$H:$H,ROW()))&amp;"/"&amp;DAY(INDEX([1]Calculation!$H:$H,ROW()))</f>
        <v>7/21</v>
      </c>
      <c r="F654" s="12">
        <f>ROUND(INDEX([1]Calculation!AK:AK,ROW()),1)</f>
        <v>0</v>
      </c>
      <c r="G654" s="8">
        <f>ROUND(INDEX([1]Calculation!K:K,ROW()),0)</f>
        <v>33</v>
      </c>
      <c r="H654" s="8">
        <f>ROUND(INDEX([1]Calculation!L:L,ROW()),0)</f>
        <v>0</v>
      </c>
      <c r="I654" s="8">
        <f>ROUND(INDEX([1]Calculation!M:M,ROW()),0)</f>
        <v>2</v>
      </c>
      <c r="J654" s="8">
        <f>ROUND(INDEX([1]Calculation!N:N,ROW()),0)</f>
        <v>5</v>
      </c>
      <c r="K654" s="8">
        <f>ROUND(INDEX([1]Calculation!O:O,ROW()),0)</f>
        <v>1</v>
      </c>
      <c r="L654" s="8">
        <f>ROUND(INDEX([1]Calculation!P:P,ROW()),0)</f>
        <v>18</v>
      </c>
      <c r="M654" s="8">
        <f>ROUND(INDEX([1]Calculation!Q:Q,ROW()),0)</f>
        <v>1</v>
      </c>
      <c r="N654" s="8">
        <f>ROUND(INDEX([1]Calculation!R:R,ROW()),0)</f>
        <v>14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Swayable</v>
      </c>
      <c r="C655" t="str">
        <f>IF(INDEX([1]Calculation!$F:$F,ROW())=0,"-",INDEX([1]Calculation!$F:$F,ROW()))</f>
        <v>-</v>
      </c>
      <c r="D655" t="str">
        <f>INDEX([1]Calculation!$I:$I,ROW())&amp;"  "&amp;INDEX([1]Calculation!$J:$J,ROW())</f>
        <v>1921  lv</v>
      </c>
      <c r="E655" s="2" t="str">
        <f>MONTH(INDEX([1]Calculation!$H:$H,ROW()))&amp;"/"&amp;DAY(INDEX([1]Calculation!$H:$H,ROW()))</f>
        <v>7/7</v>
      </c>
      <c r="F655" s="12">
        <f>ROUND(INDEX([1]Calculation!AK:AK,ROW()),1)</f>
        <v>0</v>
      </c>
      <c r="G655" s="8">
        <f>ROUND(INDEX([1]Calculation!K:K,ROW()),0)</f>
        <v>28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6</v>
      </c>
      <c r="K655" s="8">
        <f>ROUND(INDEX([1]Calculation!O:O,ROW()),0)</f>
        <v>0</v>
      </c>
      <c r="L655" s="8">
        <f>ROUND(INDEX([1]Calculation!P:P,ROW()),0)</f>
        <v>18</v>
      </c>
      <c r="M655" s="8">
        <f>ROUND(INDEX([1]Calculation!Q:Q,ROW()),0)</f>
        <v>0</v>
      </c>
      <c r="N655" s="8">
        <f>ROUND(INDEX([1]Calculation!R:R,ROW()),0)</f>
        <v>12</v>
      </c>
      <c r="O655" s="8">
        <f>ROUND(INDEX([1]Calculation!S:S,ROW()),0)</f>
        <v>1</v>
      </c>
    </row>
    <row r="656" spans="1:15">
      <c r="A656" t="str">
        <f>INDEX([1]Calculation!$E:$E,ROW())</f>
        <v>US</v>
      </c>
      <c r="B656" t="str">
        <f>INDEX([1]Calculation!$C:$C,ROW())</f>
        <v>Swayable</v>
      </c>
      <c r="C656" t="str">
        <f>IF(INDEX([1]Calculation!$F:$F,ROW())=0,"-",INDEX([1]Calculation!$F:$F,ROW()))</f>
        <v>-</v>
      </c>
      <c r="D656" t="str">
        <f>INDEX([1]Calculation!$I:$I,ROW())&amp;"  "&amp;INDEX([1]Calculation!$J:$J,ROW())</f>
        <v>4004  a</v>
      </c>
      <c r="E656" s="2" t="str">
        <f>MONTH(INDEX([1]Calculation!$H:$H,ROW()))&amp;"/"&amp;DAY(INDEX([1]Calculation!$H:$H,ROW()))</f>
        <v>7/7</v>
      </c>
      <c r="F656" s="12">
        <f>ROUND(INDEX([1]Calculation!AK:AK,ROW()),1)</f>
        <v>0</v>
      </c>
      <c r="G656" s="8">
        <f>ROUND(INDEX([1]Calculation!K:K,ROW()),0)</f>
        <v>25</v>
      </c>
      <c r="H656" s="8">
        <f>ROUND(INDEX([1]Calculation!L:L,ROW()),0)</f>
        <v>0</v>
      </c>
      <c r="I656" s="8">
        <f>ROUND(INDEX([1]Calculation!M:M,ROW()),0)</f>
        <v>3</v>
      </c>
      <c r="J656" s="8">
        <f>ROUND(INDEX([1]Calculation!N:N,ROW()),0)</f>
        <v>5</v>
      </c>
      <c r="K656" s="8">
        <f>ROUND(INDEX([1]Calculation!O:O,ROW()),0)</f>
        <v>0</v>
      </c>
      <c r="L656" s="8">
        <f>ROUND(INDEX([1]Calculation!P:P,ROW()),0)</f>
        <v>21</v>
      </c>
      <c r="M656" s="8">
        <f>ROUND(INDEX([1]Calculation!Q:Q,ROW()),0)</f>
        <v>0</v>
      </c>
      <c r="N656" s="8">
        <f>ROUND(INDEX([1]Calculation!R:R,ROW()),0)</f>
        <v>10</v>
      </c>
      <c r="O656" s="8">
        <f>ROUND(INDEX([1]Calculation!S:S,ROW()),0)</f>
        <v>2</v>
      </c>
    </row>
    <row r="657" spans="1:15">
      <c r="A657" t="str">
        <f>INDEX([1]Calculation!$E:$E,ROW())</f>
        <v>Texas</v>
      </c>
      <c r="B657" t="str">
        <f>INDEX([1]Calculation!$C:$C,ROW())</f>
        <v>YouGov</v>
      </c>
      <c r="C657" t="str">
        <f>IF(INDEX([1]Calculation!$F:$F,ROW())=0,"-",INDEX([1]Calculation!$F:$F,ROW()))</f>
        <v>B-</v>
      </c>
      <c r="D657" t="str">
        <f>INDEX([1]Calculation!$I:$I,ROW())&amp;"  "&amp;INDEX([1]Calculation!$J:$J,ROW())</f>
        <v>838  lv</v>
      </c>
      <c r="E657" s="2" t="str">
        <f>MONTH(INDEX([1]Calculation!$H:$H,ROW()))&amp;"/"&amp;DAY(INDEX([1]Calculation!$H:$H,ROW()))</f>
        <v>7/18</v>
      </c>
      <c r="F657" s="12">
        <f>ROUND(INDEX([1]Calculation!AK:AK,ROW()),1)</f>
        <v>0.1</v>
      </c>
      <c r="G657" s="8">
        <f>ROUND(INDEX([1]Calculation!K:K,ROW()),0)</f>
        <v>27</v>
      </c>
      <c r="H657" s="8">
        <f>ROUND(INDEX([1]Calculation!L:L,ROW()),0)</f>
        <v>0</v>
      </c>
      <c r="I657" s="8">
        <f>ROUND(INDEX([1]Calculation!M:M,ROW()),0)</f>
        <v>0</v>
      </c>
      <c r="J657" s="8">
        <f>ROUND(INDEX([1]Calculation!N:N,ROW()),0)</f>
        <v>4</v>
      </c>
      <c r="K657" s="8">
        <f>ROUND(INDEX([1]Calculation!O:O,ROW()),0)</f>
        <v>1</v>
      </c>
      <c r="L657" s="8">
        <f>ROUND(INDEX([1]Calculation!P:P,ROW()),0)</f>
        <v>12</v>
      </c>
      <c r="M657" s="8">
        <f>ROUND(INDEX([1]Calculation!Q:Q,ROW()),0)</f>
        <v>0</v>
      </c>
      <c r="N657" s="8">
        <f>ROUND(INDEX([1]Calculation!R:R,ROW()),0)</f>
        <v>16</v>
      </c>
      <c r="O657" s="8">
        <f>ROUND(INDEX([1]Calculation!S:S,ROW()),0)</f>
        <v>1</v>
      </c>
    </row>
    <row r="658" spans="1:15">
      <c r="A658" t="str">
        <f>INDEX([1]Calculation!$E:$E,ROW())</f>
        <v>South Carolina</v>
      </c>
      <c r="B658" t="str">
        <f>INDEX([1]Calculation!$C:$C,ROW())</f>
        <v>YouGov</v>
      </c>
      <c r="C658" t="str">
        <f>IF(INDEX([1]Calculation!$F:$F,ROW())=0,"-",INDEX([1]Calculation!$F:$F,ROW()))</f>
        <v>B-</v>
      </c>
      <c r="D658" t="str">
        <f>INDEX([1]Calculation!$I:$I,ROW())&amp;"  "&amp;INDEX([1]Calculation!$J:$J,ROW())</f>
        <v>915  lv</v>
      </c>
      <c r="E658" s="2" t="str">
        <f>MONTH(INDEX([1]Calculation!$H:$H,ROW()))&amp;"/"&amp;DAY(INDEX([1]Calculation!$H:$H,ROW()))</f>
        <v>7/18</v>
      </c>
      <c r="F658" s="12">
        <f>ROUND(INDEX([1]Calculation!AK:AK,ROW()),1)</f>
        <v>0</v>
      </c>
      <c r="G658" s="8">
        <f>ROUND(INDEX([1]Calculation!K:K,ROW()),0)</f>
        <v>39</v>
      </c>
      <c r="H658" s="8">
        <f>ROUND(INDEX([1]Calculation!L:L,ROW()),0)</f>
        <v>0</v>
      </c>
      <c r="I658" s="8">
        <f>ROUND(INDEX([1]Calculation!M:M,ROW()),0)</f>
        <v>3</v>
      </c>
      <c r="J658" s="8">
        <f>ROUND(INDEX([1]Calculation!N:N,ROW()),0)</f>
        <v>5</v>
      </c>
      <c r="K658" s="8">
        <f>ROUND(INDEX([1]Calculation!O:O,ROW()),0)</f>
        <v>1</v>
      </c>
      <c r="L658" s="8">
        <f>ROUND(INDEX([1]Calculation!P:P,ROW()),0)</f>
        <v>17</v>
      </c>
      <c r="M658" s="8">
        <f>ROUND(INDEX([1]Calculation!Q:Q,ROW()),0)</f>
        <v>1</v>
      </c>
      <c r="N658" s="8">
        <f>ROUND(INDEX([1]Calculation!R:R,ROW()),0)</f>
        <v>12</v>
      </c>
      <c r="O658" s="8">
        <f>ROUND(INDEX([1]Calculation!S:S,ROW()),0)</f>
        <v>1</v>
      </c>
    </row>
    <row r="659" spans="1:15">
      <c r="A659" t="str">
        <f>INDEX([1]Calculation!$E:$E,ROW())</f>
        <v>New Hampshire</v>
      </c>
      <c r="B659" t="str">
        <f>INDEX([1]Calculation!$C:$C,ROW())</f>
        <v>YouGov</v>
      </c>
      <c r="C659" t="str">
        <f>IF(INDEX([1]Calculation!$F:$F,ROW())=0,"-",INDEX([1]Calculation!$F:$F,ROW()))</f>
        <v>B-</v>
      </c>
      <c r="D659" t="str">
        <f>INDEX([1]Calculation!$I:$I,ROW())&amp;"  "&amp;INDEX([1]Calculation!$J:$J,ROW())</f>
        <v>504  lv</v>
      </c>
      <c r="E659" s="2" t="str">
        <f>MONTH(INDEX([1]Calculation!$H:$H,ROW()))&amp;"/"&amp;DAY(INDEX([1]Calculation!$H:$H,ROW()))</f>
        <v>7/18</v>
      </c>
      <c r="F659" s="12">
        <f>ROUND(INDEX([1]Calculation!AK:AK,ROW()),1)</f>
        <v>0</v>
      </c>
      <c r="G659" s="8">
        <f>ROUND(INDEX([1]Calculation!K:K,ROW()),0)</f>
        <v>27</v>
      </c>
      <c r="H659" s="8">
        <f>ROUND(INDEX([1]Calculation!L:L,ROW()),0)</f>
        <v>0</v>
      </c>
      <c r="I659" s="8">
        <f>ROUND(INDEX([1]Calculation!M:M,ROW()),0)</f>
        <v>1</v>
      </c>
      <c r="J659" s="8">
        <f>ROUND(INDEX([1]Calculation!N:N,ROW()),0)</f>
        <v>7</v>
      </c>
      <c r="K659" s="8">
        <f>ROUND(INDEX([1]Calculation!O:O,ROW()),0)</f>
        <v>1</v>
      </c>
      <c r="L659" s="8">
        <f>ROUND(INDEX([1]Calculation!P:P,ROW()),0)</f>
        <v>20</v>
      </c>
      <c r="M659" s="8">
        <f>ROUND(INDEX([1]Calculation!Q:Q,ROW()),0)</f>
        <v>1</v>
      </c>
      <c r="N659" s="8">
        <f>ROUND(INDEX([1]Calculation!R:R,ROW()),0)</f>
        <v>18</v>
      </c>
      <c r="O659" s="8">
        <f>ROUND(INDEX([1]Calculation!S:S,ROW()),0)</f>
        <v>1</v>
      </c>
    </row>
    <row r="660" spans="1:15">
      <c r="A660" t="str">
        <f>INDEX([1]Calculation!$E:$E,ROW())</f>
        <v>Iowa</v>
      </c>
      <c r="B660" t="str">
        <f>INDEX([1]Calculation!$C:$C,ROW())</f>
        <v>YouGov</v>
      </c>
      <c r="C660" t="str">
        <f>IF(INDEX([1]Calculation!$F:$F,ROW())=0,"-",INDEX([1]Calculation!$F:$F,ROW()))</f>
        <v>B-</v>
      </c>
      <c r="D660" t="str">
        <f>INDEX([1]Calculation!$I:$I,ROW())&amp;"  "&amp;INDEX([1]Calculation!$J:$J,ROW())</f>
        <v>576  lv</v>
      </c>
      <c r="E660" s="2" t="str">
        <f>MONTH(INDEX([1]Calculation!$H:$H,ROW()))&amp;"/"&amp;DAY(INDEX([1]Calculation!$H:$H,ROW()))</f>
        <v>7/18</v>
      </c>
      <c r="F660" s="12">
        <f>ROUND(INDEX([1]Calculation!AK:AK,ROW()),1)</f>
        <v>0</v>
      </c>
      <c r="G660" s="8">
        <f>ROUND(INDEX([1]Calculation!K:K,ROW()),0)</f>
        <v>24</v>
      </c>
      <c r="H660" s="8">
        <f>ROUND(INDEX([1]Calculation!L:L,ROW()),0)</f>
        <v>0</v>
      </c>
      <c r="I660" s="8">
        <f>ROUND(INDEX([1]Calculation!M:M,ROW()),0)</f>
        <v>3</v>
      </c>
      <c r="J660" s="8">
        <f>ROUND(INDEX([1]Calculation!N:N,ROW()),0)</f>
        <v>7</v>
      </c>
      <c r="K660" s="8">
        <f>ROUND(INDEX([1]Calculation!O:O,ROW()),0)</f>
        <v>4</v>
      </c>
      <c r="L660" s="8">
        <f>ROUND(INDEX([1]Calculation!P:P,ROW()),0)</f>
        <v>19</v>
      </c>
      <c r="M660" s="8">
        <f>ROUND(INDEX([1]Calculation!Q:Q,ROW()),0)</f>
        <v>2</v>
      </c>
      <c r="N660" s="8">
        <f>ROUND(INDEX([1]Calculation!R:R,ROW()),0)</f>
        <v>17</v>
      </c>
      <c r="O660" s="8">
        <f>ROUND(INDEX([1]Calculation!S:S,ROW()),0)</f>
        <v>0</v>
      </c>
    </row>
    <row r="661" spans="1:15">
      <c r="A661" t="str">
        <f>INDEX([1]Calculation!$E:$E,ROW())</f>
        <v>California</v>
      </c>
      <c r="B661" t="str">
        <f>INDEX([1]Calculation!$C:$C,ROW())</f>
        <v>YouGov</v>
      </c>
      <c r="C661" t="str">
        <f>IF(INDEX([1]Calculation!$F:$F,ROW())=0,"-",INDEX([1]Calculation!$F:$F,ROW()))</f>
        <v>B-</v>
      </c>
      <c r="D661" t="str">
        <f>INDEX([1]Calculation!$I:$I,ROW())&amp;"  "&amp;INDEX([1]Calculation!$J:$J,ROW())</f>
        <v>1404  lv</v>
      </c>
      <c r="E661" s="2" t="str">
        <f>MONTH(INDEX([1]Calculation!$H:$H,ROW()))&amp;"/"&amp;DAY(INDEX([1]Calculation!$H:$H,ROW()))</f>
        <v>7/18</v>
      </c>
      <c r="F661" s="12">
        <f>ROUND(INDEX([1]Calculation!AK:AK,ROW()),1)</f>
        <v>3.2</v>
      </c>
      <c r="G661" s="8">
        <f>ROUND(INDEX([1]Calculation!K:K,ROW()),0)</f>
        <v>24</v>
      </c>
      <c r="H661" s="8">
        <f>ROUND(INDEX([1]Calculation!L:L,ROW()),0)</f>
        <v>0</v>
      </c>
      <c r="I661" s="8">
        <f>ROUND(INDEX([1]Calculation!M:M,ROW()),0)</f>
        <v>1</v>
      </c>
      <c r="J661" s="8">
        <f>ROUND(INDEX([1]Calculation!N:N,ROW()),0)</f>
        <v>6</v>
      </c>
      <c r="K661" s="8">
        <f>ROUND(INDEX([1]Calculation!O:O,ROW()),0)</f>
        <v>1</v>
      </c>
      <c r="L661" s="8">
        <f>ROUND(INDEX([1]Calculation!P:P,ROW()),0)</f>
        <v>16</v>
      </c>
      <c r="M661" s="8">
        <f>ROUND(INDEX([1]Calculation!Q:Q,ROW()),0)</f>
        <v>1</v>
      </c>
      <c r="N661" s="8">
        <f>ROUND(INDEX([1]Calculation!R:R,ROW()),0)</f>
        <v>19</v>
      </c>
      <c r="O661" s="8">
        <f>ROUND(INDEX([1]Calculation!S:S,ROW()),0)</f>
        <v>1</v>
      </c>
    </row>
    <row r="662" spans="1:15">
      <c r="A662" t="str">
        <f>INDEX([1]Calculation!$E:$E,ROW())</f>
        <v>Michigan</v>
      </c>
      <c r="B662" t="str">
        <f>INDEX([1]Calculation!$C:$C,ROW())</f>
        <v>Climate Nexus</v>
      </c>
      <c r="C662" t="str">
        <f>IF(INDEX([1]Calculation!$F:$F,ROW())=0,"-",INDEX([1]Calculation!$F:$F,ROW()))</f>
        <v>-</v>
      </c>
      <c r="D662" t="str">
        <f>INDEX([1]Calculation!$I:$I,ROW())&amp;"  "&amp;INDEX([1]Calculation!$J:$J,ROW())</f>
        <v>324  lv</v>
      </c>
      <c r="E662" s="2" t="str">
        <f>MONTH(INDEX([1]Calculation!$H:$H,ROW()))&amp;"/"&amp;DAY(INDEX([1]Calculation!$H:$H,ROW()))</f>
        <v>7/17</v>
      </c>
      <c r="F662" s="12">
        <f>ROUND(INDEX([1]Calculation!AK:AK,ROW()),1)</f>
        <v>1.2</v>
      </c>
      <c r="G662" s="8">
        <f>ROUND(INDEX([1]Calculation!K:K,ROW()),0)</f>
        <v>35</v>
      </c>
      <c r="H662" s="8">
        <f>ROUND(INDEX([1]Calculation!L:L,ROW()),0)</f>
        <v>0</v>
      </c>
      <c r="I662" s="8">
        <f>ROUND(INDEX([1]Calculation!M:M,ROW()),0)</f>
        <v>2</v>
      </c>
      <c r="J662" s="8">
        <f>ROUND(INDEX([1]Calculation!N:N,ROW()),0)</f>
        <v>4</v>
      </c>
      <c r="K662" s="8">
        <f>ROUND(INDEX([1]Calculation!O:O,ROW()),0)</f>
        <v>1</v>
      </c>
      <c r="L662" s="8">
        <f>ROUND(INDEX([1]Calculation!P:P,ROW()),0)</f>
        <v>16</v>
      </c>
      <c r="M662" s="8">
        <f>ROUND(INDEX([1]Calculation!Q:Q,ROW()),0)</f>
        <v>1</v>
      </c>
      <c r="N662" s="8">
        <f>ROUND(INDEX([1]Calculation!R:R,ROW()),0)</f>
        <v>14</v>
      </c>
      <c r="O662" s="8">
        <f>ROUND(INDEX([1]Calculation!S:S,ROW()),0)</f>
        <v>1</v>
      </c>
    </row>
    <row r="663" spans="1:15">
      <c r="A663" t="str">
        <f>INDEX([1]Calculation!$E:$E,ROW())</f>
        <v>US</v>
      </c>
      <c r="B663" t="str">
        <f>INDEX([1]Calculation!$C:$C,ROW())</f>
        <v>Harris Insights &amp; Analytics</v>
      </c>
      <c r="C663" t="str">
        <f>IF(INDEX([1]Calculation!$F:$F,ROW())=0,"-",INDEX([1]Calculation!$F:$F,ROW()))</f>
        <v>C+</v>
      </c>
      <c r="D663" t="str">
        <f>INDEX([1]Calculation!$I:$I,ROW())&amp;"  "&amp;INDEX([1]Calculation!$J:$J,ROW())</f>
        <v>910  rv</v>
      </c>
      <c r="E663" s="2" t="str">
        <f>MONTH(INDEX([1]Calculation!$H:$H,ROW()))&amp;"/"&amp;DAY(INDEX([1]Calculation!$H:$H,ROW()))</f>
        <v>7/17</v>
      </c>
      <c r="F663" s="12">
        <f>ROUND(INDEX([1]Calculation!AK:AK,ROW()),1)</f>
        <v>0</v>
      </c>
      <c r="G663" s="8">
        <f>ROUND(INDEX([1]Calculation!K:K,ROW()),0)</f>
        <v>26</v>
      </c>
      <c r="H663" s="8">
        <f>ROUND(INDEX([1]Calculation!L:L,ROW()),0)</f>
        <v>0</v>
      </c>
      <c r="I663" s="8">
        <f>ROUND(INDEX([1]Calculation!M:M,ROW()),0)</f>
        <v>2</v>
      </c>
      <c r="J663" s="8">
        <f>ROUND(INDEX([1]Calculation!N:N,ROW()),0)</f>
        <v>4</v>
      </c>
      <c r="K663" s="8">
        <f>ROUND(INDEX([1]Calculation!O:O,ROW()),0)</f>
        <v>1</v>
      </c>
      <c r="L663" s="8">
        <f>ROUND(INDEX([1]Calculation!P:P,ROW()),0)</f>
        <v>14</v>
      </c>
      <c r="M663" s="8">
        <f>ROUND(INDEX([1]Calculation!Q:Q,ROW()),0)</f>
        <v>1</v>
      </c>
      <c r="N663" s="8">
        <f>ROUND(INDEX([1]Calculation!R:R,ROW()),0)</f>
        <v>9</v>
      </c>
      <c r="O663" s="8">
        <f>ROUND(INDEX([1]Calculation!S:S,ROW()),0)</f>
        <v>1</v>
      </c>
    </row>
    <row r="664" spans="1:15">
      <c r="A664" t="str">
        <f>INDEX([1]Calculation!$E:$E,ROW())</f>
        <v>Tennessee</v>
      </c>
      <c r="B664" t="str">
        <f>INDEX([1]Calculation!$C:$C,ROW())</f>
        <v>SurveyMonkey</v>
      </c>
      <c r="C664" t="str">
        <f>IF(INDEX([1]Calculation!$F:$F,ROW())=0,"-",INDEX([1]Calculation!$F:$F,ROW()))</f>
        <v>D-</v>
      </c>
      <c r="D664" t="str">
        <f>INDEX([1]Calculation!$I:$I,ROW())&amp;"  "&amp;INDEX([1]Calculation!$J:$J,ROW())</f>
        <v>128  rv</v>
      </c>
      <c r="E664" s="2" t="str">
        <f>MONTH(INDEX([1]Calculation!$H:$H,ROW()))&amp;"/"&amp;DAY(INDEX([1]Calculation!$H:$H,ROW()))</f>
        <v>7/16</v>
      </c>
      <c r="F664" s="12">
        <f>ROUND(INDEX([1]Calculation!AK:AK,ROW()),1)</f>
        <v>0.4</v>
      </c>
      <c r="G664" s="8">
        <f>ROUND(INDEX([1]Calculation!K:K,ROW()),0)</f>
        <v>33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6</v>
      </c>
      <c r="K664" s="8">
        <f>ROUND(INDEX([1]Calculation!O:O,ROW()),0)</f>
        <v>1</v>
      </c>
      <c r="L664" s="8">
        <f>ROUND(INDEX([1]Calculation!P:P,ROW()),0)</f>
        <v>13</v>
      </c>
      <c r="M664" s="8">
        <f>ROUND(INDEX([1]Calculation!Q:Q,ROW()),0)</f>
        <v>0</v>
      </c>
      <c r="N664" s="8">
        <f>ROUND(INDEX([1]Calculation!R:R,ROW()),0)</f>
        <v>18</v>
      </c>
      <c r="O664" s="8">
        <f>ROUND(INDEX([1]Calculation!S:S,ROW()),0)</f>
        <v>0</v>
      </c>
    </row>
    <row r="665" spans="1:15">
      <c r="A665" t="str">
        <f>INDEX([1]Calculation!$E:$E,ROW())</f>
        <v>Mississippi</v>
      </c>
      <c r="B665" t="str">
        <f>INDEX([1]Calculation!$C:$C,ROW())</f>
        <v>SurveyMonkey</v>
      </c>
      <c r="C665" t="str">
        <f>IF(INDEX([1]Calculation!$F:$F,ROW())=0,"-",INDEX([1]Calculation!$F:$F,ROW()))</f>
        <v>D-</v>
      </c>
      <c r="D665" t="str">
        <f>INDEX([1]Calculation!$I:$I,ROW())&amp;"  "&amp;INDEX([1]Calculation!$J:$J,ROW())</f>
        <v>282  rv</v>
      </c>
      <c r="E665" s="2" t="str">
        <f>MONTH(INDEX([1]Calculation!$H:$H,ROW()))&amp;"/"&amp;DAY(INDEX([1]Calculation!$H:$H,ROW()))</f>
        <v>7/16</v>
      </c>
      <c r="F665" s="12">
        <f>ROUND(INDEX([1]Calculation!AK:AK,ROW()),1)</f>
        <v>0.4</v>
      </c>
      <c r="G665" s="8">
        <f>ROUND(INDEX([1]Calculation!K:K,ROW()),0)</f>
        <v>47</v>
      </c>
      <c r="H665" s="8">
        <f>ROUND(INDEX([1]Calculation!L:L,ROW()),0)</f>
        <v>0</v>
      </c>
      <c r="I665" s="8">
        <f>ROUND(INDEX([1]Calculation!M:M,ROW()),0)</f>
        <v>3</v>
      </c>
      <c r="J665" s="8">
        <f>ROUND(INDEX([1]Calculation!N:N,ROW()),0)</f>
        <v>3</v>
      </c>
      <c r="K665" s="8">
        <f>ROUND(INDEX([1]Calculation!O:O,ROW()),0)</f>
        <v>1</v>
      </c>
      <c r="L665" s="8">
        <f>ROUND(INDEX([1]Calculation!P:P,ROW()),0)</f>
        <v>21</v>
      </c>
      <c r="M665" s="8">
        <f>ROUND(INDEX([1]Calculation!Q:Q,ROW()),0)</f>
        <v>0</v>
      </c>
      <c r="N665" s="8">
        <f>ROUND(INDEX([1]Calculation!R:R,ROW()),0)</f>
        <v>7</v>
      </c>
      <c r="O665" s="8">
        <f>ROUND(INDEX([1]Calculation!S:S,ROW()),0)</f>
        <v>0</v>
      </c>
    </row>
    <row r="666" spans="1:15">
      <c r="A666" t="str">
        <f>INDEX([1]Calculation!$E:$E,ROW())</f>
        <v>Georgia</v>
      </c>
      <c r="B666" t="str">
        <f>INDEX([1]Calculation!$C:$C,ROW())</f>
        <v>SurveyMonkey</v>
      </c>
      <c r="C666" t="str">
        <f>IF(INDEX([1]Calculation!$F:$F,ROW())=0,"-",INDEX([1]Calculation!$F:$F,ROW()))</f>
        <v>D-</v>
      </c>
      <c r="D666" t="str">
        <f>INDEX([1]Calculation!$I:$I,ROW())&amp;"  "&amp;INDEX([1]Calculation!$J:$J,ROW())</f>
        <v>402  rv</v>
      </c>
      <c r="E666" s="2" t="str">
        <f>MONTH(INDEX([1]Calculation!$H:$H,ROW()))&amp;"/"&amp;DAY(INDEX([1]Calculation!$H:$H,ROW()))</f>
        <v>7/16</v>
      </c>
      <c r="F666" s="12">
        <f>ROUND(INDEX([1]Calculation!AK:AK,ROW()),1)</f>
        <v>0.5</v>
      </c>
      <c r="G666" s="8">
        <f>ROUND(INDEX([1]Calculation!K:K,ROW()),0)</f>
        <v>31</v>
      </c>
      <c r="H666" s="8">
        <f>ROUND(INDEX([1]Calculation!L:L,ROW()),0)</f>
        <v>0</v>
      </c>
      <c r="I666" s="8">
        <f>ROUND(INDEX([1]Calculation!M:M,ROW()),0)</f>
        <v>2</v>
      </c>
      <c r="J666" s="8">
        <f>ROUND(INDEX([1]Calculation!N:N,ROW()),0)</f>
        <v>5</v>
      </c>
      <c r="K666" s="8">
        <f>ROUND(INDEX([1]Calculation!O:O,ROW()),0)</f>
        <v>2</v>
      </c>
      <c r="L666" s="8">
        <f>ROUND(INDEX([1]Calculation!P:P,ROW()),0)</f>
        <v>12</v>
      </c>
      <c r="M666" s="8">
        <f>ROUND(INDEX([1]Calculation!Q:Q,ROW()),0)</f>
        <v>0</v>
      </c>
      <c r="N666" s="8">
        <f>ROUND(INDEX([1]Calculation!R:R,ROW()),0)</f>
        <v>13</v>
      </c>
      <c r="O666" s="8">
        <f>ROUND(INDEX([1]Calculation!S:S,ROW()),0)</f>
        <v>4</v>
      </c>
    </row>
    <row r="667" spans="1:15">
      <c r="A667" t="str">
        <f>INDEX([1]Calculation!$E:$E,ROW())</f>
        <v>Alabama</v>
      </c>
      <c r="B667" t="str">
        <f>INDEX([1]Calculation!$C:$C,ROW())</f>
        <v>SurveyMonkey</v>
      </c>
      <c r="C667" t="str">
        <f>IF(INDEX([1]Calculation!$F:$F,ROW())=0,"-",INDEX([1]Calculation!$F:$F,ROW()))</f>
        <v>D-</v>
      </c>
      <c r="D667" t="str">
        <f>INDEX([1]Calculation!$I:$I,ROW())&amp;"  "&amp;INDEX([1]Calculation!$J:$J,ROW())</f>
        <v>257  rv</v>
      </c>
      <c r="E667" s="2" t="str">
        <f>MONTH(INDEX([1]Calculation!$H:$H,ROW()))&amp;"/"&amp;DAY(INDEX([1]Calculation!$H:$H,ROW()))</f>
        <v>7/16</v>
      </c>
      <c r="F667" s="12">
        <f>ROUND(INDEX([1]Calculation!AK:AK,ROW()),1)</f>
        <v>0.4</v>
      </c>
      <c r="G667" s="8">
        <f>ROUND(INDEX([1]Calculation!K:K,ROW()),0)</f>
        <v>36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5</v>
      </c>
      <c r="K667" s="8">
        <f>ROUND(INDEX([1]Calculation!O:O,ROW()),0)</f>
        <v>0</v>
      </c>
      <c r="L667" s="8">
        <f>ROUND(INDEX([1]Calculation!P:P,ROW()),0)</f>
        <v>15</v>
      </c>
      <c r="M667" s="8">
        <f>ROUND(INDEX([1]Calculation!Q:Q,ROW()),0)</f>
        <v>0</v>
      </c>
      <c r="N667" s="8">
        <f>ROUND(INDEX([1]Calculation!R:R,ROW()),0)</f>
        <v>9</v>
      </c>
      <c r="O667" s="8">
        <f>ROUND(INDEX([1]Calculation!S:S,ROW()),0)</f>
        <v>1</v>
      </c>
    </row>
    <row r="668" spans="1:15">
      <c r="A668" t="str">
        <f>INDEX([1]Calculation!$E:$E,ROW())</f>
        <v>US</v>
      </c>
      <c r="B668" t="str">
        <f>INDEX([1]Calculation!$C:$C,ROW())</f>
        <v>SurveyMonkey</v>
      </c>
      <c r="C668" t="str">
        <f>IF(INDEX([1]Calculation!$F:$F,ROW())=0,"-",INDEX([1]Calculation!$F:$F,ROW()))</f>
        <v>D-</v>
      </c>
      <c r="D668" t="str">
        <f>INDEX([1]Calculation!$I:$I,ROW())&amp;"  "&amp;INDEX([1]Calculation!$J:$J,ROW())</f>
        <v>5548  rv</v>
      </c>
      <c r="E668" s="2" t="str">
        <f>MONTH(INDEX([1]Calculation!$H:$H,ROW()))&amp;"/"&amp;DAY(INDEX([1]Calculation!$H:$H,ROW()))</f>
        <v>7/16</v>
      </c>
      <c r="F668" s="12">
        <f>ROUND(INDEX([1]Calculation!AK:AK,ROW()),1)</f>
        <v>0.9</v>
      </c>
      <c r="G668" s="8">
        <f>ROUND(INDEX([1]Calculation!K:K,ROW()),0)</f>
        <v>25</v>
      </c>
      <c r="H668" s="8">
        <f>ROUND(INDEX([1]Calculation!L:L,ROW()),0)</f>
        <v>0</v>
      </c>
      <c r="I668" s="8">
        <f>ROUND(INDEX([1]Calculation!M:M,ROW()),0)</f>
        <v>3</v>
      </c>
      <c r="J668" s="8">
        <f>ROUND(INDEX([1]Calculation!N:N,ROW()),0)</f>
        <v>8</v>
      </c>
      <c r="K668" s="8">
        <f>ROUND(INDEX([1]Calculation!O:O,ROW()),0)</f>
        <v>1</v>
      </c>
      <c r="L668" s="8">
        <f>ROUND(INDEX([1]Calculation!P:P,ROW()),0)</f>
        <v>16</v>
      </c>
      <c r="M668" s="8">
        <f>ROUND(INDEX([1]Calculation!Q:Q,ROW()),0)</f>
        <v>0</v>
      </c>
      <c r="N668" s="8">
        <f>ROUND(INDEX([1]Calculation!R:R,ROW()),0)</f>
        <v>16</v>
      </c>
      <c r="O668" s="8">
        <f>ROUND(INDEX([1]Calculation!S:S,ROW()),0)</f>
        <v>2</v>
      </c>
    </row>
    <row r="669" spans="1:15">
      <c r="A669" t="str">
        <f>INDEX([1]Calculation!$E:$E,ROW())</f>
        <v>US</v>
      </c>
      <c r="B669" t="str">
        <f>INDEX([1]Calculation!$C:$C,ROW())</f>
        <v>YouGov</v>
      </c>
      <c r="C669" t="str">
        <f>IF(INDEX([1]Calculation!$F:$F,ROW())=0,"-",INDEX([1]Calculation!$F:$F,ROW()))</f>
        <v>B-</v>
      </c>
      <c r="D669" t="str">
        <f>INDEX([1]Calculation!$I:$I,ROW())&amp;"  "&amp;INDEX([1]Calculation!$J:$J,ROW())</f>
        <v>572  lv</v>
      </c>
      <c r="E669" s="2" t="str">
        <f>MONTH(INDEX([1]Calculation!$H:$H,ROW()))&amp;"/"&amp;DAY(INDEX([1]Calculation!$H:$H,ROW()))</f>
        <v>7/16</v>
      </c>
      <c r="F669" s="12">
        <f>ROUND(INDEX([1]Calculation!AK:AK,ROW()),1)</f>
        <v>0</v>
      </c>
      <c r="G669" s="8">
        <f>ROUND(INDEX([1]Calculation!K:K,ROW()),0)</f>
        <v>23</v>
      </c>
      <c r="H669" s="8">
        <f>ROUND(INDEX([1]Calculation!L:L,ROW()),0)</f>
        <v>0</v>
      </c>
      <c r="I669" s="8">
        <f>ROUND(INDEX([1]Calculation!M:M,ROW()),0)</f>
        <v>3</v>
      </c>
      <c r="J669" s="8">
        <f>ROUND(INDEX([1]Calculation!N:N,ROW()),0)</f>
        <v>7</v>
      </c>
      <c r="K669" s="8">
        <f>ROUND(INDEX([1]Calculation!O:O,ROW()),0)</f>
        <v>1</v>
      </c>
      <c r="L669" s="8">
        <f>ROUND(INDEX([1]Calculation!P:P,ROW()),0)</f>
        <v>13</v>
      </c>
      <c r="M669" s="8">
        <f>ROUND(INDEX([1]Calculation!Q:Q,ROW()),0)</f>
        <v>1</v>
      </c>
      <c r="N669" s="8">
        <f>ROUND(INDEX([1]Calculation!R:R,ROW()),0)</f>
        <v>15</v>
      </c>
      <c r="O669" s="8">
        <f>ROUND(INDEX([1]Calculation!S:S,ROW()),0)</f>
        <v>1</v>
      </c>
    </row>
    <row r="670" spans="1:15">
      <c r="A670" t="str">
        <f>INDEX([1]Calculation!$E:$E,ROW())</f>
        <v>California</v>
      </c>
      <c r="B670" t="str">
        <f>INDEX([1]Calculation!$C:$C,ROW())</f>
        <v>Quinnipiac University</v>
      </c>
      <c r="C670" t="str">
        <f>IF(INDEX([1]Calculation!$F:$F,ROW())=0,"-",INDEX([1]Calculation!$F:$F,ROW()))</f>
        <v>B+</v>
      </c>
      <c r="D670" t="str">
        <f>INDEX([1]Calculation!$I:$I,ROW())&amp;"  "&amp;INDEX([1]Calculation!$J:$J,ROW())</f>
        <v>519  rv</v>
      </c>
      <c r="E670" s="2" t="str">
        <f>MONTH(INDEX([1]Calculation!$H:$H,ROW()))&amp;"/"&amp;DAY(INDEX([1]Calculation!$H:$H,ROW()))</f>
        <v>7/15</v>
      </c>
      <c r="F670" s="12">
        <f>ROUND(INDEX([1]Calculation!AK:AK,ROW()),1)</f>
        <v>2.9</v>
      </c>
      <c r="G670" s="8">
        <f>ROUND(INDEX([1]Calculation!K:K,ROW()),0)</f>
        <v>21</v>
      </c>
      <c r="H670" s="8">
        <f>ROUND(INDEX([1]Calculation!L:L,ROW()),0)</f>
        <v>0</v>
      </c>
      <c r="I670" s="8">
        <f>ROUND(INDEX([1]Calculation!M:M,ROW()),0)</f>
        <v>1</v>
      </c>
      <c r="J670" s="8">
        <f>ROUND(INDEX([1]Calculation!N:N,ROW()),0)</f>
        <v>3</v>
      </c>
      <c r="K670" s="8">
        <f>ROUND(INDEX([1]Calculation!O:O,ROW()),0)</f>
        <v>0</v>
      </c>
      <c r="L670" s="8">
        <f>ROUND(INDEX([1]Calculation!P:P,ROW()),0)</f>
        <v>18</v>
      </c>
      <c r="M670" s="8">
        <f>ROUND(INDEX([1]Calculation!Q:Q,ROW()),0)</f>
        <v>0</v>
      </c>
      <c r="N670" s="8">
        <f>ROUND(INDEX([1]Calculation!R:R,ROW()),0)</f>
        <v>16</v>
      </c>
      <c r="O670" s="8">
        <f>ROUND(INDEX([1]Calculation!S:S,ROW()),0)</f>
        <v>2</v>
      </c>
    </row>
    <row r="671" spans="1:15">
      <c r="A671" t="str">
        <f>INDEX([1]Calculation!$E:$E,ROW())</f>
        <v>New Hampshire</v>
      </c>
      <c r="B671" t="str">
        <f>INDEX([1]Calculation!$C:$C,ROW())</f>
        <v>University of New Hampshire</v>
      </c>
      <c r="C671" t="str">
        <f>IF(INDEX([1]Calculation!$F:$F,ROW())=0,"-",INDEX([1]Calculation!$F:$F,ROW()))</f>
        <v>B</v>
      </c>
      <c r="D671" t="str">
        <f>INDEX([1]Calculation!$I:$I,ROW())&amp;"  "&amp;INDEX([1]Calculation!$J:$J,ROW())</f>
        <v>386  lv</v>
      </c>
      <c r="E671" s="2" t="str">
        <f>MONTH(INDEX([1]Calculation!$H:$H,ROW()))&amp;"/"&amp;DAY(INDEX([1]Calculation!$H:$H,ROW()))</f>
        <v>7/15</v>
      </c>
      <c r="F671" s="12">
        <f>ROUND(INDEX([1]Calculation!AK:AK,ROW()),1)</f>
        <v>0.1</v>
      </c>
      <c r="G671" s="8">
        <f>ROUND(INDEX([1]Calculation!K:K,ROW()),0)</f>
        <v>24</v>
      </c>
      <c r="H671" s="8">
        <f>ROUND(INDEX([1]Calculation!L:L,ROW()),0)</f>
        <v>0</v>
      </c>
      <c r="I671" s="8">
        <f>ROUND(INDEX([1]Calculation!M:M,ROW()),0)</f>
        <v>2</v>
      </c>
      <c r="J671" s="8">
        <f>ROUND(INDEX([1]Calculation!N:N,ROW()),0)</f>
        <v>10</v>
      </c>
      <c r="K671" s="8">
        <f>ROUND(INDEX([1]Calculation!O:O,ROW()),0)</f>
        <v>0</v>
      </c>
      <c r="L671" s="8">
        <f>ROUND(INDEX([1]Calculation!P:P,ROW()),0)</f>
        <v>19</v>
      </c>
      <c r="M671" s="8">
        <f>ROUND(INDEX([1]Calculation!Q:Q,ROW()),0)</f>
        <v>0</v>
      </c>
      <c r="N671" s="8">
        <f>ROUND(INDEX([1]Calculation!R:R,ROW()),0)</f>
        <v>19</v>
      </c>
      <c r="O671" s="8">
        <f>ROUND(INDEX([1]Calculation!S:S,ROW()),0)</f>
        <v>1</v>
      </c>
    </row>
    <row r="672" spans="1:15">
      <c r="A672" t="str">
        <f>INDEX([1]Calculation!$E:$E,ROW())</f>
        <v>US</v>
      </c>
      <c r="B672" t="str">
        <f>INDEX([1]Calculation!$C:$C,ROW())</f>
        <v>YouGov</v>
      </c>
      <c r="C672" t="str">
        <f>IF(INDEX([1]Calculation!$F:$F,ROW())=0,"-",INDEX([1]Calculation!$F:$F,ROW()))</f>
        <v>B-</v>
      </c>
      <c r="D672" t="str">
        <f>INDEX([1]Calculation!$I:$I,ROW())&amp;"  "&amp;INDEX([1]Calculation!$J:$J,ROW())</f>
        <v>1097  lv</v>
      </c>
      <c r="E672" s="2" t="str">
        <f>MONTH(INDEX([1]Calculation!$H:$H,ROW()))&amp;"/"&amp;DAY(INDEX([1]Calculation!$H:$H,ROW()))</f>
        <v>7/14</v>
      </c>
      <c r="F672" s="12">
        <f>ROUND(INDEX([1]Calculation!AK:AK,ROW()),1)</f>
        <v>0</v>
      </c>
      <c r="G672" s="8">
        <f>ROUND(INDEX([1]Calculation!K:K,ROW()),0)</f>
        <v>25</v>
      </c>
      <c r="H672" s="8">
        <f>ROUND(INDEX([1]Calculation!L:L,ROW()),0)</f>
        <v>0</v>
      </c>
      <c r="I672" s="8">
        <f>ROUND(INDEX([1]Calculation!M:M,ROW()),0)</f>
        <v>1</v>
      </c>
      <c r="J672" s="8">
        <f>ROUND(INDEX([1]Calculation!N:N,ROW()),0)</f>
        <v>6</v>
      </c>
      <c r="K672" s="8">
        <f>ROUND(INDEX([1]Calculation!O:O,ROW()),0)</f>
        <v>0</v>
      </c>
      <c r="L672" s="8">
        <f>ROUND(INDEX([1]Calculation!P:P,ROW()),0)</f>
        <v>16</v>
      </c>
      <c r="M672" s="8">
        <f>ROUND(INDEX([1]Calculation!Q:Q,ROW()),0)</f>
        <v>0</v>
      </c>
      <c r="N672" s="8">
        <f>ROUND(INDEX([1]Calculation!R:R,ROW()),0)</f>
        <v>23</v>
      </c>
      <c r="O672" s="8">
        <f>ROUND(INDEX([1]Calculation!S:S,ROW()),0)</f>
        <v>2</v>
      </c>
    </row>
    <row r="673" spans="1:15">
      <c r="A673" t="str">
        <f>INDEX([1]Calculation!$E:$E,ROW())</f>
        <v>Colorado</v>
      </c>
      <c r="B673" t="str">
        <f>INDEX([1]Calculation!$C:$C,ROW())</f>
        <v>Public Policy Polling</v>
      </c>
      <c r="C673" t="str">
        <f>IF(INDEX([1]Calculation!$F:$F,ROW())=0,"-",INDEX([1]Calculation!$F:$F,ROW()))</f>
        <v>B</v>
      </c>
      <c r="D673" t="str">
        <f>INDEX([1]Calculation!$I:$I,ROW())&amp;"  "&amp;INDEX([1]Calculation!$J:$J,ROW())</f>
        <v>561  v</v>
      </c>
      <c r="E673" s="2" t="str">
        <f>MONTH(INDEX([1]Calculation!$H:$H,ROW()))&amp;"/"&amp;DAY(INDEX([1]Calculation!$H:$H,ROW()))</f>
        <v>7/14</v>
      </c>
      <c r="F673" s="12">
        <f>ROUND(INDEX([1]Calculation!AK:AK,ROW()),1)</f>
        <v>2</v>
      </c>
      <c r="G673" s="8">
        <f>ROUND(INDEX([1]Calculation!K:K,ROW()),0)</f>
        <v>22</v>
      </c>
      <c r="H673" s="8">
        <f>ROUND(INDEX([1]Calculation!L:L,ROW()),0)</f>
        <v>0</v>
      </c>
      <c r="I673" s="8">
        <f>ROUND(INDEX([1]Calculation!M:M,ROW()),0)</f>
        <v>0</v>
      </c>
      <c r="J673" s="8">
        <f>ROUND(INDEX([1]Calculation!N:N,ROW()),0)</f>
        <v>7</v>
      </c>
      <c r="K673" s="8">
        <f>ROUND(INDEX([1]Calculation!O:O,ROW()),0)</f>
        <v>0</v>
      </c>
      <c r="L673" s="8">
        <f>ROUND(INDEX([1]Calculation!P:P,ROW()),0)</f>
        <v>15</v>
      </c>
      <c r="M673" s="8">
        <f>ROUND(INDEX([1]Calculation!Q:Q,ROW()),0)</f>
        <v>0</v>
      </c>
      <c r="N673" s="8">
        <f>ROUND(INDEX([1]Calculation!R:R,ROW()),0)</f>
        <v>19</v>
      </c>
      <c r="O673" s="8">
        <f>ROUND(INDEX([1]Calculation!S:S,ROW()),0)</f>
        <v>0</v>
      </c>
    </row>
    <row r="674" spans="1:15">
      <c r="A674" t="str">
        <f>INDEX([1]Calculation!$E:$E,ROW())</f>
        <v>US</v>
      </c>
      <c r="B674" t="str">
        <f>INDEX([1]Calculation!$C:$C,ROW())</f>
        <v>Morning Consult</v>
      </c>
      <c r="C674" t="str">
        <f>IF(INDEX([1]Calculation!$F:$F,ROW())=0,"-",INDEX([1]Calculation!$F:$F,ROW()))</f>
        <v>B/C</v>
      </c>
      <c r="D674" t="str">
        <f>INDEX([1]Calculation!$I:$I,ROW())&amp;"  "&amp;INDEX([1]Calculation!$J:$J,ROW())</f>
        <v>16504  lv</v>
      </c>
      <c r="E674" s="2" t="str">
        <f>MONTH(INDEX([1]Calculation!$H:$H,ROW()))&amp;"/"&amp;DAY(INDEX([1]Calculation!$H:$H,ROW()))</f>
        <v>7/14</v>
      </c>
      <c r="F674" s="12">
        <f>ROUND(INDEX([1]Calculation!AK:AK,ROW()),1)</f>
        <v>0</v>
      </c>
      <c r="G674" s="8">
        <f>ROUND(INDEX([1]Calculation!K:K,ROW()),0)</f>
        <v>32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5</v>
      </c>
      <c r="K674" s="8">
        <f>ROUND(INDEX([1]Calculation!O:O,ROW()),0)</f>
        <v>1</v>
      </c>
      <c r="L674" s="8">
        <f>ROUND(INDEX([1]Calculation!P:P,ROW()),0)</f>
        <v>19</v>
      </c>
      <c r="M674" s="8">
        <f>ROUND(INDEX([1]Calculation!Q:Q,ROW()),0)</f>
        <v>0</v>
      </c>
      <c r="N674" s="8">
        <f>ROUND(INDEX([1]Calculation!R:R,ROW()),0)</f>
        <v>14</v>
      </c>
      <c r="O674" s="8">
        <f>ROUND(INDEX([1]Calculation!S:S,ROW()),0)</f>
        <v>2</v>
      </c>
    </row>
    <row r="675" spans="1:15">
      <c r="A675" t="str">
        <f>INDEX([1]Calculation!$E:$E,ROW())</f>
        <v>US</v>
      </c>
      <c r="B675" t="str">
        <f>INDEX([1]Calculation!$C:$C,ROW())</f>
        <v>Harris Insights &amp; Analytics</v>
      </c>
      <c r="C675" t="str">
        <f>IF(INDEX([1]Calculation!$F:$F,ROW())=0,"-",INDEX([1]Calculation!$F:$F,ROW()))</f>
        <v>C+</v>
      </c>
      <c r="D675" t="str">
        <f>INDEX([1]Calculation!$I:$I,ROW())&amp;"  "&amp;INDEX([1]Calculation!$J:$J,ROW())</f>
        <v>446  rv</v>
      </c>
      <c r="E675" s="2" t="str">
        <f>MONTH(INDEX([1]Calculation!$H:$H,ROW()))&amp;"/"&amp;DAY(INDEX([1]Calculation!$H:$H,ROW()))</f>
        <v>7/13</v>
      </c>
      <c r="F675" s="12">
        <f>ROUND(INDEX([1]Calculation!AK:AK,ROW()),1)</f>
        <v>0</v>
      </c>
      <c r="G675" s="8">
        <f>ROUND(INDEX([1]Calculation!K:K,ROW()),0)</f>
        <v>29</v>
      </c>
      <c r="H675" s="8">
        <f>ROUND(INDEX([1]Calculation!L:L,ROW()),0)</f>
        <v>0</v>
      </c>
      <c r="I675" s="8">
        <f>ROUND(INDEX([1]Calculation!M:M,ROW()),0)</f>
        <v>1</v>
      </c>
      <c r="J675" s="8">
        <f>ROUND(INDEX([1]Calculation!N:N,ROW()),0)</f>
        <v>1</v>
      </c>
      <c r="K675" s="8">
        <f>ROUND(INDEX([1]Calculation!O:O,ROW()),0)</f>
        <v>1</v>
      </c>
      <c r="L675" s="8">
        <f>ROUND(INDEX([1]Calculation!P:P,ROW()),0)</f>
        <v>16</v>
      </c>
      <c r="M675" s="8">
        <f>ROUND(INDEX([1]Calculation!Q:Q,ROW()),0)</f>
        <v>0</v>
      </c>
      <c r="N675" s="8">
        <f>ROUND(INDEX([1]Calculation!R:R,ROW()),0)</f>
        <v>9</v>
      </c>
      <c r="O675" s="8">
        <f>ROUND(INDEX([1]Calculation!S:S,ROW()),0)</f>
        <v>0</v>
      </c>
    </row>
    <row r="676" spans="1:15">
      <c r="A676" t="str">
        <f>INDEX([1]Calculation!$E:$E,ROW())</f>
        <v>New Hampshire</v>
      </c>
      <c r="B676" t="str">
        <f>INDEX([1]Calculation!$C:$C,ROW())</f>
        <v>St. Anselm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351  lv</v>
      </c>
      <c r="E676" s="2" t="str">
        <f>MONTH(INDEX([1]Calculation!$H:$H,ROW()))&amp;"/"&amp;DAY(INDEX([1]Calculation!$H:$H,ROW()))</f>
        <v>7/12</v>
      </c>
      <c r="F676" s="12">
        <f>ROUND(INDEX([1]Calculation!AK:AK,ROW()),1)</f>
        <v>0</v>
      </c>
      <c r="G676" s="8">
        <f>ROUND(INDEX([1]Calculation!K:K,ROW()),0)</f>
        <v>21</v>
      </c>
      <c r="H676" s="8">
        <f>ROUND(INDEX([1]Calculation!L:L,ROW()),0)</f>
        <v>0</v>
      </c>
      <c r="I676" s="8">
        <f>ROUND(INDEX([1]Calculation!M:M,ROW()),0)</f>
        <v>1</v>
      </c>
      <c r="J676" s="8">
        <f>ROUND(INDEX([1]Calculation!N:N,ROW()),0)</f>
        <v>12</v>
      </c>
      <c r="K676" s="8">
        <f>ROUND(INDEX([1]Calculation!O:O,ROW()),0)</f>
        <v>3</v>
      </c>
      <c r="L676" s="8">
        <f>ROUND(INDEX([1]Calculation!P:P,ROW()),0)</f>
        <v>10</v>
      </c>
      <c r="M676" s="8">
        <f>ROUND(INDEX([1]Calculation!Q:Q,ROW()),0)</f>
        <v>0</v>
      </c>
      <c r="N676" s="8">
        <f>ROUND(INDEX([1]Calculation!R:R,ROW()),0)</f>
        <v>17</v>
      </c>
      <c r="O676" s="8">
        <f>ROUND(INDEX([1]Calculation!S:S,ROW()),0)</f>
        <v>5</v>
      </c>
    </row>
    <row r="677" spans="1:15">
      <c r="A677" t="str">
        <f>INDEX([1]Calculation!$E:$E,ROW())</f>
        <v>Missouri</v>
      </c>
      <c r="B677" t="str">
        <f>INDEX([1]Calculation!$C:$C,ROW())</f>
        <v>Remington Research Group</v>
      </c>
      <c r="C677" t="str">
        <f>IF(INDEX([1]Calculation!$F:$F,ROW())=0,"-",INDEX([1]Calculation!$F:$F,ROW()))</f>
        <v>C-</v>
      </c>
      <c r="D677" t="str">
        <f>INDEX([1]Calculation!$I:$I,ROW())&amp;"  "&amp;INDEX([1]Calculation!$J:$J,ROW())</f>
        <v>1122  lv</v>
      </c>
      <c r="E677" s="2" t="str">
        <f>MONTH(INDEX([1]Calculation!$H:$H,ROW()))&amp;"/"&amp;DAY(INDEX([1]Calculation!$H:$H,ROW()))</f>
        <v>7/11</v>
      </c>
      <c r="F677" s="12">
        <f>ROUND(INDEX([1]Calculation!AK:AK,ROW()),1)</f>
        <v>0.1</v>
      </c>
      <c r="G677" s="8">
        <f>ROUND(INDEX([1]Calculation!K:K,ROW()),0)</f>
        <v>43</v>
      </c>
      <c r="H677" s="8">
        <f>ROUND(INDEX([1]Calculation!L:L,ROW()),0)</f>
        <v>0</v>
      </c>
      <c r="I677" s="8">
        <f>ROUND(INDEX([1]Calculation!M:M,ROW()),0)</f>
        <v>0</v>
      </c>
      <c r="J677" s="8">
        <f>ROUND(INDEX([1]Calculation!N:N,ROW()),0)</f>
        <v>5</v>
      </c>
      <c r="K677" s="8">
        <f>ROUND(INDEX([1]Calculation!O:O,ROW()),0)</f>
        <v>0</v>
      </c>
      <c r="L677" s="8">
        <f>ROUND(INDEX([1]Calculation!P:P,ROW()),0)</f>
        <v>4</v>
      </c>
      <c r="M677" s="8">
        <f>ROUND(INDEX([1]Calculation!Q:Q,ROW()),0)</f>
        <v>0</v>
      </c>
      <c r="N677" s="8">
        <f>ROUND(INDEX([1]Calculation!R:R,ROW()),0)</f>
        <v>15</v>
      </c>
      <c r="O677" s="8">
        <f>ROUND(INDEX([1]Calculation!S:S,ROW()),0)</f>
        <v>0</v>
      </c>
    </row>
    <row r="678" spans="1:15">
      <c r="A678" t="str">
        <f>INDEX([1]Calculation!$E:$E,ROW())</f>
        <v>California</v>
      </c>
      <c r="B678" t="str">
        <f>INDEX([1]Calculation!$C:$C,ROW())</f>
        <v>Change Research</v>
      </c>
      <c r="C678" t="str">
        <f>IF(INDEX([1]Calculation!$F:$F,ROW())=0,"-",INDEX([1]Calculation!$F:$F,ROW()))</f>
        <v>C</v>
      </c>
      <c r="D678" t="str">
        <f>INDEX([1]Calculation!$I:$I,ROW())&amp;"  "&amp;INDEX([1]Calculation!$J:$J,ROW())</f>
        <v>1609  lv</v>
      </c>
      <c r="E678" s="2" t="str">
        <f>MONTH(INDEX([1]Calculation!$H:$H,ROW()))&amp;"/"&amp;DAY(INDEX([1]Calculation!$H:$H,ROW()))</f>
        <v>7/11</v>
      </c>
      <c r="F678" s="12">
        <f>ROUND(INDEX([1]Calculation!AK:AK,ROW()),1)</f>
        <v>0</v>
      </c>
      <c r="G678" s="8">
        <f>ROUND(INDEX([1]Calculation!K:K,ROW()),0)</f>
        <v>17</v>
      </c>
      <c r="H678" s="8">
        <f>ROUND(INDEX([1]Calculation!L:L,ROW()),0)</f>
        <v>0</v>
      </c>
      <c r="I678" s="8">
        <f>ROUND(INDEX([1]Calculation!M:M,ROW()),0)</f>
        <v>1</v>
      </c>
      <c r="J678" s="8">
        <f>ROUND(INDEX([1]Calculation!N:N,ROW()),0)</f>
        <v>8</v>
      </c>
      <c r="K678" s="8">
        <f>ROUND(INDEX([1]Calculation!O:O,ROW()),0)</f>
        <v>1</v>
      </c>
      <c r="L678" s="8">
        <f>ROUND(INDEX([1]Calculation!P:P,ROW()),0)</f>
        <v>20</v>
      </c>
      <c r="M678" s="8">
        <f>ROUND(INDEX([1]Calculation!Q:Q,ROW()),0)</f>
        <v>0</v>
      </c>
      <c r="N678" s="8">
        <f>ROUND(INDEX([1]Calculation!R:R,ROW()),0)</f>
        <v>22</v>
      </c>
      <c r="O678" s="8">
        <f>ROUND(INDEX([1]Calculation!S:S,ROW()),0)</f>
        <v>2</v>
      </c>
    </row>
    <row r="679" spans="1:15">
      <c r="A679" t="str">
        <f>INDEX([1]Calculation!$E:$E,ROW())</f>
        <v>South Carolina</v>
      </c>
      <c r="B679" t="str">
        <f>INDEX([1]Calculation!$C:$C,ROW())</f>
        <v>Fox News/Beacon Research/Shaw &amp; Co. Research</v>
      </c>
      <c r="C679" t="str">
        <f>IF(INDEX([1]Calculation!$F:$F,ROW())=0,"-",INDEX([1]Calculation!$F:$F,ROW()))</f>
        <v>A-</v>
      </c>
      <c r="D679" t="str">
        <f>INDEX([1]Calculation!$I:$I,ROW())&amp;"  "&amp;INDEX([1]Calculation!$J:$J,ROW())</f>
        <v>701  lv</v>
      </c>
      <c r="E679" s="2" t="str">
        <f>MONTH(INDEX([1]Calculation!$H:$H,ROW()))&amp;"/"&amp;DAY(INDEX([1]Calculation!$H:$H,ROW()))</f>
        <v>7/10</v>
      </c>
      <c r="F679" s="12">
        <f>ROUND(INDEX([1]Calculation!AK:AK,ROW()),1)</f>
        <v>0.2</v>
      </c>
      <c r="G679" s="8">
        <f>ROUND(INDEX([1]Calculation!K:K,ROW()),0)</f>
        <v>35</v>
      </c>
      <c r="H679" s="8">
        <f>ROUND(INDEX([1]Calculation!L:L,ROW()),0)</f>
        <v>0</v>
      </c>
      <c r="I679" s="8">
        <f>ROUND(INDEX([1]Calculation!M:M,ROW()),0)</f>
        <v>3</v>
      </c>
      <c r="J679" s="8">
        <f>ROUND(INDEX([1]Calculation!N:N,ROW()),0)</f>
        <v>2</v>
      </c>
      <c r="K679" s="8">
        <f>ROUND(INDEX([1]Calculation!O:O,ROW()),0)</f>
        <v>0</v>
      </c>
      <c r="L679" s="8">
        <f>ROUND(INDEX([1]Calculation!P:P,ROW()),0)</f>
        <v>14</v>
      </c>
      <c r="M679" s="8">
        <f>ROUND(INDEX([1]Calculation!Q:Q,ROW()),0)</f>
        <v>0</v>
      </c>
      <c r="N679" s="8">
        <f>ROUND(INDEX([1]Calculation!R:R,ROW()),0)</f>
        <v>5</v>
      </c>
      <c r="O679" s="8">
        <f>ROUND(INDEX([1]Calculation!S:S,ROW()),0)</f>
        <v>1</v>
      </c>
    </row>
    <row r="680" spans="1:15">
      <c r="A680" t="str">
        <f>INDEX([1]Calculation!$E:$E,ROW())</f>
        <v>New Hampshire</v>
      </c>
      <c r="B680" t="str">
        <f>INDEX([1]Calculation!$C:$C,ROW())</f>
        <v>Change Research</v>
      </c>
      <c r="C680" t="str">
        <f>IF(INDEX([1]Calculation!$F:$F,ROW())=0,"-",INDEX([1]Calculation!$F:$F,ROW()))</f>
        <v>C</v>
      </c>
      <c r="D680" t="str">
        <f>INDEX([1]Calculation!$I:$I,ROW())&amp;"  "&amp;INDEX([1]Calculation!$J:$J,ROW())</f>
        <v>1084  lv</v>
      </c>
      <c r="E680" s="2" t="str">
        <f>MONTH(INDEX([1]Calculation!$H:$H,ROW()))&amp;"/"&amp;DAY(INDEX([1]Calculation!$H:$H,ROW()))</f>
        <v>7/9</v>
      </c>
      <c r="F680" s="12">
        <f>ROUND(INDEX([1]Calculation!AK:AK,ROW()),1)</f>
        <v>1.7</v>
      </c>
      <c r="G680" s="8">
        <f>ROUND(INDEX([1]Calculation!K:K,ROW()),0)</f>
        <v>19</v>
      </c>
      <c r="H680" s="8">
        <f>ROUND(INDEX([1]Calculation!L:L,ROW()),0)</f>
        <v>0</v>
      </c>
      <c r="I680" s="8">
        <f>ROUND(INDEX([1]Calculation!M:M,ROW()),0)</f>
        <v>1</v>
      </c>
      <c r="J680" s="8">
        <f>ROUND(INDEX([1]Calculation!N:N,ROW()),0)</f>
        <v>13</v>
      </c>
      <c r="K680" s="8">
        <f>ROUND(INDEX([1]Calculation!O:O,ROW()),0)</f>
        <v>1</v>
      </c>
      <c r="L680" s="8">
        <f>ROUND(INDEX([1]Calculation!P:P,ROW()),0)</f>
        <v>20</v>
      </c>
      <c r="M680" s="8">
        <f>ROUND(INDEX([1]Calculation!Q:Q,ROW()),0)</f>
        <v>0</v>
      </c>
      <c r="N680" s="8">
        <f>ROUND(INDEX([1]Calculation!R:R,ROW()),0)</f>
        <v>22</v>
      </c>
      <c r="O680" s="8">
        <f>ROUND(INDEX([1]Calculation!S:S,ROW()),0)</f>
        <v>1</v>
      </c>
    </row>
    <row r="681" spans="1:15">
      <c r="A681" t="str">
        <f>INDEX([1]Calculation!$E:$E,ROW())</f>
        <v>US</v>
      </c>
      <c r="B681" t="str">
        <f>INDEX([1]Calculation!$C:$C,ROW())</f>
        <v>NBC News/Wall Street Journal</v>
      </c>
      <c r="C681" t="str">
        <f>IF(INDEX([1]Calculation!$F:$F,ROW())=0,"-",INDEX([1]Calculation!$F:$F,ROW()))</f>
        <v>A/B</v>
      </c>
      <c r="D681" t="str">
        <f>INDEX([1]Calculation!$I:$I,ROW())&amp;"  "&amp;INDEX([1]Calculation!$J:$J,ROW())</f>
        <v>400  lv</v>
      </c>
      <c r="E681" s="2" t="str">
        <f>MONTH(INDEX([1]Calculation!$H:$H,ROW()))&amp;"/"&amp;DAY(INDEX([1]Calculation!$H:$H,ROW()))</f>
        <v>7/9</v>
      </c>
      <c r="F681" s="12">
        <f>ROUND(INDEX([1]Calculation!AK:AK,ROW()),1)</f>
        <v>0</v>
      </c>
      <c r="G681" s="8">
        <f>ROUND(INDEX([1]Calculation!K:K,ROW()),0)</f>
        <v>26</v>
      </c>
      <c r="H681" s="8">
        <f>ROUND(INDEX([1]Calculation!L:L,ROW()),0)</f>
        <v>0</v>
      </c>
      <c r="I681" s="8">
        <f>ROUND(INDEX([1]Calculation!M:M,ROW()),0)</f>
        <v>1</v>
      </c>
      <c r="J681" s="8">
        <f>ROUND(INDEX([1]Calculation!N:N,ROW()),0)</f>
        <v>7</v>
      </c>
      <c r="K681" s="8">
        <f>ROUND(INDEX([1]Calculation!O:O,ROW()),0)</f>
        <v>1</v>
      </c>
      <c r="L681" s="8">
        <f>ROUND(INDEX([1]Calculation!P:P,ROW()),0)</f>
        <v>13</v>
      </c>
      <c r="M681" s="8">
        <f>ROUND(INDEX([1]Calculation!Q:Q,ROW()),0)</f>
        <v>0</v>
      </c>
      <c r="N681" s="8">
        <f>ROUND(INDEX([1]Calculation!R:R,ROW()),0)</f>
        <v>19</v>
      </c>
      <c r="O681" s="8">
        <f>ROUND(INDEX([1]Calculation!S:S,ROW()),0)</f>
        <v>2</v>
      </c>
    </row>
    <row r="682" spans="1:15">
      <c r="A682" t="str">
        <f>INDEX([1]Calculation!$E:$E,ROW())</f>
        <v>US</v>
      </c>
      <c r="B682" t="str">
        <f>INDEX([1]Calculation!$C:$C,ROW())</f>
        <v>YouGov</v>
      </c>
      <c r="C682" t="str">
        <f>IF(INDEX([1]Calculation!$F:$F,ROW())=0,"-",INDEX([1]Calculation!$F:$F,ROW()))</f>
        <v>B-</v>
      </c>
      <c r="D682" t="str">
        <f>INDEX([1]Calculation!$I:$I,ROW())&amp;"  "&amp;INDEX([1]Calculation!$J:$J,ROW())</f>
        <v>592  lv</v>
      </c>
      <c r="E682" s="2" t="str">
        <f>MONTH(INDEX([1]Calculation!$H:$H,ROW()))&amp;"/"&amp;DAY(INDEX([1]Calculation!$H:$H,ROW()))</f>
        <v>7/9</v>
      </c>
      <c r="F682" s="12">
        <f>ROUND(INDEX([1]Calculation!AK:AK,ROW()),1)</f>
        <v>0</v>
      </c>
      <c r="G682" s="8">
        <f>ROUND(INDEX([1]Calculation!K:K,ROW()),0)</f>
        <v>22</v>
      </c>
      <c r="H682" s="8">
        <f>ROUND(INDEX([1]Calculation!L:L,ROW()),0)</f>
        <v>0</v>
      </c>
      <c r="I682" s="8">
        <f>ROUND(INDEX([1]Calculation!M:M,ROW()),0)</f>
        <v>1</v>
      </c>
      <c r="J682" s="8">
        <f>ROUND(INDEX([1]Calculation!N:N,ROW()),0)</f>
        <v>5</v>
      </c>
      <c r="K682" s="8">
        <f>ROUND(INDEX([1]Calculation!O:O,ROW()),0)</f>
        <v>1</v>
      </c>
      <c r="L682" s="8">
        <f>ROUND(INDEX([1]Calculation!P:P,ROW()),0)</f>
        <v>11</v>
      </c>
      <c r="M682" s="8">
        <f>ROUND(INDEX([1]Calculation!Q:Q,ROW()),0)</f>
        <v>0</v>
      </c>
      <c r="N682" s="8">
        <f>ROUND(INDEX([1]Calculation!R:R,ROW()),0)</f>
        <v>17</v>
      </c>
      <c r="O682" s="8">
        <f>ROUND(INDEX([1]Calculation!S:S,ROW()),0)</f>
        <v>1</v>
      </c>
    </row>
    <row r="683" spans="1:15">
      <c r="A683" t="str">
        <f>INDEX([1]Calculation!$E:$E,ROW())</f>
        <v>Wisconsin</v>
      </c>
      <c r="B683" t="str">
        <f>INDEX([1]Calculation!$C:$C,ROW())</f>
        <v>Change Research</v>
      </c>
      <c r="C683" t="str">
        <f>IF(INDEX([1]Calculation!$F:$F,ROW())=0,"-",INDEX([1]Calculation!$F:$F,ROW()))</f>
        <v>C</v>
      </c>
      <c r="D683" t="str">
        <f>INDEX([1]Calculation!$I:$I,ROW())&amp;"  "&amp;INDEX([1]Calculation!$J:$J,ROW())</f>
        <v>1261  lv</v>
      </c>
      <c r="E683" s="2" t="str">
        <f>MONTH(INDEX([1]Calculation!$H:$H,ROW()))&amp;"/"&amp;DAY(INDEX([1]Calculation!$H:$H,ROW()))</f>
        <v>7/4</v>
      </c>
      <c r="F683" s="12">
        <f>ROUND(INDEX([1]Calculation!AK:AK,ROW()),1)</f>
        <v>0.1</v>
      </c>
      <c r="G683" s="8">
        <f>ROUND(INDEX([1]Calculation!K:K,ROW()),0)</f>
        <v>18</v>
      </c>
      <c r="H683" s="8">
        <f>ROUND(INDEX([1]Calculation!L:L,ROW()),0)</f>
        <v>0</v>
      </c>
      <c r="I683" s="8">
        <f>ROUND(INDEX([1]Calculation!M:M,ROW()),0)</f>
        <v>3</v>
      </c>
      <c r="J683" s="8">
        <f>ROUND(INDEX([1]Calculation!N:N,ROW()),0)</f>
        <v>15</v>
      </c>
      <c r="K683" s="8">
        <f>ROUND(INDEX([1]Calculation!O:O,ROW()),0)</f>
        <v>1</v>
      </c>
      <c r="L683" s="8">
        <f>ROUND(INDEX([1]Calculation!P:P,ROW()),0)</f>
        <v>19</v>
      </c>
      <c r="M683" s="8">
        <f>ROUND(INDEX([1]Calculation!Q:Q,ROW()),0)</f>
        <v>0</v>
      </c>
      <c r="N683" s="8">
        <f>ROUND(INDEX([1]Calculation!R:R,ROW()),0)</f>
        <v>19</v>
      </c>
      <c r="O683" s="8">
        <f>ROUND(INDEX([1]Calculation!S:S,ROW()),0)</f>
        <v>1</v>
      </c>
    </row>
    <row r="684" spans="1:15">
      <c r="A684" t="str">
        <f>INDEX([1]Calculation!$E:$E,ROW())</f>
        <v>US</v>
      </c>
      <c r="B684" t="str">
        <f>INDEX([1]Calculation!$C:$C,ROW())</f>
        <v>Emerson College</v>
      </c>
      <c r="C684" t="str">
        <f>IF(INDEX([1]Calculation!$F:$F,ROW())=0,"-",INDEX([1]Calculation!$F:$F,ROW()))</f>
        <v>A-</v>
      </c>
      <c r="D684" t="str">
        <f>INDEX([1]Calculation!$I:$I,ROW())&amp;"  "&amp;INDEX([1]Calculation!$J:$J,ROW())</f>
        <v>481  lv</v>
      </c>
      <c r="E684" s="2" t="str">
        <f>MONTH(INDEX([1]Calculation!$H:$H,ROW()))&amp;"/"&amp;DAY(INDEX([1]Calculation!$H:$H,ROW()))</f>
        <v>7/8</v>
      </c>
      <c r="F684" s="12">
        <f>ROUND(INDEX([1]Calculation!AK:AK,ROW()),1)</f>
        <v>0</v>
      </c>
      <c r="G684" s="8">
        <f>ROUND(INDEX([1]Calculation!K:K,ROW()),0)</f>
        <v>30</v>
      </c>
      <c r="H684" s="8">
        <f>ROUND(INDEX([1]Calculation!L:L,ROW()),0)</f>
        <v>0</v>
      </c>
      <c r="I684" s="8">
        <f>ROUND(INDEX([1]Calculation!M:M,ROW()),0)</f>
        <v>2</v>
      </c>
      <c r="J684" s="8">
        <f>ROUND(INDEX([1]Calculation!N:N,ROW()),0)</f>
        <v>5</v>
      </c>
      <c r="K684" s="8">
        <f>ROUND(INDEX([1]Calculation!O:O,ROW()),0)</f>
        <v>1</v>
      </c>
      <c r="L684" s="8">
        <f>ROUND(INDEX([1]Calculation!P:P,ROW()),0)</f>
        <v>15</v>
      </c>
      <c r="M684" s="8">
        <f>ROUND(INDEX([1]Calculation!Q:Q,ROW()),0)</f>
        <v>0</v>
      </c>
      <c r="N684" s="8">
        <f>ROUND(INDEX([1]Calculation!R:R,ROW()),0)</f>
        <v>15</v>
      </c>
      <c r="O684" s="8">
        <f>ROUND(INDEX([1]Calculation!S:S,ROW()),0)</f>
        <v>3</v>
      </c>
    </row>
    <row r="685" spans="1:15">
      <c r="A685" t="str">
        <f>INDEX([1]Calculation!$E:$E,ROW())</f>
        <v>US</v>
      </c>
      <c r="B685" t="str">
        <f>INDEX([1]Calculation!$C:$C,ROW())</f>
        <v>Morning Consult</v>
      </c>
      <c r="C685" t="str">
        <f>IF(INDEX([1]Calculation!$F:$F,ROW())=0,"-",INDEX([1]Calculation!$F:$F,ROW()))</f>
        <v>B/C</v>
      </c>
      <c r="D685" t="str">
        <f>INDEX([1]Calculation!$I:$I,ROW())&amp;"  "&amp;INDEX([1]Calculation!$J:$J,ROW())</f>
        <v>16599  lv</v>
      </c>
      <c r="E685" s="2" t="str">
        <f>MONTH(INDEX([1]Calculation!$H:$H,ROW()))&amp;"/"&amp;DAY(INDEX([1]Calculation!$H:$H,ROW()))</f>
        <v>7/7</v>
      </c>
      <c r="F685" s="12">
        <f>ROUND(INDEX([1]Calculation!AK:AK,ROW()),1)</f>
        <v>0</v>
      </c>
      <c r="G685" s="8">
        <f>ROUND(INDEX([1]Calculation!K:K,ROW()),0)</f>
        <v>31</v>
      </c>
      <c r="H685" s="8">
        <f>ROUND(INDEX([1]Calculation!L:L,ROW()),0)</f>
        <v>0</v>
      </c>
      <c r="I685" s="8">
        <f>ROUND(INDEX([1]Calculation!M:M,ROW()),0)</f>
        <v>2</v>
      </c>
      <c r="J685" s="8">
        <f>ROUND(INDEX([1]Calculation!N:N,ROW()),0)</f>
        <v>6</v>
      </c>
      <c r="K685" s="8">
        <f>ROUND(INDEX([1]Calculation!O:O,ROW()),0)</f>
        <v>1</v>
      </c>
      <c r="L685" s="8">
        <f>ROUND(INDEX([1]Calculation!P:P,ROW()),0)</f>
        <v>19</v>
      </c>
      <c r="M685" s="8">
        <f>ROUND(INDEX([1]Calculation!Q:Q,ROW()),0)</f>
        <v>0</v>
      </c>
      <c r="N685" s="8">
        <f>ROUND(INDEX([1]Calculation!R:R,ROW()),0)</f>
        <v>13</v>
      </c>
      <c r="O685" s="8">
        <f>ROUND(INDEX([1]Calculation!S:S,ROW()),0)</f>
        <v>1</v>
      </c>
    </row>
    <row r="686" spans="1:15">
      <c r="A686" t="str">
        <f>INDEX([1]Calculation!$E:$E,ROW())</f>
        <v>South Carolina</v>
      </c>
      <c r="B686" t="str">
        <f>INDEX([1]Calculation!$C:$C,ROW())</f>
        <v>Change Research</v>
      </c>
      <c r="C686" t="str">
        <f>IF(INDEX([1]Calculation!$F:$F,ROW())=0,"-",INDEX([1]Calculation!$F:$F,ROW()))</f>
        <v>C</v>
      </c>
      <c r="D686" t="str">
        <f>INDEX([1]Calculation!$I:$I,ROW())&amp;"  "&amp;INDEX([1]Calculation!$J:$J,ROW())</f>
        <v>421  lv</v>
      </c>
      <c r="E686" s="2" t="str">
        <f>MONTH(INDEX([1]Calculation!$H:$H,ROW()))&amp;"/"&amp;DAY(INDEX([1]Calculation!$H:$H,ROW()))</f>
        <v>7/4</v>
      </c>
      <c r="F686" s="12">
        <f>ROUND(INDEX([1]Calculation!AK:AK,ROW()),1)</f>
        <v>0</v>
      </c>
      <c r="G686" s="8">
        <f>ROUND(INDEX([1]Calculation!K:K,ROW()),0)</f>
        <v>27</v>
      </c>
      <c r="H686" s="8">
        <f>ROUND(INDEX([1]Calculation!L:L,ROW()),0)</f>
        <v>0</v>
      </c>
      <c r="I686" s="8">
        <f>ROUND(INDEX([1]Calculation!M:M,ROW()),0)</f>
        <v>6</v>
      </c>
      <c r="J686" s="8">
        <f>ROUND(INDEX([1]Calculation!N:N,ROW()),0)</f>
        <v>6</v>
      </c>
      <c r="K686" s="8">
        <f>ROUND(INDEX([1]Calculation!O:O,ROW()),0)</f>
        <v>0</v>
      </c>
      <c r="L686" s="8">
        <f>ROUND(INDEX([1]Calculation!P:P,ROW()),0)</f>
        <v>16</v>
      </c>
      <c r="M686" s="8">
        <f>ROUND(INDEX([1]Calculation!Q:Q,ROW()),0)</f>
        <v>0</v>
      </c>
      <c r="N686" s="8">
        <f>ROUND(INDEX([1]Calculation!R:R,ROW()),0)</f>
        <v>15</v>
      </c>
      <c r="O686" s="8">
        <f>ROUND(INDEX([1]Calculation!S:S,ROW()),0)</f>
        <v>1</v>
      </c>
    </row>
    <row r="687" spans="1:15">
      <c r="A687" t="str">
        <f>INDEX([1]Calculation!$E:$E,ROW())</f>
        <v>New Hampshire</v>
      </c>
      <c r="B687" t="str">
        <f>INDEX([1]Calculation!$C:$C,ROW())</f>
        <v>Change Research</v>
      </c>
      <c r="C687" t="str">
        <f>IF(INDEX([1]Calculation!$F:$F,ROW())=0,"-",INDEX([1]Calculation!$F:$F,ROW()))</f>
        <v>C</v>
      </c>
      <c r="D687" t="str">
        <f>INDEX([1]Calculation!$I:$I,ROW())&amp;"  "&amp;INDEX([1]Calculation!$J:$J,ROW())</f>
        <v>420  lv</v>
      </c>
      <c r="E687" s="2" t="str">
        <f>MONTH(INDEX([1]Calculation!$H:$H,ROW()))&amp;"/"&amp;DAY(INDEX([1]Calculation!$H:$H,ROW()))</f>
        <v>7/4</v>
      </c>
      <c r="F687" s="12">
        <f>ROUND(INDEX([1]Calculation!AK:AK,ROW()),1)</f>
        <v>0.1</v>
      </c>
      <c r="G687" s="8">
        <f>ROUND(INDEX([1]Calculation!K:K,ROW()),0)</f>
        <v>13</v>
      </c>
      <c r="H687" s="8">
        <f>ROUND(INDEX([1]Calculation!L:L,ROW()),0)</f>
        <v>0</v>
      </c>
      <c r="I687" s="8">
        <f>ROUND(INDEX([1]Calculation!M:M,ROW()),0)</f>
        <v>2</v>
      </c>
      <c r="J687" s="8">
        <f>ROUND(INDEX([1]Calculation!N:N,ROW()),0)</f>
        <v>14</v>
      </c>
      <c r="K687" s="8">
        <f>ROUND(INDEX([1]Calculation!O:O,ROW()),0)</f>
        <v>1</v>
      </c>
      <c r="L687" s="8">
        <f>ROUND(INDEX([1]Calculation!P:P,ROW()),0)</f>
        <v>26</v>
      </c>
      <c r="M687" s="8">
        <f>ROUND(INDEX([1]Calculation!Q:Q,ROW()),0)</f>
        <v>0</v>
      </c>
      <c r="N687" s="8">
        <f>ROUND(INDEX([1]Calculation!R:R,ROW()),0)</f>
        <v>24</v>
      </c>
      <c r="O687" s="8">
        <f>ROUND(INDEX([1]Calculation!S:S,ROW()),0)</f>
        <v>2</v>
      </c>
    </row>
    <row r="688" spans="1:15">
      <c r="A688" t="str">
        <f>INDEX([1]Calculation!$E:$E,ROW())</f>
        <v>Iowa</v>
      </c>
      <c r="B688" t="str">
        <f>INDEX([1]Calculation!$C:$C,ROW())</f>
        <v>Change Research</v>
      </c>
      <c r="C688" t="str">
        <f>IF(INDEX([1]Calculation!$F:$F,ROW())=0,"-",INDEX([1]Calculation!$F:$F,ROW()))</f>
        <v>C</v>
      </c>
      <c r="D688" t="str">
        <f>INDEX([1]Calculation!$I:$I,ROW())&amp;"  "&amp;INDEX([1]Calculation!$J:$J,ROW())</f>
        <v>420  lv</v>
      </c>
      <c r="E688" s="2" t="str">
        <f>MONTH(INDEX([1]Calculation!$H:$H,ROW()))&amp;"/"&amp;DAY(INDEX([1]Calculation!$H:$H,ROW()))</f>
        <v>7/4</v>
      </c>
      <c r="F688" s="12">
        <f>ROUND(INDEX([1]Calculation!AK:AK,ROW()),1)</f>
        <v>0</v>
      </c>
      <c r="G688" s="8">
        <f>ROUND(INDEX([1]Calculation!K:K,ROW()),0)</f>
        <v>16</v>
      </c>
      <c r="H688" s="8">
        <f>ROUND(INDEX([1]Calculation!L:L,ROW()),0)</f>
        <v>0</v>
      </c>
      <c r="I688" s="8">
        <f>ROUND(INDEX([1]Calculation!M:M,ROW()),0)</f>
        <v>1</v>
      </c>
      <c r="J688" s="8">
        <f>ROUND(INDEX([1]Calculation!N:N,ROW()),0)</f>
        <v>25</v>
      </c>
      <c r="K688" s="8">
        <f>ROUND(INDEX([1]Calculation!O:O,ROW()),0)</f>
        <v>1</v>
      </c>
      <c r="L688" s="8">
        <f>ROUND(INDEX([1]Calculation!P:P,ROW()),0)</f>
        <v>16</v>
      </c>
      <c r="M688" s="8">
        <f>ROUND(INDEX([1]Calculation!Q:Q,ROW()),0)</f>
        <v>0</v>
      </c>
      <c r="N688" s="8">
        <f>ROUND(INDEX([1]Calculation!R:R,ROW()),0)</f>
        <v>18</v>
      </c>
      <c r="O688" s="8">
        <f>ROUND(INDEX([1]Calculation!S:S,ROW()),0)</f>
        <v>1</v>
      </c>
    </row>
    <row r="689" spans="1:15">
      <c r="A689" t="str">
        <f>INDEX([1]Calculation!$E:$E,ROW())</f>
        <v>US</v>
      </c>
      <c r="B689" t="str">
        <f>INDEX([1]Calculation!$C:$C,ROW())</f>
        <v>Ipsos</v>
      </c>
      <c r="C689" t="str">
        <f>IF(INDEX([1]Calculation!$F:$F,ROW())=0,"-",INDEX([1]Calculation!$F:$F,ROW()))</f>
        <v>B-</v>
      </c>
      <c r="D689" t="str">
        <f>INDEX([1]Calculation!$I:$I,ROW())&amp;"  "&amp;INDEX([1]Calculation!$J:$J,ROW())</f>
        <v>1173  rv</v>
      </c>
      <c r="E689" s="2" t="str">
        <f>MONTH(INDEX([1]Calculation!$H:$H,ROW()))&amp;"/"&amp;DAY(INDEX([1]Calculation!$H:$H,ROW()))</f>
        <v>7/2</v>
      </c>
      <c r="F689" s="12">
        <f>ROUND(INDEX([1]Calculation!AK:AK,ROW()),1)</f>
        <v>0</v>
      </c>
      <c r="G689" s="8">
        <f>ROUND(INDEX([1]Calculation!K:K,ROW()),0)</f>
        <v>24</v>
      </c>
      <c r="H689" s="8">
        <f>ROUND(INDEX([1]Calculation!L:L,ROW()),0)</f>
        <v>0</v>
      </c>
      <c r="I689" s="8">
        <f>ROUND(INDEX([1]Calculation!M:M,ROW()),0)</f>
        <v>1</v>
      </c>
      <c r="J689" s="8">
        <f>ROUND(INDEX([1]Calculation!N:N,ROW()),0)</f>
        <v>4</v>
      </c>
      <c r="K689" s="8">
        <f>ROUND(INDEX([1]Calculation!O:O,ROW()),0)</f>
        <v>1</v>
      </c>
      <c r="L689" s="8">
        <f>ROUND(INDEX([1]Calculation!P:P,ROW()),0)</f>
        <v>17</v>
      </c>
      <c r="M689" s="8">
        <f>ROUND(INDEX([1]Calculation!Q:Q,ROW()),0)</f>
        <v>0</v>
      </c>
      <c r="N689" s="8">
        <f>ROUND(INDEX([1]Calculation!R:R,ROW()),0)</f>
        <v>11</v>
      </c>
      <c r="O689" s="8">
        <f>ROUND(INDEX([1]Calculation!S:S,ROW()),0)</f>
        <v>3</v>
      </c>
    </row>
    <row r="690" spans="1:15">
      <c r="A690" t="str">
        <f>INDEX([1]Calculation!$E:$E,ROW())</f>
        <v>US</v>
      </c>
      <c r="B690" t="str">
        <f>INDEX([1]Calculation!$C:$C,ROW())</f>
        <v>YouGov</v>
      </c>
      <c r="C690" t="str">
        <f>IF(INDEX([1]Calculation!$F:$F,ROW())=0,"-",INDEX([1]Calculation!$F:$F,ROW()))</f>
        <v>B-</v>
      </c>
      <c r="D690" t="str">
        <f>INDEX([1]Calculation!$I:$I,ROW())&amp;"  "&amp;INDEX([1]Calculation!$J:$J,ROW())</f>
        <v>631  lv</v>
      </c>
      <c r="E690" s="2" t="str">
        <f>MONTH(INDEX([1]Calculation!$H:$H,ROW()))&amp;"/"&amp;DAY(INDEX([1]Calculation!$H:$H,ROW()))</f>
        <v>7/2</v>
      </c>
      <c r="F690" s="12">
        <f>ROUND(INDEX([1]Calculation!AK:AK,ROW()),1)</f>
        <v>0</v>
      </c>
      <c r="G690" s="8">
        <f>ROUND(INDEX([1]Calculation!K:K,ROW()),0)</f>
        <v>21</v>
      </c>
      <c r="H690" s="8">
        <f>ROUND(INDEX([1]Calculation!L:L,ROW()),0)</f>
        <v>0</v>
      </c>
      <c r="I690" s="8">
        <f>ROUND(INDEX([1]Calculation!M:M,ROW()),0)</f>
        <v>2</v>
      </c>
      <c r="J690" s="8">
        <f>ROUND(INDEX([1]Calculation!N:N,ROW()),0)</f>
        <v>9</v>
      </c>
      <c r="K690" s="8">
        <f>ROUND(INDEX([1]Calculation!O:O,ROW()),0)</f>
        <v>1</v>
      </c>
      <c r="L690" s="8">
        <f>ROUND(INDEX([1]Calculation!P:P,ROW()),0)</f>
        <v>10</v>
      </c>
      <c r="M690" s="8">
        <f>ROUND(INDEX([1]Calculation!Q:Q,ROW()),0)</f>
        <v>0</v>
      </c>
      <c r="N690" s="8">
        <f>ROUND(INDEX([1]Calculation!R:R,ROW()),0)</f>
        <v>18</v>
      </c>
      <c r="O690" s="8">
        <f>ROUND(INDEX([1]Calculation!S:S,ROW()),0)</f>
        <v>0</v>
      </c>
    </row>
    <row r="691" spans="1:15">
      <c r="A691" t="str">
        <f>INDEX([1]Calculation!$E:$E,ROW())</f>
        <v>US</v>
      </c>
      <c r="B691" t="str">
        <f>INDEX([1]Calculation!$C:$C,ROW())</f>
        <v>Ipsos</v>
      </c>
      <c r="C691" t="str">
        <f>IF(INDEX([1]Calculation!$F:$F,ROW())=0,"-",INDEX([1]Calculation!$F:$F,ROW()))</f>
        <v>B-</v>
      </c>
      <c r="D691" t="str">
        <f>INDEX([1]Calculation!$I:$I,ROW())&amp;"  "&amp;INDEX([1]Calculation!$J:$J,ROW())</f>
        <v>1367  a</v>
      </c>
      <c r="E691" s="2" t="str">
        <f>MONTH(INDEX([1]Calculation!$H:$H,ROW()))&amp;"/"&amp;DAY(INDEX([1]Calculation!$H:$H,ROW()))</f>
        <v>7/2</v>
      </c>
      <c r="F691" s="12">
        <f>ROUND(INDEX([1]Calculation!AK:AK,ROW()),1)</f>
        <v>0</v>
      </c>
      <c r="G691" s="8">
        <f>ROUND(INDEX([1]Calculation!K:K,ROW()),0)</f>
        <v>22</v>
      </c>
      <c r="H691" s="8">
        <f>ROUND(INDEX([1]Calculation!L:L,ROW()),0)</f>
        <v>0</v>
      </c>
      <c r="I691" s="8">
        <f>ROUND(INDEX([1]Calculation!M:M,ROW()),0)</f>
        <v>1</v>
      </c>
      <c r="J691" s="8">
        <f>ROUND(INDEX([1]Calculation!N:N,ROW()),0)</f>
        <v>3</v>
      </c>
      <c r="K691" s="8">
        <f>ROUND(INDEX([1]Calculation!O:O,ROW()),0)</f>
        <v>0</v>
      </c>
      <c r="L691" s="8">
        <f>ROUND(INDEX([1]Calculation!P:P,ROW()),0)</f>
        <v>16</v>
      </c>
      <c r="M691" s="8">
        <f>ROUND(INDEX([1]Calculation!Q:Q,ROW()),0)</f>
        <v>0</v>
      </c>
      <c r="N691" s="8">
        <f>ROUND(INDEX([1]Calculation!R:R,ROW()),0)</f>
        <v>9</v>
      </c>
      <c r="O691" s="8">
        <f>ROUND(INDEX([1]Calculation!S:S,ROW()),0)</f>
        <v>2</v>
      </c>
    </row>
    <row r="692" spans="1:15">
      <c r="A692" t="str">
        <f>INDEX([1]Calculation!$E:$E,ROW())</f>
        <v>US</v>
      </c>
      <c r="B692" t="str">
        <f>INDEX([1]Calculation!$C:$C,ROW())</f>
        <v>YouGov Blue/Data for Progress</v>
      </c>
      <c r="C692" t="str">
        <f>IF(INDEX([1]Calculation!$F:$F,ROW())=0,"-",INDEX([1]Calculation!$F:$F,ROW()))</f>
        <v>-</v>
      </c>
      <c r="D692" t="str">
        <f>INDEX([1]Calculation!$I:$I,ROW())&amp;"  "&amp;INDEX([1]Calculation!$J:$J,ROW())</f>
        <v>1522  lv</v>
      </c>
      <c r="E692" s="2" t="str">
        <f>MONTH(INDEX([1]Calculation!$H:$H,ROW()))&amp;"/"&amp;DAY(INDEX([1]Calculation!$H:$H,ROW()))</f>
        <v>7/2</v>
      </c>
      <c r="F692" s="12">
        <f>ROUND(INDEX([1]Calculation!AK:AK,ROW()),1)</f>
        <v>0</v>
      </c>
      <c r="G692" s="8">
        <f>ROUND(INDEX([1]Calculation!K:K,ROW()),0)</f>
        <v>23</v>
      </c>
      <c r="H692" s="8">
        <f>ROUND(INDEX([1]Calculation!L:L,ROW()),0)</f>
        <v>0</v>
      </c>
      <c r="I692" s="8">
        <f>ROUND(INDEX([1]Calculation!M:M,ROW()),0)</f>
        <v>2</v>
      </c>
      <c r="J692" s="8">
        <f>ROUND(INDEX([1]Calculation!N:N,ROW()),0)</f>
        <v>7</v>
      </c>
      <c r="K692" s="8">
        <f>ROUND(INDEX([1]Calculation!O:O,ROW()),0)</f>
        <v>1</v>
      </c>
      <c r="L692" s="8">
        <f>ROUND(INDEX([1]Calculation!P:P,ROW()),0)</f>
        <v>15</v>
      </c>
      <c r="M692" s="8">
        <f>ROUND(INDEX([1]Calculation!Q:Q,ROW()),0)</f>
        <v>0</v>
      </c>
      <c r="N692" s="8">
        <f>ROUND(INDEX([1]Calculation!R:R,ROW()),0)</f>
        <v>22</v>
      </c>
      <c r="O692" s="8">
        <f>ROUND(INDEX([1]Calculation!S:S,ROW()),0)</f>
        <v>2</v>
      </c>
    </row>
    <row r="693" spans="1:15">
      <c r="A693" t="str">
        <f>INDEX([1]Calculation!$E:$E,ROW())</f>
        <v>US</v>
      </c>
      <c r="B693" t="str">
        <f>INDEX([1]Calculation!$C:$C,ROW())</f>
        <v>Change Research</v>
      </c>
      <c r="C693" t="str">
        <f>IF(INDEX([1]Calculation!$F:$F,ROW())=0,"-",INDEX([1]Calculation!$F:$F,ROW()))</f>
        <v>C</v>
      </c>
      <c r="D693" t="str">
        <f>INDEX([1]Calculation!$I:$I,ROW())&amp;"  "&amp;INDEX([1]Calculation!$J:$J,ROW())</f>
        <v>1185  lv</v>
      </c>
      <c r="E693" s="2" t="str">
        <f>MONTH(INDEX([1]Calculation!$H:$H,ROW()))&amp;"/"&amp;DAY(INDEX([1]Calculation!$H:$H,ROW()))</f>
        <v>7/1</v>
      </c>
      <c r="F693" s="12">
        <f>ROUND(INDEX([1]Calculation!AK:AK,ROW()),1)</f>
        <v>0</v>
      </c>
      <c r="G693" s="8">
        <f>ROUND(INDEX([1]Calculation!K:K,ROW()),0)</f>
        <v>18</v>
      </c>
      <c r="H693" s="8">
        <f>ROUND(INDEX([1]Calculation!L:L,ROW()),0)</f>
        <v>0</v>
      </c>
      <c r="I693" s="8">
        <f>ROUND(INDEX([1]Calculation!M:M,ROW()),0)</f>
        <v>0</v>
      </c>
      <c r="J693" s="8">
        <f>ROUND(INDEX([1]Calculation!N:N,ROW()),0)</f>
        <v>10</v>
      </c>
      <c r="K693" s="8">
        <f>ROUND(INDEX([1]Calculation!O:O,ROW()),0)</f>
        <v>1</v>
      </c>
      <c r="L693" s="8">
        <f>ROUND(INDEX([1]Calculation!P:P,ROW()),0)</f>
        <v>17</v>
      </c>
      <c r="M693" s="8">
        <f>ROUND(INDEX([1]Calculation!Q:Q,ROW()),0)</f>
        <v>0</v>
      </c>
      <c r="N693" s="8">
        <f>ROUND(INDEX([1]Calculation!R:R,ROW()),0)</f>
        <v>22</v>
      </c>
      <c r="O693" s="8">
        <f>ROUND(INDEX([1]Calculation!S:S,ROW()),0)</f>
        <v>2</v>
      </c>
    </row>
    <row r="694" spans="1:15">
      <c r="A694" t="str">
        <f>INDEX([1]Calculation!$E:$E,ROW())</f>
        <v>Iowa</v>
      </c>
      <c r="B694" t="str">
        <f>INDEX([1]Calculation!$C:$C,ROW())</f>
        <v>David Binder Research</v>
      </c>
      <c r="C694" t="str">
        <f>IF(INDEX([1]Calculation!$F:$F,ROW())=0,"-",INDEX([1]Calculation!$F:$F,ROW()))</f>
        <v>-</v>
      </c>
      <c r="D694" t="str">
        <f>INDEX([1]Calculation!$I:$I,ROW())&amp;"  "&amp;INDEX([1]Calculation!$J:$J,ROW())</f>
        <v>600  lv</v>
      </c>
      <c r="E694" s="2" t="str">
        <f>MONTH(INDEX([1]Calculation!$H:$H,ROW()))&amp;"/"&amp;DAY(INDEX([1]Calculation!$H:$H,ROW()))</f>
        <v>7/1</v>
      </c>
      <c r="F694" s="12">
        <f>ROUND(INDEX([1]Calculation!AK:AK,ROW()),1)</f>
        <v>0</v>
      </c>
      <c r="G694" s="8">
        <f>ROUND(INDEX([1]Calculation!K:K,ROW()),0)</f>
        <v>17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10</v>
      </c>
      <c r="K694" s="8">
        <f>ROUND(INDEX([1]Calculation!O:O,ROW()),0)</f>
        <v>4</v>
      </c>
      <c r="L694" s="8">
        <f>ROUND(INDEX([1]Calculation!P:P,ROW()),0)</f>
        <v>12</v>
      </c>
      <c r="M694" s="8">
        <f>ROUND(INDEX([1]Calculation!Q:Q,ROW()),0)</f>
        <v>0</v>
      </c>
      <c r="N694" s="8">
        <f>ROUND(INDEX([1]Calculation!R:R,ROW()),0)</f>
        <v>20</v>
      </c>
      <c r="O694" s="8">
        <f>ROUND(INDEX([1]Calculation!S:S,ROW()),0)</f>
        <v>1</v>
      </c>
    </row>
    <row r="695" spans="1:15">
      <c r="A695" t="str">
        <f>INDEX([1]Calculation!$E:$E,ROW())</f>
        <v>US</v>
      </c>
      <c r="B695" t="str">
        <f>INDEX([1]Calculation!$C:$C,ROW())</f>
        <v>ABC News/Washington Post</v>
      </c>
      <c r="C695" t="str">
        <f>IF(INDEX([1]Calculation!$F:$F,ROW())=0,"-",INDEX([1]Calculation!$F:$F,ROW()))</f>
        <v>A+</v>
      </c>
      <c r="D695" t="str">
        <f>INDEX([1]Calculation!$I:$I,ROW())&amp;"  "&amp;INDEX([1]Calculation!$J:$J,ROW())</f>
        <v>460  a</v>
      </c>
      <c r="E695" s="2" t="str">
        <f>MONTH(INDEX([1]Calculation!$H:$H,ROW()))&amp;"/"&amp;DAY(INDEX([1]Calculation!$H:$H,ROW()))</f>
        <v>7/1</v>
      </c>
      <c r="F695" s="12">
        <f>ROUND(INDEX([1]Calculation!AK:AK,ROW()),1)</f>
        <v>0</v>
      </c>
      <c r="G695" s="8">
        <f>ROUND(INDEX([1]Calculation!K:K,ROW()),0)</f>
        <v>29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4</v>
      </c>
      <c r="K695" s="8">
        <f>ROUND(INDEX([1]Calculation!O:O,ROW()),0)</f>
        <v>2</v>
      </c>
      <c r="L695" s="8">
        <f>ROUND(INDEX([1]Calculation!P:P,ROW()),0)</f>
        <v>23</v>
      </c>
      <c r="M695" s="8">
        <f>ROUND(INDEX([1]Calculation!Q:Q,ROW()),0)</f>
        <v>0</v>
      </c>
      <c r="N695" s="8">
        <f>ROUND(INDEX([1]Calculation!R:R,ROW()),0)</f>
        <v>11</v>
      </c>
      <c r="O695" s="8">
        <f>ROUND(INDEX([1]Calculation!S:S,ROW()),0)</f>
        <v>1</v>
      </c>
    </row>
    <row r="696" spans="1:15">
      <c r="A696" t="str">
        <f>INDEX([1]Calculation!$E:$E,ROW())</f>
        <v>US</v>
      </c>
      <c r="B696" t="str">
        <f>INDEX([1]Calculation!$C:$C,ROW())</f>
        <v>ABC News/Washington Post</v>
      </c>
      <c r="C696" t="str">
        <f>IF(INDEX([1]Calculation!$F:$F,ROW())=0,"-",INDEX([1]Calculation!$F:$F,ROW()))</f>
        <v>A+</v>
      </c>
      <c r="D696" t="str">
        <f>INDEX([1]Calculation!$I:$I,ROW())&amp;"  "&amp;INDEX([1]Calculation!$J:$J,ROW())</f>
        <v>397  rv</v>
      </c>
      <c r="E696" s="2" t="str">
        <f>MONTH(INDEX([1]Calculation!$H:$H,ROW()))&amp;"/"&amp;DAY(INDEX([1]Calculation!$H:$H,ROW()))</f>
        <v>7/1</v>
      </c>
      <c r="F696" s="12">
        <f>ROUND(INDEX([1]Calculation!AK:AK,ROW()),1)</f>
        <v>0</v>
      </c>
      <c r="G696" s="8">
        <f>ROUND(INDEX([1]Calculation!K:K,ROW()),0)</f>
        <v>30</v>
      </c>
      <c r="H696" s="8">
        <f>ROUND(INDEX([1]Calculation!L:L,ROW()),0)</f>
        <v>0</v>
      </c>
      <c r="I696" s="8">
        <f>ROUND(INDEX([1]Calculation!M:M,ROW()),0)</f>
        <v>1</v>
      </c>
      <c r="J696" s="8">
        <f>ROUND(INDEX([1]Calculation!N:N,ROW()),0)</f>
        <v>4</v>
      </c>
      <c r="K696" s="8">
        <f>ROUND(INDEX([1]Calculation!O:O,ROW()),0)</f>
        <v>2</v>
      </c>
      <c r="L696" s="8">
        <f>ROUND(INDEX([1]Calculation!P:P,ROW()),0)</f>
        <v>19</v>
      </c>
      <c r="M696" s="8">
        <f>ROUND(INDEX([1]Calculation!Q:Q,ROW()),0)</f>
        <v>0</v>
      </c>
      <c r="N696" s="8">
        <f>ROUND(INDEX([1]Calculation!R:R,ROW()),0)</f>
        <v>12</v>
      </c>
      <c r="O696" s="8">
        <f>ROUND(INDEX([1]Calculation!S:S,ROW()),0)</f>
        <v>0</v>
      </c>
    </row>
    <row r="697" spans="1:15">
      <c r="A697" t="str">
        <f>INDEX([1]Calculation!$E:$E,ROW())</f>
        <v>US</v>
      </c>
      <c r="B697" t="str">
        <f>INDEX([1]Calculation!$C:$C,ROW())</f>
        <v>ABC News/Washington Post</v>
      </c>
      <c r="C697" t="str">
        <f>IF(INDEX([1]Calculation!$F:$F,ROW())=0,"-",INDEX([1]Calculation!$F:$F,ROW()))</f>
        <v>A+</v>
      </c>
      <c r="D697" t="str">
        <f>INDEX([1]Calculation!$I:$I,ROW())&amp;"  "&amp;INDEX([1]Calculation!$J:$J,ROW())</f>
        <v>460  a</v>
      </c>
      <c r="E697" s="2" t="str">
        <f>MONTH(INDEX([1]Calculation!$H:$H,ROW()))&amp;"/"&amp;DAY(INDEX([1]Calculation!$H:$H,ROW()))</f>
        <v>7/1</v>
      </c>
      <c r="F697" s="12">
        <f>ROUND(INDEX([1]Calculation!AK:AK,ROW()),1)</f>
        <v>0</v>
      </c>
      <c r="G697" s="8">
        <f>ROUND(INDEX([1]Calculation!K:K,ROW()),0)</f>
        <v>25</v>
      </c>
      <c r="H697" s="8">
        <f>ROUND(INDEX([1]Calculation!L:L,ROW()),0)</f>
        <v>0</v>
      </c>
      <c r="I697" s="8">
        <f>ROUND(INDEX([1]Calculation!M:M,ROW()),0)</f>
        <v>0</v>
      </c>
      <c r="J697" s="8">
        <f>ROUND(INDEX([1]Calculation!N:N,ROW()),0)</f>
        <v>3</v>
      </c>
      <c r="K697" s="8">
        <f>ROUND(INDEX([1]Calculation!O:O,ROW()),0)</f>
        <v>1</v>
      </c>
      <c r="L697" s="8">
        <f>ROUND(INDEX([1]Calculation!P:P,ROW()),0)</f>
        <v>18</v>
      </c>
      <c r="M697" s="8">
        <f>ROUND(INDEX([1]Calculation!Q:Q,ROW()),0)</f>
        <v>0</v>
      </c>
      <c r="N697" s="8">
        <f>ROUND(INDEX([1]Calculation!R:R,ROW()),0)</f>
        <v>9</v>
      </c>
      <c r="O697" s="8">
        <f>ROUND(INDEX([1]Calculation!S:S,ROW()),0)</f>
        <v>1</v>
      </c>
    </row>
    <row r="698" spans="1:15">
      <c r="A698" t="str">
        <f>INDEX([1]Calculation!$E:$E,ROW())</f>
        <v>US</v>
      </c>
      <c r="B698" t="str">
        <f>INDEX([1]Calculation!$C:$C,ROW())</f>
        <v>ABC News/Washington Post</v>
      </c>
      <c r="C698" t="str">
        <f>IF(INDEX([1]Calculation!$F:$F,ROW())=0,"-",INDEX([1]Calculation!$F:$F,ROW()))</f>
        <v>A+</v>
      </c>
      <c r="D698" t="str">
        <f>INDEX([1]Calculation!$I:$I,ROW())&amp;"  "&amp;INDEX([1]Calculation!$J:$J,ROW())</f>
        <v>397  rv</v>
      </c>
      <c r="E698" s="2" t="str">
        <f>MONTH(INDEX([1]Calculation!$H:$H,ROW()))&amp;"/"&amp;DAY(INDEX([1]Calculation!$H:$H,ROW()))</f>
        <v>7/1</v>
      </c>
      <c r="F698" s="12">
        <f>ROUND(INDEX([1]Calculation!AK:AK,ROW()),1)</f>
        <v>0</v>
      </c>
      <c r="G698" s="8">
        <f>ROUND(INDEX([1]Calculation!K:K,ROW()),0)</f>
        <v>28</v>
      </c>
      <c r="H698" s="8">
        <f>ROUND(INDEX([1]Calculation!L:L,ROW()),0)</f>
        <v>0</v>
      </c>
      <c r="I698" s="8">
        <f>ROUND(INDEX([1]Calculation!M:M,ROW()),0)</f>
        <v>0</v>
      </c>
      <c r="J698" s="8">
        <f>ROUND(INDEX([1]Calculation!N:N,ROW()),0)</f>
        <v>3</v>
      </c>
      <c r="K698" s="8">
        <f>ROUND(INDEX([1]Calculation!O:O,ROW()),0)</f>
        <v>1</v>
      </c>
      <c r="L698" s="8">
        <f>ROUND(INDEX([1]Calculation!P:P,ROW()),0)</f>
        <v>16</v>
      </c>
      <c r="M698" s="8">
        <f>ROUND(INDEX([1]Calculation!Q:Q,ROW()),0)</f>
        <v>0</v>
      </c>
      <c r="N698" s="8">
        <f>ROUND(INDEX([1]Calculation!R:R,ROW()),0)</f>
        <v>10</v>
      </c>
      <c r="O698" s="8">
        <f>ROUND(INDEX([1]Calculation!S:S,ROW()),0)</f>
        <v>1</v>
      </c>
    </row>
    <row r="699" spans="1:15">
      <c r="A699" t="str">
        <f>INDEX([1]Calculation!$E:$E,ROW())</f>
        <v>US</v>
      </c>
      <c r="B699" t="str">
        <f>INDEX([1]Calculation!$C:$C,ROW())</f>
        <v>Quinnipiac University</v>
      </c>
      <c r="C699" t="str">
        <f>IF(INDEX([1]Calculation!$F:$F,ROW())=0,"-",INDEX([1]Calculation!$F:$F,ROW()))</f>
        <v>B+</v>
      </c>
      <c r="D699" t="str">
        <f>INDEX([1]Calculation!$I:$I,ROW())&amp;"  "&amp;INDEX([1]Calculation!$J:$J,ROW())</f>
        <v>554  rv</v>
      </c>
      <c r="E699" s="2" t="str">
        <f>MONTH(INDEX([1]Calculation!$H:$H,ROW()))&amp;"/"&amp;DAY(INDEX([1]Calculation!$H:$H,ROW()))</f>
        <v>7/1</v>
      </c>
      <c r="F699" s="12">
        <f>ROUND(INDEX([1]Calculation!AK:AK,ROW()),1)</f>
        <v>0</v>
      </c>
      <c r="G699" s="8">
        <f>ROUND(INDEX([1]Calculation!K:K,ROW()),0)</f>
        <v>22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4</v>
      </c>
      <c r="K699" s="8">
        <f>ROUND(INDEX([1]Calculation!O:O,ROW()),0)</f>
        <v>1</v>
      </c>
      <c r="L699" s="8">
        <f>ROUND(INDEX([1]Calculation!P:P,ROW()),0)</f>
        <v>13</v>
      </c>
      <c r="M699" s="8">
        <f>ROUND(INDEX([1]Calculation!Q:Q,ROW()),0)</f>
        <v>0</v>
      </c>
      <c r="N699" s="8">
        <f>ROUND(INDEX([1]Calculation!R:R,ROW()),0)</f>
        <v>14</v>
      </c>
      <c r="O699" s="8">
        <f>ROUND(INDEX([1]Calculation!S:S,ROW()),0)</f>
        <v>1</v>
      </c>
    </row>
    <row r="700" spans="1:15">
      <c r="A700" t="str">
        <f>INDEX([1]Calculation!$E:$E,ROW())</f>
        <v>Iowa</v>
      </c>
      <c r="B700" t="str">
        <f>INDEX([1]Calculation!$C:$C,ROW())</f>
        <v>Suffolk University</v>
      </c>
      <c r="C700" t="str">
        <f>IF(INDEX([1]Calculation!$F:$F,ROW())=0,"-",INDEX([1]Calculation!$F:$F,ROW()))</f>
        <v>A-</v>
      </c>
      <c r="D700" t="str">
        <f>INDEX([1]Calculation!$I:$I,ROW())&amp;"  "&amp;INDEX([1]Calculation!$J:$J,ROW())</f>
        <v>500  lv</v>
      </c>
      <c r="E700" s="2" t="str">
        <f>MONTH(INDEX([1]Calculation!$H:$H,ROW()))&amp;"/"&amp;DAY(INDEX([1]Calculation!$H:$H,ROW()))</f>
        <v>7/1</v>
      </c>
      <c r="F700" s="12">
        <f>ROUND(INDEX([1]Calculation!AK:AK,ROW()),1)</f>
        <v>0.1</v>
      </c>
      <c r="G700" s="8">
        <f>ROUND(INDEX([1]Calculation!K:K,ROW()),0)</f>
        <v>24</v>
      </c>
      <c r="H700" s="8">
        <f>ROUND(INDEX([1]Calculation!L:L,ROW()),0)</f>
        <v>0</v>
      </c>
      <c r="I700" s="8">
        <f>ROUND(INDEX([1]Calculation!M:M,ROW()),0)</f>
        <v>2</v>
      </c>
      <c r="J700" s="8">
        <f>ROUND(INDEX([1]Calculation!N:N,ROW()),0)</f>
        <v>6</v>
      </c>
      <c r="K700" s="8">
        <f>ROUND(INDEX([1]Calculation!O:O,ROW()),0)</f>
        <v>2</v>
      </c>
      <c r="L700" s="8">
        <f>ROUND(INDEX([1]Calculation!P:P,ROW()),0)</f>
        <v>9</v>
      </c>
      <c r="M700" s="8">
        <f>ROUND(INDEX([1]Calculation!Q:Q,ROW()),0)</f>
        <v>0</v>
      </c>
      <c r="N700" s="8">
        <f>ROUND(INDEX([1]Calculation!R:R,ROW()),0)</f>
        <v>13</v>
      </c>
      <c r="O700" s="8">
        <f>ROUND(INDEX([1]Calculation!S:S,ROW()),0)</f>
        <v>1</v>
      </c>
    </row>
    <row r="701" spans="1:15">
      <c r="A701" t="str">
        <f>INDEX([1]Calculation!$E:$E,ROW())</f>
        <v>US</v>
      </c>
      <c r="B701" t="str">
        <f>INDEX([1]Calculation!$C:$C,ROW())</f>
        <v>Harris Insights &amp; Analytics</v>
      </c>
      <c r="C701" t="str">
        <f>IF(INDEX([1]Calculation!$F:$F,ROW())=0,"-",INDEX([1]Calculation!$F:$F,ROW()))</f>
        <v>C+</v>
      </c>
      <c r="D701" t="str">
        <f>INDEX([1]Calculation!$I:$I,ROW())&amp;"  "&amp;INDEX([1]Calculation!$J:$J,ROW())</f>
        <v>882  rv</v>
      </c>
      <c r="E701" s="2" t="str">
        <f>MONTH(INDEX([1]Calculation!$H:$H,ROW()))&amp;"/"&amp;DAY(INDEX([1]Calculation!$H:$H,ROW()))</f>
        <v>7/1</v>
      </c>
      <c r="F701" s="12">
        <f>ROUND(INDEX([1]Calculation!AK:AK,ROW()),1)</f>
        <v>0</v>
      </c>
      <c r="G701" s="8">
        <f>ROUND(INDEX([1]Calculation!K:K,ROW()),0)</f>
        <v>28</v>
      </c>
      <c r="H701" s="8">
        <f>ROUND(INDEX([1]Calculation!L:L,ROW()),0)</f>
        <v>0</v>
      </c>
      <c r="I701" s="8">
        <f>ROUND(INDEX([1]Calculation!M:M,ROW()),0)</f>
        <v>2</v>
      </c>
      <c r="J701" s="8">
        <f>ROUND(INDEX([1]Calculation!N:N,ROW()),0)</f>
        <v>4</v>
      </c>
      <c r="K701" s="8">
        <f>ROUND(INDEX([1]Calculation!O:O,ROW()),0)</f>
        <v>1</v>
      </c>
      <c r="L701" s="8">
        <f>ROUND(INDEX([1]Calculation!P:P,ROW()),0)</f>
        <v>14</v>
      </c>
      <c r="M701" s="8">
        <f>ROUND(INDEX([1]Calculation!Q:Q,ROW()),0)</f>
        <v>0</v>
      </c>
      <c r="N701" s="8">
        <f>ROUND(INDEX([1]Calculation!R:R,ROW()),0)</f>
        <v>9</v>
      </c>
      <c r="O701" s="8">
        <f>ROUND(INDEX([1]Calculation!S:S,ROW()),0)</f>
        <v>1</v>
      </c>
    </row>
    <row r="702" spans="1:15">
      <c r="A702" t="str">
        <f>INDEX([1]Calculation!$E:$E,ROW())</f>
        <v>California</v>
      </c>
      <c r="B702" t="str">
        <f>INDEX([1]Calculation!$C:$C,ROW())</f>
        <v>Capitol Weekly</v>
      </c>
      <c r="C702" t="str">
        <f>IF(INDEX([1]Calculation!$F:$F,ROW())=0,"-",INDEX([1]Calculation!$F:$F,ROW()))</f>
        <v>-</v>
      </c>
      <c r="D702" t="str">
        <f>INDEX([1]Calculation!$I:$I,ROW())&amp;"  "&amp;INDEX([1]Calculation!$J:$J,ROW())</f>
        <v>703  lv</v>
      </c>
      <c r="E702" s="2" t="str">
        <f>MONTH(INDEX([1]Calculation!$H:$H,ROW()))&amp;"/"&amp;DAY(INDEX([1]Calculation!$H:$H,ROW()))</f>
        <v>6/30</v>
      </c>
      <c r="F702" s="12">
        <f>ROUND(INDEX([1]Calculation!AK:AK,ROW()),1)</f>
        <v>0</v>
      </c>
      <c r="G702" s="8">
        <f>ROUND(INDEX([1]Calculation!K:K,ROW()),0)</f>
        <v>23</v>
      </c>
      <c r="H702" s="8">
        <f>ROUND(INDEX([1]Calculation!L:L,ROW()),0)</f>
        <v>0</v>
      </c>
      <c r="I702" s="8">
        <f>ROUND(INDEX([1]Calculation!M:M,ROW()),0)</f>
        <v>2</v>
      </c>
      <c r="J702" s="8">
        <f>ROUND(INDEX([1]Calculation!N:N,ROW()),0)</f>
        <v>8</v>
      </c>
      <c r="K702" s="8">
        <f>ROUND(INDEX([1]Calculation!O:O,ROW()),0)</f>
        <v>1</v>
      </c>
      <c r="L702" s="8">
        <f>ROUND(INDEX([1]Calculation!P:P,ROW()),0)</f>
        <v>19</v>
      </c>
      <c r="M702" s="8">
        <f>ROUND(INDEX([1]Calculation!Q:Q,ROW()),0)</f>
        <v>0</v>
      </c>
      <c r="N702" s="8">
        <f>ROUND(INDEX([1]Calculation!R:R,ROW()),0)</f>
        <v>23</v>
      </c>
      <c r="O702" s="8">
        <f>ROUND(INDEX([1]Calculation!S:S,ROW()),0)</f>
        <v>2</v>
      </c>
    </row>
    <row r="703" spans="1:15">
      <c r="A703" t="str">
        <f>INDEX([1]Calculation!$E:$E,ROW())</f>
        <v>US</v>
      </c>
      <c r="B703" t="str">
        <f>INDEX([1]Calculation!$C:$C,ROW())</f>
        <v>Harris Insights &amp; Analytics</v>
      </c>
      <c r="C703" t="str">
        <f>IF(INDEX([1]Calculation!$F:$F,ROW())=0,"-",INDEX([1]Calculation!$F:$F,ROW()))</f>
        <v>C+</v>
      </c>
      <c r="D703" t="str">
        <f>INDEX([1]Calculation!$I:$I,ROW())&amp;"  "&amp;INDEX([1]Calculation!$J:$J,ROW())</f>
        <v>909  rv</v>
      </c>
      <c r="E703" s="2" t="str">
        <f>MONTH(INDEX([1]Calculation!$H:$H,ROW()))&amp;"/"&amp;DAY(INDEX([1]Calculation!$H:$H,ROW()))</f>
        <v>6/30</v>
      </c>
      <c r="F703" s="12">
        <f>ROUND(INDEX([1]Calculation!AK:AK,ROW()),1)</f>
        <v>0</v>
      </c>
      <c r="G703" s="8">
        <f>ROUND(INDEX([1]Calculation!K:K,ROW()),0)</f>
        <v>41</v>
      </c>
      <c r="H703" s="8">
        <f>ROUND(INDEX([1]Calculation!L:L,ROW()),0)</f>
        <v>0</v>
      </c>
      <c r="I703" s="8">
        <f>ROUND(INDEX([1]Calculation!M:M,ROW()),0)</f>
        <v>0</v>
      </c>
      <c r="J703" s="8">
        <f>ROUND(INDEX([1]Calculation!N:N,ROW()),0)</f>
        <v>0</v>
      </c>
      <c r="K703" s="8">
        <f>ROUND(INDEX([1]Calculation!O:O,ROW()),0)</f>
        <v>0</v>
      </c>
      <c r="L703" s="8">
        <f>ROUND(INDEX([1]Calculation!P:P,ROW()),0)</f>
        <v>0</v>
      </c>
      <c r="M703" s="8">
        <f>ROUND(INDEX([1]Calculation!Q:Q,ROW()),0)</f>
        <v>0</v>
      </c>
      <c r="N703" s="8">
        <f>ROUND(INDEX([1]Calculation!R:R,ROW()),0)</f>
        <v>40</v>
      </c>
      <c r="O703" s="8">
        <f>ROUND(INDEX([1]Calculation!S:S,ROW()),0)</f>
        <v>0</v>
      </c>
    </row>
    <row r="704" spans="1:15">
      <c r="A704" t="str">
        <f>INDEX([1]Calculation!$E:$E,ROW())</f>
        <v>US</v>
      </c>
      <c r="B704" t="str">
        <f>INDEX([1]Calculation!$C:$C,ROW())</f>
        <v>Harris Insights &amp; Analytics</v>
      </c>
      <c r="C704" t="str">
        <f>IF(INDEX([1]Calculation!$F:$F,ROW())=0,"-",INDEX([1]Calculation!$F:$F,ROW()))</f>
        <v>C+</v>
      </c>
      <c r="D704" t="str">
        <f>INDEX([1]Calculation!$I:$I,ROW())&amp;"  "&amp;INDEX([1]Calculation!$J:$J,ROW())</f>
        <v>449  rv</v>
      </c>
      <c r="E704" s="2" t="str">
        <f>MONTH(INDEX([1]Calculation!$H:$H,ROW()))&amp;"/"&amp;DAY(INDEX([1]Calculation!$H:$H,ROW()))</f>
        <v>6/30</v>
      </c>
      <c r="F704" s="12">
        <f>ROUND(INDEX([1]Calculation!AK:AK,ROW()),1)</f>
        <v>0</v>
      </c>
      <c r="G704" s="8">
        <f>ROUND(INDEX([1]Calculation!K:K,ROW()),0)</f>
        <v>33</v>
      </c>
      <c r="H704" s="8">
        <f>ROUND(INDEX([1]Calculation!L:L,ROW()),0)</f>
        <v>0</v>
      </c>
      <c r="I704" s="8">
        <f>ROUND(INDEX([1]Calculation!M:M,ROW()),0)</f>
        <v>2</v>
      </c>
      <c r="J704" s="8">
        <f>ROUND(INDEX([1]Calculation!N:N,ROW()),0)</f>
        <v>6</v>
      </c>
      <c r="K704" s="8">
        <f>ROUND(INDEX([1]Calculation!O:O,ROW()),0)</f>
        <v>0</v>
      </c>
      <c r="L704" s="8">
        <f>ROUND(INDEX([1]Calculation!P:P,ROW()),0)</f>
        <v>15</v>
      </c>
      <c r="M704" s="8">
        <f>ROUND(INDEX([1]Calculation!Q:Q,ROW()),0)</f>
        <v>0</v>
      </c>
      <c r="N704" s="8">
        <f>ROUND(INDEX([1]Calculation!R:R,ROW()),0)</f>
        <v>9</v>
      </c>
      <c r="O704" s="8">
        <f>ROUND(INDEX([1]Calculation!S:S,ROW()),0)</f>
        <v>1</v>
      </c>
    </row>
    <row r="705" spans="1:15">
      <c r="A705" t="str">
        <f>INDEX([1]Calculation!$E:$E,ROW())</f>
        <v>US</v>
      </c>
      <c r="B705" t="str">
        <f>INDEX([1]Calculation!$C:$C,ROW())</f>
        <v>SSRS</v>
      </c>
      <c r="C705" t="str">
        <f>IF(INDEX([1]Calculation!$F:$F,ROW())=0,"-",INDEX([1]Calculation!$F:$F,ROW()))</f>
        <v>A/B</v>
      </c>
      <c r="D705" t="str">
        <f>INDEX([1]Calculation!$I:$I,ROW())&amp;"  "&amp;INDEX([1]Calculation!$J:$J,ROW())</f>
        <v>656  rv</v>
      </c>
      <c r="E705" s="2" t="str">
        <f>MONTH(INDEX([1]Calculation!$H:$H,ROW()))&amp;"/"&amp;DAY(INDEX([1]Calculation!$H:$H,ROW()))</f>
        <v>6/30</v>
      </c>
      <c r="F705" s="12">
        <f>ROUND(INDEX([1]Calculation!AK:AK,ROW()),1)</f>
        <v>0</v>
      </c>
      <c r="G705" s="8">
        <f>ROUND(INDEX([1]Calculation!K:K,ROW()),0)</f>
        <v>22</v>
      </c>
      <c r="H705" s="8">
        <f>ROUND(INDEX([1]Calculation!L:L,ROW()),0)</f>
        <v>0</v>
      </c>
      <c r="I705" s="8">
        <f>ROUND(INDEX([1]Calculation!M:M,ROW()),0)</f>
        <v>3</v>
      </c>
      <c r="J705" s="8">
        <f>ROUND(INDEX([1]Calculation!N:N,ROW()),0)</f>
        <v>4</v>
      </c>
      <c r="K705" s="8">
        <f>ROUND(INDEX([1]Calculation!O:O,ROW()),0)</f>
        <v>2</v>
      </c>
      <c r="L705" s="8">
        <f>ROUND(INDEX([1]Calculation!P:P,ROW()),0)</f>
        <v>14</v>
      </c>
      <c r="M705" s="8">
        <f>ROUND(INDEX([1]Calculation!Q:Q,ROW()),0)</f>
        <v>0</v>
      </c>
      <c r="N705" s="8">
        <f>ROUND(INDEX([1]Calculation!R:R,ROW()),0)</f>
        <v>15</v>
      </c>
      <c r="O705" s="8">
        <f>ROUND(INDEX([1]Calculation!S:S,ROW()),0)</f>
        <v>1</v>
      </c>
    </row>
    <row r="706" spans="1:15">
      <c r="A706" t="str">
        <f>INDEX([1]Calculation!$E:$E,ROW())</f>
        <v>US</v>
      </c>
      <c r="B706" t="str">
        <f>INDEX([1]Calculation!$C:$C,ROW())</f>
        <v>Harris Insights &amp; Analytics</v>
      </c>
      <c r="C706" t="str">
        <f>IF(INDEX([1]Calculation!$F:$F,ROW())=0,"-",INDEX([1]Calculation!$F:$F,ROW()))</f>
        <v>C+</v>
      </c>
      <c r="D706" t="str">
        <f>INDEX([1]Calculation!$I:$I,ROW())&amp;"  "&amp;INDEX([1]Calculation!$J:$J,ROW())</f>
        <v>909  rv</v>
      </c>
      <c r="E706" s="2" t="str">
        <f>MONTH(INDEX([1]Calculation!$H:$H,ROW()))&amp;"/"&amp;DAY(INDEX([1]Calculation!$H:$H,ROW()))</f>
        <v>6/30</v>
      </c>
      <c r="F706" s="12">
        <f>ROUND(INDEX([1]Calculation!AK:AK,ROW()),1)</f>
        <v>0</v>
      </c>
      <c r="G706" s="8">
        <f>ROUND(INDEX([1]Calculation!K:K,ROW()),0)</f>
        <v>0</v>
      </c>
      <c r="H706" s="8">
        <f>ROUND(INDEX([1]Calculation!L:L,ROW()),0)</f>
        <v>0</v>
      </c>
      <c r="I706" s="8">
        <f>ROUND(INDEX([1]Calculation!M:M,ROW()),0)</f>
        <v>0</v>
      </c>
      <c r="J706" s="8">
        <f>ROUND(INDEX([1]Calculation!N:N,ROW()),0)</f>
        <v>0</v>
      </c>
      <c r="K706" s="8">
        <f>ROUND(INDEX([1]Calculation!O:O,ROW()),0)</f>
        <v>0</v>
      </c>
      <c r="L706" s="8">
        <f>ROUND(INDEX([1]Calculation!P:P,ROW()),0)</f>
        <v>41</v>
      </c>
      <c r="M706" s="8">
        <f>ROUND(INDEX([1]Calculation!Q:Q,ROW()),0)</f>
        <v>0</v>
      </c>
      <c r="N706" s="8">
        <f>ROUND(INDEX([1]Calculation!R:R,ROW()),0)</f>
        <v>36</v>
      </c>
      <c r="O706" s="8">
        <f>ROUND(INDEX([1]Calculation!S:S,ROW()),0)</f>
        <v>0</v>
      </c>
    </row>
    <row r="707" spans="1:15">
      <c r="A707" t="str">
        <f>INDEX([1]Calculation!$E:$E,ROW())</f>
        <v>US</v>
      </c>
      <c r="B707" t="str">
        <f>INDEX([1]Calculation!$C:$C,ROW())</f>
        <v>Harris Insights &amp; Analytics</v>
      </c>
      <c r="C707" t="str">
        <f>IF(INDEX([1]Calculation!$F:$F,ROW())=0,"-",INDEX([1]Calculation!$F:$F,ROW()))</f>
        <v>C+</v>
      </c>
      <c r="D707" t="str">
        <f>INDEX([1]Calculation!$I:$I,ROW())&amp;"  "&amp;INDEX([1]Calculation!$J:$J,ROW())</f>
        <v>909  rv</v>
      </c>
      <c r="E707" s="2" t="str">
        <f>MONTH(INDEX([1]Calculation!$H:$H,ROW()))&amp;"/"&amp;DAY(INDEX([1]Calculation!$H:$H,ROW()))</f>
        <v>6/30</v>
      </c>
      <c r="F707" s="12">
        <f>ROUND(INDEX([1]Calculation!AK:AK,ROW()),1)</f>
        <v>0</v>
      </c>
      <c r="G707" s="8">
        <f>ROUND(INDEX([1]Calculation!K:K,ROW()),0)</f>
        <v>41</v>
      </c>
      <c r="H707" s="8">
        <f>ROUND(INDEX([1]Calculation!L:L,ROW()),0)</f>
        <v>0</v>
      </c>
      <c r="I707" s="8">
        <f>ROUND(INDEX([1]Calculation!M:M,ROW()),0)</f>
        <v>0</v>
      </c>
      <c r="J707" s="8">
        <f>ROUND(INDEX([1]Calculation!N:N,ROW()),0)</f>
        <v>0</v>
      </c>
      <c r="K707" s="8">
        <f>ROUND(INDEX([1]Calculation!O:O,ROW()),0)</f>
        <v>0</v>
      </c>
      <c r="L707" s="8">
        <f>ROUND(INDEX([1]Calculation!P:P,ROW()),0)</f>
        <v>40</v>
      </c>
      <c r="M707" s="8">
        <f>ROUND(INDEX([1]Calculation!Q:Q,ROW()),0)</f>
        <v>0</v>
      </c>
      <c r="N707" s="8">
        <f>ROUND(INDEX([1]Calculation!R:R,ROW()),0)</f>
        <v>0</v>
      </c>
      <c r="O707" s="8">
        <f>ROUND(INDEX([1]Calculation!S:S,ROW()),0)</f>
        <v>0</v>
      </c>
    </row>
    <row r="708" spans="1:15">
      <c r="A708" t="str">
        <f>INDEX([1]Calculation!$E:$E,ROW())</f>
        <v>US</v>
      </c>
      <c r="B708" t="str">
        <f>INDEX([1]Calculation!$C:$C,ROW())</f>
        <v>Harris Insights &amp; Analytics</v>
      </c>
      <c r="C708" t="str">
        <f>IF(INDEX([1]Calculation!$F:$F,ROW())=0,"-",INDEX([1]Calculation!$F:$F,ROW()))</f>
        <v>C+</v>
      </c>
      <c r="D708" t="str">
        <f>INDEX([1]Calculation!$I:$I,ROW())&amp;"  "&amp;INDEX([1]Calculation!$J:$J,ROW())</f>
        <v>909  rv</v>
      </c>
      <c r="E708" s="2" t="str">
        <f>MONTH(INDEX([1]Calculation!$H:$H,ROW()))&amp;"/"&amp;DAY(INDEX([1]Calculation!$H:$H,ROW()))</f>
        <v>6/30</v>
      </c>
      <c r="F708" s="12">
        <f>ROUND(INDEX([1]Calculation!AK:AK,ROW()),1)</f>
        <v>0</v>
      </c>
      <c r="G708" s="8">
        <f>ROUND(INDEX([1]Calculation!K:K,ROW()),0)</f>
        <v>0</v>
      </c>
      <c r="H708" s="8">
        <f>ROUND(INDEX([1]Calculation!L:L,ROW()),0)</f>
        <v>0</v>
      </c>
      <c r="I708" s="8">
        <f>ROUND(INDEX([1]Calculation!M:M,ROW()),0)</f>
        <v>0</v>
      </c>
      <c r="J708" s="8">
        <f>ROUND(INDEX([1]Calculation!N:N,ROW()),0)</f>
        <v>0</v>
      </c>
      <c r="K708" s="8">
        <f>ROUND(INDEX([1]Calculation!O:O,ROW()),0)</f>
        <v>0</v>
      </c>
      <c r="L708" s="8">
        <f>ROUND(INDEX([1]Calculation!P:P,ROW()),0)</f>
        <v>0</v>
      </c>
      <c r="M708" s="8">
        <f>ROUND(INDEX([1]Calculation!Q:Q,ROW()),0)</f>
        <v>0</v>
      </c>
      <c r="N708" s="8">
        <f>ROUND(INDEX([1]Calculation!R:R,ROW()),0)</f>
        <v>35</v>
      </c>
      <c r="O708" s="8">
        <f>ROUND(INDEX([1]Calculation!S:S,ROW()),0)</f>
        <v>0</v>
      </c>
    </row>
    <row r="709" spans="1:15">
      <c r="A709" t="str">
        <f>INDEX([1]Calculation!$E:$E,ROW())</f>
        <v>US</v>
      </c>
      <c r="B709" t="str">
        <f>INDEX([1]Calculation!$C:$C,ROW())</f>
        <v>Harris Insights &amp; Analytics</v>
      </c>
      <c r="C709" t="str">
        <f>IF(INDEX([1]Calculation!$F:$F,ROW())=0,"-",INDEX([1]Calculation!$F:$F,ROW()))</f>
        <v>C+</v>
      </c>
      <c r="D709" t="str">
        <f>INDEX([1]Calculation!$I:$I,ROW())&amp;"  "&amp;INDEX([1]Calculation!$J:$J,ROW())</f>
        <v>909  rv</v>
      </c>
      <c r="E709" s="2" t="str">
        <f>MONTH(INDEX([1]Calculation!$H:$H,ROW()))&amp;"/"&amp;DAY(INDEX([1]Calculation!$H:$H,ROW()))</f>
        <v>6/30</v>
      </c>
      <c r="F709" s="12">
        <f>ROUND(INDEX([1]Calculation!AK:AK,ROW()),1)</f>
        <v>0</v>
      </c>
      <c r="G709" s="8">
        <f>ROUND(INDEX([1]Calculation!K:K,ROW()),0)</f>
        <v>0</v>
      </c>
      <c r="H709" s="8">
        <f>ROUND(INDEX([1]Calculation!L:L,ROW()),0)</f>
        <v>0</v>
      </c>
      <c r="I709" s="8">
        <f>ROUND(INDEX([1]Calculation!M:M,ROW()),0)</f>
        <v>0</v>
      </c>
      <c r="J709" s="8">
        <f>ROUND(INDEX([1]Calculation!N:N,ROW()),0)</f>
        <v>0</v>
      </c>
      <c r="K709" s="8">
        <f>ROUND(INDEX([1]Calculation!O:O,ROW()),0)</f>
        <v>0</v>
      </c>
      <c r="L709" s="8">
        <f>ROUND(INDEX([1]Calculation!P:P,ROW()),0)</f>
        <v>41</v>
      </c>
      <c r="M709" s="8">
        <f>ROUND(INDEX([1]Calculation!Q:Q,ROW()),0)</f>
        <v>0</v>
      </c>
      <c r="N709" s="8">
        <f>ROUND(INDEX([1]Calculation!R:R,ROW()),0)</f>
        <v>0</v>
      </c>
      <c r="O709" s="8">
        <f>ROUND(INDEX([1]Calculation!S:S,ROW()),0)</f>
        <v>0</v>
      </c>
    </row>
    <row r="710" spans="1:15">
      <c r="A710" t="str">
        <f>INDEX([1]Calculation!$E:$E,ROW())</f>
        <v>US</v>
      </c>
      <c r="B710" t="str">
        <f>INDEX([1]Calculation!$C:$C,ROW())</f>
        <v>Harris Insights &amp; Analytics</v>
      </c>
      <c r="C710" t="str">
        <f>IF(INDEX([1]Calculation!$F:$F,ROW())=0,"-",INDEX([1]Calculation!$F:$F,ROW()))</f>
        <v>C+</v>
      </c>
      <c r="D710" t="str">
        <f>INDEX([1]Calculation!$I:$I,ROW())&amp;"  "&amp;INDEX([1]Calculation!$J:$J,ROW())</f>
        <v>909  rv</v>
      </c>
      <c r="E710" s="2" t="str">
        <f>MONTH(INDEX([1]Calculation!$H:$H,ROW()))&amp;"/"&amp;DAY(INDEX([1]Calculation!$H:$H,ROW()))</f>
        <v>6/30</v>
      </c>
      <c r="F710" s="12">
        <f>ROUND(INDEX([1]Calculation!AK:AK,ROW()),1)</f>
        <v>0</v>
      </c>
      <c r="G710" s="8">
        <f>ROUND(INDEX([1]Calculation!K:K,ROW()),0)</f>
        <v>40</v>
      </c>
      <c r="H710" s="8">
        <f>ROUND(INDEX([1]Calculation!L:L,ROW()),0)</f>
        <v>0</v>
      </c>
      <c r="I710" s="8">
        <f>ROUND(INDEX([1]Calculation!M:M,ROW()),0)</f>
        <v>0</v>
      </c>
      <c r="J710" s="8">
        <f>ROUND(INDEX([1]Calculation!N:N,ROW()),0)</f>
        <v>0</v>
      </c>
      <c r="K710" s="8">
        <f>ROUND(INDEX([1]Calculation!O:O,ROW()),0)</f>
        <v>0</v>
      </c>
      <c r="L710" s="8">
        <f>ROUND(INDEX([1]Calculation!P:P,ROW()),0)</f>
        <v>0</v>
      </c>
      <c r="M710" s="8">
        <f>ROUND(INDEX([1]Calculation!Q:Q,ROW()),0)</f>
        <v>0</v>
      </c>
      <c r="N710" s="8">
        <f>ROUND(INDEX([1]Calculation!R:R,ROW()),0)</f>
        <v>0</v>
      </c>
      <c r="O710" s="8">
        <f>ROUND(INDEX([1]Calculation!S:S,ROW()),0)</f>
        <v>0</v>
      </c>
    </row>
    <row r="711" spans="1:15">
      <c r="A711" t="str">
        <f>INDEX([1]Calculation!$E:$E,ROW())</f>
        <v>US</v>
      </c>
      <c r="B711" t="str">
        <f>INDEX([1]Calculation!$C:$C,ROW())</f>
        <v>Harris Insights &amp; Analytics</v>
      </c>
      <c r="C711" t="str">
        <f>IF(INDEX([1]Calculation!$F:$F,ROW())=0,"-",INDEX([1]Calculation!$F:$F,ROW()))</f>
        <v>C+</v>
      </c>
      <c r="D711" t="str">
        <f>INDEX([1]Calculation!$I:$I,ROW())&amp;"  "&amp;INDEX([1]Calculation!$J:$J,ROW())</f>
        <v>909  rv</v>
      </c>
      <c r="E711" s="2" t="str">
        <f>MONTH(INDEX([1]Calculation!$H:$H,ROW()))&amp;"/"&amp;DAY(INDEX([1]Calculation!$H:$H,ROW()))</f>
        <v>6/30</v>
      </c>
      <c r="F711" s="12">
        <f>ROUND(INDEX([1]Calculation!AK:AK,ROW()),1)</f>
        <v>0</v>
      </c>
      <c r="G711" s="8">
        <f>ROUND(INDEX([1]Calculation!K:K,ROW()),0)</f>
        <v>28</v>
      </c>
      <c r="H711" s="8">
        <f>ROUND(INDEX([1]Calculation!L:L,ROW()),0)</f>
        <v>0</v>
      </c>
      <c r="I711" s="8">
        <f>ROUND(INDEX([1]Calculation!M:M,ROW()),0)</f>
        <v>2</v>
      </c>
      <c r="J711" s="8">
        <f>ROUND(INDEX([1]Calculation!N:N,ROW()),0)</f>
        <v>4</v>
      </c>
      <c r="K711" s="8">
        <f>ROUND(INDEX([1]Calculation!O:O,ROW()),0)</f>
        <v>1</v>
      </c>
      <c r="L711" s="8">
        <f>ROUND(INDEX([1]Calculation!P:P,ROW()),0)</f>
        <v>14</v>
      </c>
      <c r="M711" s="8">
        <f>ROUND(INDEX([1]Calculation!Q:Q,ROW()),0)</f>
        <v>0</v>
      </c>
      <c r="N711" s="8">
        <f>ROUND(INDEX([1]Calculation!R:R,ROW()),0)</f>
        <v>8</v>
      </c>
      <c r="O711" s="8">
        <f>ROUND(INDEX([1]Calculation!S:S,ROW()),0)</f>
        <v>1</v>
      </c>
    </row>
    <row r="712" spans="1:15">
      <c r="A712" t="str">
        <f>INDEX([1]Calculation!$E:$E,ROW())</f>
        <v>US</v>
      </c>
      <c r="B712" t="str">
        <f>INDEX([1]Calculation!$C:$C,ROW())</f>
        <v>Morning Consult</v>
      </c>
      <c r="C712" t="str">
        <f>IF(INDEX([1]Calculation!$F:$F,ROW())=0,"-",INDEX([1]Calculation!$F:$F,ROW()))</f>
        <v>B/C</v>
      </c>
      <c r="D712" t="str">
        <f>INDEX([1]Calculation!$I:$I,ROW())&amp;"  "&amp;INDEX([1]Calculation!$J:$J,ROW())</f>
        <v>2485  lv</v>
      </c>
      <c r="E712" s="2" t="str">
        <f>MONTH(INDEX([1]Calculation!$H:$H,ROW()))&amp;"/"&amp;DAY(INDEX([1]Calculation!$H:$H,ROW()))</f>
        <v>6/30</v>
      </c>
      <c r="F712" s="12">
        <f>ROUND(INDEX([1]Calculation!AK:AK,ROW()),1)</f>
        <v>0</v>
      </c>
      <c r="G712" s="8">
        <f>ROUND(INDEX([1]Calculation!K:K,ROW()),0)</f>
        <v>31</v>
      </c>
      <c r="H712" s="8">
        <f>ROUND(INDEX([1]Calculation!L:L,ROW()),0)</f>
        <v>0</v>
      </c>
      <c r="I712" s="8">
        <f>ROUND(INDEX([1]Calculation!M:M,ROW()),0)</f>
        <v>3</v>
      </c>
      <c r="J712" s="8">
        <f>ROUND(INDEX([1]Calculation!N:N,ROW()),0)</f>
        <v>6</v>
      </c>
      <c r="K712" s="8">
        <f>ROUND(INDEX([1]Calculation!O:O,ROW()),0)</f>
        <v>1</v>
      </c>
      <c r="L712" s="8">
        <f>ROUND(INDEX([1]Calculation!P:P,ROW()),0)</f>
        <v>17</v>
      </c>
      <c r="M712" s="8">
        <f>ROUND(INDEX([1]Calculation!Q:Q,ROW()),0)</f>
        <v>0</v>
      </c>
      <c r="N712" s="8">
        <f>ROUND(INDEX([1]Calculation!R:R,ROW()),0)</f>
        <v>14</v>
      </c>
      <c r="O712" s="8">
        <f>ROUND(INDEX([1]Calculation!S:S,ROW()),0)</f>
        <v>1</v>
      </c>
    </row>
    <row r="713" spans="1:15">
      <c r="A713" t="str">
        <f>INDEX([1]Calculation!$E:$E,ROW())</f>
        <v>US</v>
      </c>
      <c r="B713" t="str">
        <f>INDEX([1]Calculation!$C:$C,ROW())</f>
        <v>Harris Insights &amp; Analytics</v>
      </c>
      <c r="C713" t="str">
        <f>IF(INDEX([1]Calculation!$F:$F,ROW())=0,"-",INDEX([1]Calculation!$F:$F,ROW()))</f>
        <v>C+</v>
      </c>
      <c r="D713" t="str">
        <f>INDEX([1]Calculation!$I:$I,ROW())&amp;"  "&amp;INDEX([1]Calculation!$J:$J,ROW())</f>
        <v>845  rv</v>
      </c>
      <c r="E713" s="2" t="str">
        <f>MONTH(INDEX([1]Calculation!$H:$H,ROW()))&amp;"/"&amp;DAY(INDEX([1]Calculation!$H:$H,ROW()))</f>
        <v>6/29</v>
      </c>
      <c r="F713" s="12">
        <f>ROUND(INDEX([1]Calculation!AK:AK,ROW()),1)</f>
        <v>0</v>
      </c>
      <c r="G713" s="8">
        <f>ROUND(INDEX([1]Calculation!K:K,ROW()),0)</f>
        <v>34</v>
      </c>
      <c r="H713" s="8">
        <f>ROUND(INDEX([1]Calculation!L:L,ROW()),0)</f>
        <v>1</v>
      </c>
      <c r="I713" s="8">
        <f>ROUND(INDEX([1]Calculation!M:M,ROW()),0)</f>
        <v>3</v>
      </c>
      <c r="J713" s="8">
        <f>ROUND(INDEX([1]Calculation!N:N,ROW()),0)</f>
        <v>3</v>
      </c>
      <c r="K713" s="8">
        <f>ROUND(INDEX([1]Calculation!O:O,ROW()),0)</f>
        <v>1</v>
      </c>
      <c r="L713" s="8">
        <f>ROUND(INDEX([1]Calculation!P:P,ROW()),0)</f>
        <v>15</v>
      </c>
      <c r="M713" s="8">
        <f>ROUND(INDEX([1]Calculation!Q:Q,ROW()),0)</f>
        <v>0</v>
      </c>
      <c r="N713" s="8">
        <f>ROUND(INDEX([1]Calculation!R:R,ROW()),0)</f>
        <v>11</v>
      </c>
      <c r="O713" s="8">
        <f>ROUND(INDEX([1]Calculation!S:S,ROW()),0)</f>
        <v>1</v>
      </c>
    </row>
    <row r="714" spans="1:15">
      <c r="A714" t="str">
        <f>INDEX([1]Calculation!$E:$E,ROW())</f>
        <v>US</v>
      </c>
      <c r="B714" t="str">
        <f>INDEX([1]Calculation!$C:$C,ROW())</f>
        <v>Harris Insights &amp; Analytics</v>
      </c>
      <c r="C714" t="str">
        <f>IF(INDEX([1]Calculation!$F:$F,ROW())=0,"-",INDEX([1]Calculation!$F:$F,ROW()))</f>
        <v>C+</v>
      </c>
      <c r="D714" t="str">
        <f>INDEX([1]Calculation!$I:$I,ROW())&amp;"  "&amp;INDEX([1]Calculation!$J:$J,ROW())</f>
        <v>903  rv</v>
      </c>
      <c r="E714" s="2" t="str">
        <f>MONTH(INDEX([1]Calculation!$H:$H,ROW()))&amp;"/"&amp;DAY(INDEX([1]Calculation!$H:$H,ROW()))</f>
        <v>6/29</v>
      </c>
      <c r="F714" s="12">
        <f>ROUND(INDEX([1]Calculation!AK:AK,ROW()),1)</f>
        <v>0</v>
      </c>
      <c r="G714" s="8">
        <f>ROUND(INDEX([1]Calculation!K:K,ROW()),0)</f>
        <v>27</v>
      </c>
      <c r="H714" s="8">
        <f>ROUND(INDEX([1]Calculation!L:L,ROW()),0)</f>
        <v>0</v>
      </c>
      <c r="I714" s="8">
        <f>ROUND(INDEX([1]Calculation!M:M,ROW()),0)</f>
        <v>3</v>
      </c>
      <c r="J714" s="8">
        <f>ROUND(INDEX([1]Calculation!N:N,ROW()),0)</f>
        <v>3</v>
      </c>
      <c r="K714" s="8">
        <f>ROUND(INDEX([1]Calculation!O:O,ROW()),0)</f>
        <v>1</v>
      </c>
      <c r="L714" s="8">
        <f>ROUND(INDEX([1]Calculation!P:P,ROW()),0)</f>
        <v>18</v>
      </c>
      <c r="M714" s="8">
        <f>ROUND(INDEX([1]Calculation!Q:Q,ROW()),0)</f>
        <v>0</v>
      </c>
      <c r="N714" s="8">
        <f>ROUND(INDEX([1]Calculation!R:R,ROW()),0)</f>
        <v>8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Harris Insights &amp; Analytics</v>
      </c>
      <c r="C715" t="str">
        <f>IF(INDEX([1]Calculation!$F:$F,ROW())=0,"-",INDEX([1]Calculation!$F:$F,ROW()))</f>
        <v>C+</v>
      </c>
      <c r="D715" t="str">
        <f>INDEX([1]Calculation!$I:$I,ROW())&amp;"  "&amp;INDEX([1]Calculation!$J:$J,ROW())</f>
        <v>888  rv</v>
      </c>
      <c r="E715" s="2" t="str">
        <f>MONTH(INDEX([1]Calculation!$H:$H,ROW()))&amp;"/"&amp;DAY(INDEX([1]Calculation!$H:$H,ROW()))</f>
        <v>6/28</v>
      </c>
      <c r="F715" s="12">
        <f>ROUND(INDEX([1]Calculation!AK:AK,ROW()),1)</f>
        <v>0</v>
      </c>
      <c r="G715" s="8">
        <f>ROUND(INDEX([1]Calculation!K:K,ROW()),0)</f>
        <v>30</v>
      </c>
      <c r="H715" s="8">
        <f>ROUND(INDEX([1]Calculation!L:L,ROW()),0)</f>
        <v>0</v>
      </c>
      <c r="I715" s="8">
        <f>ROUND(INDEX([1]Calculation!M:M,ROW()),0)</f>
        <v>3</v>
      </c>
      <c r="J715" s="8">
        <f>ROUND(INDEX([1]Calculation!N:N,ROW()),0)</f>
        <v>4</v>
      </c>
      <c r="K715" s="8">
        <f>ROUND(INDEX([1]Calculation!O:O,ROW()),0)</f>
        <v>1</v>
      </c>
      <c r="L715" s="8">
        <f>ROUND(INDEX([1]Calculation!P:P,ROW()),0)</f>
        <v>20</v>
      </c>
      <c r="M715" s="8">
        <f>ROUND(INDEX([1]Calculation!Q:Q,ROW()),0)</f>
        <v>0</v>
      </c>
      <c r="N715" s="8">
        <f>ROUND(INDEX([1]Calculation!R:R,ROW()),0)</f>
        <v>10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Morning Consult</v>
      </c>
      <c r="C716" t="str">
        <f>IF(INDEX([1]Calculation!$F:$F,ROW())=0,"-",INDEX([1]Calculation!$F:$F,ROW()))</f>
        <v>B/C</v>
      </c>
      <c r="D716" t="str">
        <f>INDEX([1]Calculation!$I:$I,ROW())&amp;"  "&amp;INDEX([1]Calculation!$J:$J,ROW())</f>
        <v>2407  lv</v>
      </c>
      <c r="E716" s="2" t="str">
        <f>MONTH(INDEX([1]Calculation!$H:$H,ROW()))&amp;"/"&amp;DAY(INDEX([1]Calculation!$H:$H,ROW()))</f>
        <v>6/28</v>
      </c>
      <c r="F716" s="12">
        <f>ROUND(INDEX([1]Calculation!AK:AK,ROW()),1)</f>
        <v>0</v>
      </c>
      <c r="G716" s="8">
        <f>ROUND(INDEX([1]Calculation!K:K,ROW()),0)</f>
        <v>33</v>
      </c>
      <c r="H716" s="8">
        <f>ROUND(INDEX([1]Calculation!L:L,ROW()),0)</f>
        <v>0</v>
      </c>
      <c r="I716" s="8">
        <f>ROUND(INDEX([1]Calculation!M:M,ROW()),0)</f>
        <v>3</v>
      </c>
      <c r="J716" s="8">
        <f>ROUND(INDEX([1]Calculation!N:N,ROW()),0)</f>
        <v>6</v>
      </c>
      <c r="K716" s="8">
        <f>ROUND(INDEX([1]Calculation!O:O,ROW()),0)</f>
        <v>1</v>
      </c>
      <c r="L716" s="8">
        <f>ROUND(INDEX([1]Calculation!P:P,ROW()),0)</f>
        <v>19</v>
      </c>
      <c r="M716" s="8">
        <f>ROUND(INDEX([1]Calculation!Q:Q,ROW()),0)</f>
        <v>0</v>
      </c>
      <c r="N716" s="8">
        <f>ROUND(INDEX([1]Calculation!R:R,ROW()),0)</f>
        <v>12</v>
      </c>
      <c r="O716" s="8">
        <f>ROUND(INDEX([1]Calculation!S:S,ROW()),0)</f>
        <v>2</v>
      </c>
    </row>
    <row r="717" spans="1:15">
      <c r="A717" t="str">
        <f>INDEX([1]Calculation!$E:$E,ROW())</f>
        <v>US</v>
      </c>
      <c r="B717" t="str">
        <f>INDEX([1]Calculation!$C:$C,ROW())</f>
        <v>Harris Insights &amp; Analytics</v>
      </c>
      <c r="C717" t="str">
        <f>IF(INDEX([1]Calculation!$F:$F,ROW())=0,"-",INDEX([1]Calculation!$F:$F,ROW()))</f>
        <v>C+</v>
      </c>
      <c r="D717" t="str">
        <f>INDEX([1]Calculation!$I:$I,ROW())&amp;"  "&amp;INDEX([1]Calculation!$J:$J,ROW())</f>
        <v>889  rv</v>
      </c>
      <c r="E717" s="2" t="str">
        <f>MONTH(INDEX([1]Calculation!$H:$H,ROW()))&amp;"/"&amp;DAY(INDEX([1]Calculation!$H:$H,ROW()))</f>
        <v>6/27</v>
      </c>
      <c r="F717" s="12">
        <f>ROUND(INDEX([1]Calculation!AK:AK,ROW()),1)</f>
        <v>0</v>
      </c>
      <c r="G717" s="8">
        <f>ROUND(INDEX([1]Calculation!K:K,ROW()),0)</f>
        <v>31</v>
      </c>
      <c r="H717" s="8">
        <f>ROUND(INDEX([1]Calculation!L:L,ROW()),0)</f>
        <v>0</v>
      </c>
      <c r="I717" s="8">
        <f>ROUND(INDEX([1]Calculation!M:M,ROW()),0)</f>
        <v>2</v>
      </c>
      <c r="J717" s="8">
        <f>ROUND(INDEX([1]Calculation!N:N,ROW()),0)</f>
        <v>4</v>
      </c>
      <c r="K717" s="8">
        <f>ROUND(INDEX([1]Calculation!O:O,ROW()),0)</f>
        <v>1</v>
      </c>
      <c r="L717" s="8">
        <f>ROUND(INDEX([1]Calculation!P:P,ROW()),0)</f>
        <v>17</v>
      </c>
      <c r="M717" s="8">
        <f>ROUND(INDEX([1]Calculation!Q:Q,ROW()),0)</f>
        <v>0</v>
      </c>
      <c r="N717" s="8">
        <f>ROUND(INDEX([1]Calculation!R:R,ROW()),0)</f>
        <v>10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Morning Consult</v>
      </c>
      <c r="C718" t="str">
        <f>IF(INDEX([1]Calculation!$F:$F,ROW())=0,"-",INDEX([1]Calculation!$F:$F,ROW()))</f>
        <v>B/C</v>
      </c>
      <c r="D718" t="str">
        <f>INDEX([1]Calculation!$I:$I,ROW())&amp;"  "&amp;INDEX([1]Calculation!$J:$J,ROW())</f>
        <v>2041  lv</v>
      </c>
      <c r="E718" s="2" t="str">
        <f>MONTH(INDEX([1]Calculation!$H:$H,ROW()))&amp;"/"&amp;DAY(INDEX([1]Calculation!$H:$H,ROW()))</f>
        <v>6/27</v>
      </c>
      <c r="F718" s="12">
        <f>ROUND(INDEX([1]Calculation!AK:AK,ROW()),1)</f>
        <v>0</v>
      </c>
      <c r="G718" s="8">
        <f>ROUND(INDEX([1]Calculation!K:K,ROW()),0)</f>
        <v>33</v>
      </c>
      <c r="H718" s="8">
        <f>ROUND(INDEX([1]Calculation!L:L,ROW()),0)</f>
        <v>0</v>
      </c>
      <c r="I718" s="8">
        <f>ROUND(INDEX([1]Calculation!M:M,ROW()),0)</f>
        <v>4</v>
      </c>
      <c r="J718" s="8">
        <f>ROUND(INDEX([1]Calculation!N:N,ROW()),0)</f>
        <v>5</v>
      </c>
      <c r="K718" s="8">
        <f>ROUND(INDEX([1]Calculation!O:O,ROW()),0)</f>
        <v>1</v>
      </c>
      <c r="L718" s="8">
        <f>ROUND(INDEX([1]Calculation!P:P,ROW()),0)</f>
        <v>17</v>
      </c>
      <c r="M718" s="8">
        <f>ROUND(INDEX([1]Calculation!Q:Q,ROW()),0)</f>
        <v>0</v>
      </c>
      <c r="N718" s="8">
        <f>ROUND(INDEX([1]Calculation!R:R,ROW()),0)</f>
        <v>17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YouGov Blue/Data for Progress</v>
      </c>
      <c r="C719" t="str">
        <f>IF(INDEX([1]Calculation!$F:$F,ROW())=0,"-",INDEX([1]Calculation!$F:$F,ROW()))</f>
        <v>-</v>
      </c>
      <c r="D719" t="str">
        <f>INDEX([1]Calculation!$I:$I,ROW())&amp;"  "&amp;INDEX([1]Calculation!$J:$J,ROW())</f>
        <v>1402  lv</v>
      </c>
      <c r="E719" s="2" t="str">
        <f>MONTH(INDEX([1]Calculation!$H:$H,ROW()))&amp;"/"&amp;DAY(INDEX([1]Calculation!$H:$H,ROW()))</f>
        <v>6/26</v>
      </c>
      <c r="F719" s="12">
        <f>ROUND(INDEX([1]Calculation!AK:AK,ROW()),1)</f>
        <v>0</v>
      </c>
      <c r="G719" s="8">
        <f>ROUND(INDEX([1]Calculation!K:K,ROW()),0)</f>
        <v>30</v>
      </c>
      <c r="H719" s="8">
        <f>ROUND(INDEX([1]Calculation!L:L,ROW()),0)</f>
        <v>0</v>
      </c>
      <c r="I719" s="8">
        <f>ROUND(INDEX([1]Calculation!M:M,ROW()),0)</f>
        <v>2</v>
      </c>
      <c r="J719" s="8">
        <f>ROUND(INDEX([1]Calculation!N:N,ROW()),0)</f>
        <v>7</v>
      </c>
      <c r="K719" s="8">
        <f>ROUND(INDEX([1]Calculation!O:O,ROW()),0)</f>
        <v>1</v>
      </c>
      <c r="L719" s="8">
        <f>ROUND(INDEX([1]Calculation!P:P,ROW()),0)</f>
        <v>16</v>
      </c>
      <c r="M719" s="8">
        <f>ROUND(INDEX([1]Calculation!Q:Q,ROW()),0)</f>
        <v>0</v>
      </c>
      <c r="N719" s="8">
        <f>ROUND(INDEX([1]Calculation!R:R,ROW()),0)</f>
        <v>24</v>
      </c>
      <c r="O719" s="8">
        <f>ROUND(INDEX([1]Calculation!S:S,ROW()),0)</f>
        <v>2</v>
      </c>
    </row>
    <row r="720" spans="1:15">
      <c r="A720" t="str">
        <f>INDEX([1]Calculation!$E:$E,ROW())</f>
        <v>US</v>
      </c>
      <c r="B720" t="str">
        <f>INDEX([1]Calculation!$C:$C,ROW())</f>
        <v>Harris Insights &amp; Analytics</v>
      </c>
      <c r="C720" t="str">
        <f>IF(INDEX([1]Calculation!$F:$F,ROW())=0,"-",INDEX([1]Calculation!$F:$F,ROW()))</f>
        <v>C+</v>
      </c>
      <c r="D720" t="str">
        <f>INDEX([1]Calculation!$I:$I,ROW())&amp;"  "&amp;INDEX([1]Calculation!$J:$J,ROW())</f>
        <v>892  rv</v>
      </c>
      <c r="E720" s="2" t="str">
        <f>MONTH(INDEX([1]Calculation!$H:$H,ROW()))&amp;"/"&amp;DAY(INDEX([1]Calculation!$H:$H,ROW()))</f>
        <v>6/26</v>
      </c>
      <c r="F720" s="12">
        <f>ROUND(INDEX([1]Calculation!AK:AK,ROW()),1)</f>
        <v>0</v>
      </c>
      <c r="G720" s="8">
        <f>ROUND(INDEX([1]Calculation!K:K,ROW()),0)</f>
        <v>29</v>
      </c>
      <c r="H720" s="8">
        <f>ROUND(INDEX([1]Calculation!L:L,ROW()),0)</f>
        <v>0</v>
      </c>
      <c r="I720" s="8">
        <f>ROUND(INDEX([1]Calculation!M:M,ROW()),0)</f>
        <v>1</v>
      </c>
      <c r="J720" s="8">
        <f>ROUND(INDEX([1]Calculation!N:N,ROW()),0)</f>
        <v>3</v>
      </c>
      <c r="K720" s="8">
        <f>ROUND(INDEX([1]Calculation!O:O,ROW()),0)</f>
        <v>1</v>
      </c>
      <c r="L720" s="8">
        <f>ROUND(INDEX([1]Calculation!P:P,ROW()),0)</f>
        <v>17</v>
      </c>
      <c r="M720" s="8">
        <f>ROUND(INDEX([1]Calculation!Q:Q,ROW()),0)</f>
        <v>0</v>
      </c>
      <c r="N720" s="8">
        <f>ROUND(INDEX([1]Calculation!R:R,ROW()),0)</f>
        <v>9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Morning Consult</v>
      </c>
      <c r="C721" t="str">
        <f>IF(INDEX([1]Calculation!$F:$F,ROW())=0,"-",INDEX([1]Calculation!$F:$F,ROW()))</f>
        <v>B/C</v>
      </c>
      <c r="D721" t="str">
        <f>INDEX([1]Calculation!$I:$I,ROW())&amp;"  "&amp;INDEX([1]Calculation!$J:$J,ROW())</f>
        <v>7150  lv</v>
      </c>
      <c r="E721" s="2" t="str">
        <f>MONTH(INDEX([1]Calculation!$H:$H,ROW()))&amp;"/"&amp;DAY(INDEX([1]Calculation!$H:$H,ROW()))</f>
        <v>6/26</v>
      </c>
      <c r="F721" s="12">
        <f>ROUND(INDEX([1]Calculation!AK:AK,ROW()),1)</f>
        <v>0</v>
      </c>
      <c r="G721" s="8">
        <f>ROUND(INDEX([1]Calculation!K:K,ROW()),0)</f>
        <v>35</v>
      </c>
      <c r="H721" s="8">
        <f>ROUND(INDEX([1]Calculation!L:L,ROW()),0)</f>
        <v>0</v>
      </c>
      <c r="I721" s="8">
        <f>ROUND(INDEX([1]Calculation!M:M,ROW()),0)</f>
        <v>3</v>
      </c>
      <c r="J721" s="8">
        <f>ROUND(INDEX([1]Calculation!N:N,ROW()),0)</f>
        <v>6</v>
      </c>
      <c r="K721" s="8">
        <f>ROUND(INDEX([1]Calculation!O:O,ROW()),0)</f>
        <v>1</v>
      </c>
      <c r="L721" s="8">
        <f>ROUND(INDEX([1]Calculation!P:P,ROW()),0)</f>
        <v>18</v>
      </c>
      <c r="M721" s="8">
        <f>ROUND(INDEX([1]Calculation!Q:Q,ROW()),0)</f>
        <v>0</v>
      </c>
      <c r="N721" s="8">
        <f>ROUND(INDEX([1]Calculation!R:R,ROW()),0)</f>
        <v>12</v>
      </c>
      <c r="O721" s="8">
        <f>ROUND(INDEX([1]Calculation!S:S,ROW()),0)</f>
        <v>1</v>
      </c>
    </row>
    <row r="722" spans="1:15">
      <c r="A722" t="str">
        <f>INDEX([1]Calculation!$E:$E,ROW())</f>
        <v>US</v>
      </c>
      <c r="B722" t="str">
        <f>INDEX([1]Calculation!$C:$C,ROW())</f>
        <v>Echelon Insights</v>
      </c>
      <c r="C722" t="str">
        <f>IF(INDEX([1]Calculation!$F:$F,ROW())=0,"-",INDEX([1]Calculation!$F:$F,ROW()))</f>
        <v>-</v>
      </c>
      <c r="D722" t="str">
        <f>INDEX([1]Calculation!$I:$I,ROW())&amp;"  "&amp;INDEX([1]Calculation!$J:$J,ROW())</f>
        <v>484  rv</v>
      </c>
      <c r="E722" s="2" t="str">
        <f>MONTH(INDEX([1]Calculation!$H:$H,ROW()))&amp;"/"&amp;DAY(INDEX([1]Calculation!$H:$H,ROW()))</f>
        <v>6/25</v>
      </c>
      <c r="F722" s="12">
        <f>ROUND(INDEX([1]Calculation!AK:AK,ROW()),1)</f>
        <v>0</v>
      </c>
      <c r="G722" s="8">
        <f>ROUND(INDEX([1]Calculation!K:K,ROW()),0)</f>
        <v>56</v>
      </c>
      <c r="H722" s="8">
        <f>ROUND(INDEX([1]Calculation!L:L,ROW()),0)</f>
        <v>0</v>
      </c>
      <c r="I722" s="8">
        <f>ROUND(INDEX([1]Calculation!M:M,ROW()),0)</f>
        <v>0</v>
      </c>
      <c r="J722" s="8">
        <f>ROUND(INDEX([1]Calculation!N:N,ROW()),0)</f>
        <v>0</v>
      </c>
      <c r="K722" s="8">
        <f>ROUND(INDEX([1]Calculation!O:O,ROW()),0)</f>
        <v>0</v>
      </c>
      <c r="L722" s="8">
        <f>ROUND(INDEX([1]Calculation!P:P,ROW()),0)</f>
        <v>0</v>
      </c>
      <c r="M722" s="8">
        <f>ROUND(INDEX([1]Calculation!Q:Q,ROW()),0)</f>
        <v>0</v>
      </c>
      <c r="N722" s="8">
        <f>ROUND(INDEX([1]Calculation!R:R,ROW()),0)</f>
        <v>26</v>
      </c>
      <c r="O722" s="8">
        <f>ROUND(INDEX([1]Calculation!S:S,ROW()),0)</f>
        <v>0</v>
      </c>
    </row>
    <row r="723" spans="1:15">
      <c r="A723" t="str">
        <f>INDEX([1]Calculation!$E:$E,ROW())</f>
        <v>US</v>
      </c>
      <c r="B723" t="str">
        <f>INDEX([1]Calculation!$C:$C,ROW())</f>
        <v>Echelon Insights</v>
      </c>
      <c r="C723" t="str">
        <f>IF(INDEX([1]Calculation!$F:$F,ROW())=0,"-",INDEX([1]Calculation!$F:$F,ROW()))</f>
        <v>-</v>
      </c>
      <c r="D723" t="str">
        <f>INDEX([1]Calculation!$I:$I,ROW())&amp;"  "&amp;INDEX([1]Calculation!$J:$J,ROW())</f>
        <v>484  rv</v>
      </c>
      <c r="E723" s="2" t="str">
        <f>MONTH(INDEX([1]Calculation!$H:$H,ROW()))&amp;"/"&amp;DAY(INDEX([1]Calculation!$H:$H,ROW()))</f>
        <v>6/25</v>
      </c>
      <c r="F723" s="12">
        <f>ROUND(INDEX([1]Calculation!AK:AK,ROW()),1)</f>
        <v>0</v>
      </c>
      <c r="G723" s="8">
        <f>ROUND(INDEX([1]Calculation!K:K,ROW()),0)</f>
        <v>57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0</v>
      </c>
      <c r="K723" s="8">
        <f>ROUND(INDEX([1]Calculation!O:O,ROW()),0)</f>
        <v>0</v>
      </c>
      <c r="L723" s="8">
        <f>ROUND(INDEX([1]Calculation!P:P,ROW()),0)</f>
        <v>27</v>
      </c>
      <c r="M723" s="8">
        <f>ROUND(INDEX([1]Calculation!Q:Q,ROW()),0)</f>
        <v>0</v>
      </c>
      <c r="N723" s="8">
        <f>ROUND(INDEX([1]Calculation!R:R,ROW()),0)</f>
        <v>0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Echelon Insights</v>
      </c>
      <c r="C724" t="str">
        <f>IF(INDEX([1]Calculation!$F:$F,ROW())=0,"-",INDEX([1]Calculation!$F:$F,ROW()))</f>
        <v>-</v>
      </c>
      <c r="D724" t="str">
        <f>INDEX([1]Calculation!$I:$I,ROW())&amp;"  "&amp;INDEX([1]Calculation!$J:$J,ROW())</f>
        <v>484  rv</v>
      </c>
      <c r="E724" s="2" t="str">
        <f>MONTH(INDEX([1]Calculation!$H:$H,ROW()))&amp;"/"&amp;DAY(INDEX([1]Calculation!$H:$H,ROW()))</f>
        <v>6/25</v>
      </c>
      <c r="F724" s="12">
        <f>ROUND(INDEX([1]Calculation!AK:AK,ROW()),1)</f>
        <v>0</v>
      </c>
      <c r="G724" s="8">
        <f>ROUND(INDEX([1]Calculation!K:K,ROW()),0)</f>
        <v>32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9</v>
      </c>
      <c r="K724" s="8">
        <f>ROUND(INDEX([1]Calculation!O:O,ROW()),0)</f>
        <v>1</v>
      </c>
      <c r="L724" s="8">
        <f>ROUND(INDEX([1]Calculation!P:P,ROW()),0)</f>
        <v>15</v>
      </c>
      <c r="M724" s="8">
        <f>ROUND(INDEX([1]Calculation!Q:Q,ROW()),0)</f>
        <v>0</v>
      </c>
      <c r="N724" s="8">
        <f>ROUND(INDEX([1]Calculation!R:R,ROW()),0)</f>
        <v>11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YouGov</v>
      </c>
      <c r="C725" t="str">
        <f>IF(INDEX([1]Calculation!$F:$F,ROW())=0,"-",INDEX([1]Calculation!$F:$F,ROW()))</f>
        <v>B-</v>
      </c>
      <c r="D725" t="str">
        <f>INDEX([1]Calculation!$I:$I,ROW())&amp;"  "&amp;INDEX([1]Calculation!$J:$J,ROW())</f>
        <v>522  lv</v>
      </c>
      <c r="E725" s="2" t="str">
        <f>MONTH(INDEX([1]Calculation!$H:$H,ROW()))&amp;"/"&amp;DAY(INDEX([1]Calculation!$H:$H,ROW()))</f>
        <v>6/25</v>
      </c>
      <c r="F725" s="12">
        <f>ROUND(INDEX([1]Calculation!AK:AK,ROW()),1)</f>
        <v>0</v>
      </c>
      <c r="G725" s="8">
        <f>ROUND(INDEX([1]Calculation!K:K,ROW()),0)</f>
        <v>24</v>
      </c>
      <c r="H725" s="8">
        <f>ROUND(INDEX([1]Calculation!L:L,ROW()),0)</f>
        <v>0</v>
      </c>
      <c r="I725" s="8">
        <f>ROUND(INDEX([1]Calculation!M:M,ROW()),0)</f>
        <v>2</v>
      </c>
      <c r="J725" s="8">
        <f>ROUND(INDEX([1]Calculation!N:N,ROW()),0)</f>
        <v>5</v>
      </c>
      <c r="K725" s="8">
        <f>ROUND(INDEX([1]Calculation!O:O,ROW()),0)</f>
        <v>1</v>
      </c>
      <c r="L725" s="8">
        <f>ROUND(INDEX([1]Calculation!P:P,ROW()),0)</f>
        <v>15</v>
      </c>
      <c r="M725" s="8">
        <f>ROUND(INDEX([1]Calculation!Q:Q,ROW()),0)</f>
        <v>0</v>
      </c>
      <c r="N725" s="8">
        <f>ROUND(INDEX([1]Calculation!R:R,ROW()),0)</f>
        <v>18</v>
      </c>
      <c r="O725" s="8">
        <f>ROUND(INDEX([1]Calculation!S:S,ROW()),0)</f>
        <v>1</v>
      </c>
    </row>
    <row r="726" spans="1:15">
      <c r="A726" t="str">
        <f>INDEX([1]Calculation!$E:$E,ROW())</f>
        <v>Maine</v>
      </c>
      <c r="B726" t="str">
        <f>INDEX([1]Calculation!$C:$C,ROW())</f>
        <v>Gravis Marketing</v>
      </c>
      <c r="C726" t="str">
        <f>IF(INDEX([1]Calculation!$F:$F,ROW())=0,"-",INDEX([1]Calculation!$F:$F,ROW()))</f>
        <v>C+</v>
      </c>
      <c r="D726" t="str">
        <f>INDEX([1]Calculation!$I:$I,ROW())&amp;"  "&amp;INDEX([1]Calculation!$J:$J,ROW())</f>
        <v>243  rv</v>
      </c>
      <c r="E726" s="2" t="str">
        <f>MONTH(INDEX([1]Calculation!$H:$H,ROW()))&amp;"/"&amp;DAY(INDEX([1]Calculation!$H:$H,ROW()))</f>
        <v>6/24</v>
      </c>
      <c r="F726" s="12">
        <f>ROUND(INDEX([1]Calculation!AK:AK,ROW()),1)</f>
        <v>1</v>
      </c>
      <c r="G726" s="8">
        <f>ROUND(INDEX([1]Calculation!K:K,ROW()),0)</f>
        <v>25</v>
      </c>
      <c r="H726" s="8">
        <f>ROUND(INDEX([1]Calculation!L:L,ROW()),0)</f>
        <v>0</v>
      </c>
      <c r="I726" s="8">
        <f>ROUND(INDEX([1]Calculation!M:M,ROW()),0)</f>
        <v>3</v>
      </c>
      <c r="J726" s="8">
        <f>ROUND(INDEX([1]Calculation!N:N,ROW()),0)</f>
        <v>8</v>
      </c>
      <c r="K726" s="8">
        <f>ROUND(INDEX([1]Calculation!O:O,ROW()),0)</f>
        <v>0</v>
      </c>
      <c r="L726" s="8">
        <f>ROUND(INDEX([1]Calculation!P:P,ROW()),0)</f>
        <v>15</v>
      </c>
      <c r="M726" s="8">
        <f>ROUND(INDEX([1]Calculation!Q:Q,ROW()),0)</f>
        <v>0</v>
      </c>
      <c r="N726" s="8">
        <f>ROUND(INDEX([1]Calculation!R:R,ROW()),0)</f>
        <v>17</v>
      </c>
      <c r="O726" s="8">
        <f>ROUND(INDEX([1]Calculation!S:S,ROW()),0)</f>
        <v>5</v>
      </c>
    </row>
    <row r="727" spans="1:15">
      <c r="A727" t="str">
        <f>INDEX([1]Calculation!$E:$E,ROW())</f>
        <v>US</v>
      </c>
      <c r="B727" t="str">
        <f>INDEX([1]Calculation!$C:$C,ROW())</f>
        <v>McLaughlin &amp; Associates</v>
      </c>
      <c r="C727" t="str">
        <f>IF(INDEX([1]Calculation!$F:$F,ROW())=0,"-",INDEX([1]Calculation!$F:$F,ROW()))</f>
        <v>C/D</v>
      </c>
      <c r="D727" t="str">
        <f>INDEX([1]Calculation!$I:$I,ROW())&amp;"  "&amp;INDEX([1]Calculation!$J:$J,ROW())</f>
        <v>459  lv</v>
      </c>
      <c r="E727" s="2" t="str">
        <f>MONTH(INDEX([1]Calculation!$H:$H,ROW()))&amp;"/"&amp;DAY(INDEX([1]Calculation!$H:$H,ROW()))</f>
        <v>6/24</v>
      </c>
      <c r="F727" s="12">
        <f>ROUND(INDEX([1]Calculation!AK:AK,ROW()),1)</f>
        <v>0</v>
      </c>
      <c r="G727" s="8">
        <f>ROUND(INDEX([1]Calculation!K:K,ROW()),0)</f>
        <v>34</v>
      </c>
      <c r="H727" s="8">
        <f>ROUND(INDEX([1]Calculation!L:L,ROW()),0)</f>
        <v>0</v>
      </c>
      <c r="I727" s="8">
        <f>ROUND(INDEX([1]Calculation!M:M,ROW()),0)</f>
        <v>2</v>
      </c>
      <c r="J727" s="8">
        <f>ROUND(INDEX([1]Calculation!N:N,ROW()),0)</f>
        <v>6</v>
      </c>
      <c r="K727" s="8">
        <f>ROUND(INDEX([1]Calculation!O:O,ROW()),0)</f>
        <v>1</v>
      </c>
      <c r="L727" s="8">
        <f>ROUND(INDEX([1]Calculation!P:P,ROW()),0)</f>
        <v>17</v>
      </c>
      <c r="M727" s="8">
        <f>ROUND(INDEX([1]Calculation!Q:Q,ROW()),0)</f>
        <v>0</v>
      </c>
      <c r="N727" s="8">
        <f>ROUND(INDEX([1]Calculation!R:R,ROW()),0)</f>
        <v>11</v>
      </c>
      <c r="O727" s="8">
        <f>ROUND(INDEX([1]Calculation!S:S,ROW()),0)</f>
        <v>1</v>
      </c>
    </row>
    <row r="728" spans="1:15">
      <c r="A728" t="str">
        <f>INDEX([1]Calculation!$E:$E,ROW())</f>
        <v>US</v>
      </c>
      <c r="B728" t="str">
        <f>INDEX([1]Calculation!$C:$C,ROW())</f>
        <v>Emerson College</v>
      </c>
      <c r="C728" t="str">
        <f>IF(INDEX([1]Calculation!$F:$F,ROW())=0,"-",INDEX([1]Calculation!$F:$F,ROW()))</f>
        <v>A-</v>
      </c>
      <c r="D728" t="str">
        <f>INDEX([1]Calculation!$I:$I,ROW())&amp;"  "&amp;INDEX([1]Calculation!$J:$J,ROW())</f>
        <v>457  lv</v>
      </c>
      <c r="E728" s="2" t="str">
        <f>MONTH(INDEX([1]Calculation!$H:$H,ROW()))&amp;"/"&amp;DAY(INDEX([1]Calculation!$H:$H,ROW()))</f>
        <v>6/24</v>
      </c>
      <c r="F728" s="12">
        <f>ROUND(INDEX([1]Calculation!AK:AK,ROW()),1)</f>
        <v>0</v>
      </c>
      <c r="G728" s="8">
        <f>ROUND(INDEX([1]Calculation!K:K,ROW()),0)</f>
        <v>34</v>
      </c>
      <c r="H728" s="8">
        <f>ROUND(INDEX([1]Calculation!L:L,ROW()),0)</f>
        <v>0</v>
      </c>
      <c r="I728" s="8">
        <f>ROUND(INDEX([1]Calculation!M:M,ROW()),0)</f>
        <v>3</v>
      </c>
      <c r="J728" s="8">
        <f>ROUND(INDEX([1]Calculation!N:N,ROW()),0)</f>
        <v>6</v>
      </c>
      <c r="K728" s="8">
        <f>ROUND(INDEX([1]Calculation!O:O,ROW()),0)</f>
        <v>1</v>
      </c>
      <c r="L728" s="8">
        <f>ROUND(INDEX([1]Calculation!P:P,ROW()),0)</f>
        <v>27</v>
      </c>
      <c r="M728" s="8">
        <f>ROUND(INDEX([1]Calculation!Q:Q,ROW()),0)</f>
        <v>0</v>
      </c>
      <c r="N728" s="8">
        <f>ROUND(INDEX([1]Calculation!R:R,ROW()),0)</f>
        <v>14</v>
      </c>
      <c r="O728" s="8">
        <f>ROUND(INDEX([1]Calculation!S:S,ROW()),0)</f>
        <v>1</v>
      </c>
    </row>
    <row r="729" spans="1:15">
      <c r="A729" t="str">
        <f>INDEX([1]Calculation!$E:$E,ROW())</f>
        <v>Florida</v>
      </c>
      <c r="B729" t="str">
        <f>INDEX([1]Calculation!$C:$C,ROW())</f>
        <v>St. Pete Polls</v>
      </c>
      <c r="C729" t="str">
        <f>IF(INDEX([1]Calculation!$F:$F,ROW())=0,"-",INDEX([1]Calculation!$F:$F,ROW()))</f>
        <v>C+</v>
      </c>
      <c r="D729" t="str">
        <f>INDEX([1]Calculation!$I:$I,ROW())&amp;"  "&amp;INDEX([1]Calculation!$J:$J,ROW())</f>
        <v>2022  lv</v>
      </c>
      <c r="E729" s="2" t="str">
        <f>MONTH(INDEX([1]Calculation!$H:$H,ROW()))&amp;"/"&amp;DAY(INDEX([1]Calculation!$H:$H,ROW()))</f>
        <v>6/23</v>
      </c>
      <c r="F729" s="12">
        <f>ROUND(INDEX([1]Calculation!AK:AK,ROW()),1)</f>
        <v>0.3</v>
      </c>
      <c r="G729" s="8">
        <f>ROUND(INDEX([1]Calculation!K:K,ROW()),0)</f>
        <v>47</v>
      </c>
      <c r="H729" s="8">
        <f>ROUND(INDEX([1]Calculation!L:L,ROW()),0)</f>
        <v>0</v>
      </c>
      <c r="I729" s="8">
        <f>ROUND(INDEX([1]Calculation!M:M,ROW()),0)</f>
        <v>3</v>
      </c>
      <c r="J729" s="8">
        <f>ROUND(INDEX([1]Calculation!N:N,ROW()),0)</f>
        <v>8</v>
      </c>
      <c r="K729" s="8">
        <f>ROUND(INDEX([1]Calculation!O:O,ROW()),0)</f>
        <v>0</v>
      </c>
      <c r="L729" s="8">
        <f>ROUND(INDEX([1]Calculation!P:P,ROW()),0)</f>
        <v>8</v>
      </c>
      <c r="M729" s="8">
        <f>ROUND(INDEX([1]Calculation!Q:Q,ROW()),0)</f>
        <v>0</v>
      </c>
      <c r="N729" s="8">
        <f>ROUND(INDEX([1]Calculation!R:R,ROW()),0)</f>
        <v>12</v>
      </c>
      <c r="O729" s="8">
        <f>ROUND(INDEX([1]Calculation!S:S,ROW()),0)</f>
        <v>0</v>
      </c>
    </row>
    <row r="730" spans="1:15">
      <c r="A730" t="str">
        <f>INDEX([1]Calculation!$E:$E,ROW())</f>
        <v>US</v>
      </c>
      <c r="B730" t="str">
        <f>INDEX([1]Calculation!$C:$C,ROW())</f>
        <v>Morning Consult</v>
      </c>
      <c r="C730" t="str">
        <f>IF(INDEX([1]Calculation!$F:$F,ROW())=0,"-",INDEX([1]Calculation!$F:$F,ROW()))</f>
        <v>B/C</v>
      </c>
      <c r="D730" t="str">
        <f>INDEX([1]Calculation!$I:$I,ROW())&amp;"  "&amp;INDEX([1]Calculation!$J:$J,ROW())</f>
        <v>16188  lv</v>
      </c>
      <c r="E730" s="2" t="str">
        <f>MONTH(INDEX([1]Calculation!$H:$H,ROW()))&amp;"/"&amp;DAY(INDEX([1]Calculation!$H:$H,ROW()))</f>
        <v>6/23</v>
      </c>
      <c r="F730" s="12">
        <f>ROUND(INDEX([1]Calculation!AK:AK,ROW()),1)</f>
        <v>0</v>
      </c>
      <c r="G730" s="8">
        <f>ROUND(INDEX([1]Calculation!K:K,ROW()),0)</f>
        <v>38</v>
      </c>
      <c r="H730" s="8">
        <f>ROUND(INDEX([1]Calculation!L:L,ROW()),0)</f>
        <v>0</v>
      </c>
      <c r="I730" s="8">
        <f>ROUND(INDEX([1]Calculation!M:M,ROW()),0)</f>
        <v>3</v>
      </c>
      <c r="J730" s="8">
        <f>ROUND(INDEX([1]Calculation!N:N,ROW()),0)</f>
        <v>7</v>
      </c>
      <c r="K730" s="8">
        <f>ROUND(INDEX([1]Calculation!O:O,ROW()),0)</f>
        <v>1</v>
      </c>
      <c r="L730" s="8">
        <f>ROUND(INDEX([1]Calculation!P:P,ROW()),0)</f>
        <v>19</v>
      </c>
      <c r="M730" s="8">
        <f>ROUND(INDEX([1]Calculation!Q:Q,ROW()),0)</f>
        <v>0</v>
      </c>
      <c r="N730" s="8">
        <f>ROUND(INDEX([1]Calculation!R:R,ROW()),0)</f>
        <v>13</v>
      </c>
      <c r="O730" s="8">
        <f>ROUND(INDEX([1]Calculation!S:S,ROW()),0)</f>
        <v>2</v>
      </c>
    </row>
    <row r="731" spans="1:15">
      <c r="A731" t="str">
        <f>INDEX([1]Calculation!$E:$E,ROW())</f>
        <v>US</v>
      </c>
      <c r="B731" t="str">
        <f>INDEX([1]Calculation!$C:$C,ROW())</f>
        <v>Change Research</v>
      </c>
      <c r="C731" t="str">
        <f>IF(INDEX([1]Calculation!$F:$F,ROW())=0,"-",INDEX([1]Calculation!$F:$F,ROW()))</f>
        <v>C</v>
      </c>
      <c r="D731" t="str">
        <f>INDEX([1]Calculation!$I:$I,ROW())&amp;"  "&amp;INDEX([1]Calculation!$J:$J,ROW())</f>
        <v>1071  lv</v>
      </c>
      <c r="E731" s="2" t="str">
        <f>MONTH(INDEX([1]Calculation!$H:$H,ROW()))&amp;"/"&amp;DAY(INDEX([1]Calculation!$H:$H,ROW()))</f>
        <v>6/21</v>
      </c>
      <c r="F731" s="12">
        <f>ROUND(INDEX([1]Calculation!AK:AK,ROW()),1)</f>
        <v>0</v>
      </c>
      <c r="G731" s="8">
        <f>ROUND(INDEX([1]Calculation!K:K,ROW()),0)</f>
        <v>24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13</v>
      </c>
      <c r="K731" s="8">
        <f>ROUND(INDEX([1]Calculation!O:O,ROW()),0)</f>
        <v>1</v>
      </c>
      <c r="L731" s="8">
        <f>ROUND(INDEX([1]Calculation!P:P,ROW()),0)</f>
        <v>22</v>
      </c>
      <c r="M731" s="8">
        <f>ROUND(INDEX([1]Calculation!Q:Q,ROW()),0)</f>
        <v>0</v>
      </c>
      <c r="N731" s="8">
        <f>ROUND(INDEX([1]Calculation!R:R,ROW()),0)</f>
        <v>22</v>
      </c>
      <c r="O731" s="8">
        <f>ROUND(INDEX([1]Calculation!S:S,ROW()),0)</f>
        <v>1</v>
      </c>
    </row>
    <row r="732" spans="1:15">
      <c r="A732" t="str">
        <f>INDEX([1]Calculation!$E:$E,ROW())</f>
        <v>Mississippi</v>
      </c>
      <c r="B732" t="str">
        <f>INDEX([1]Calculation!$C:$C,ROW())</f>
        <v>Chism Strategies</v>
      </c>
      <c r="C732" t="str">
        <f>IF(INDEX([1]Calculation!$F:$F,ROW())=0,"-",INDEX([1]Calculation!$F:$F,ROW()))</f>
        <v>-</v>
      </c>
      <c r="D732" t="str">
        <f>INDEX([1]Calculation!$I:$I,ROW())&amp;"  "&amp;INDEX([1]Calculation!$J:$J,ROW())</f>
        <v>523  lv</v>
      </c>
      <c r="E732" s="2" t="str">
        <f>MONTH(INDEX([1]Calculation!$H:$H,ROW()))&amp;"/"&amp;DAY(INDEX([1]Calculation!$H:$H,ROW()))</f>
        <v>6/21</v>
      </c>
      <c r="F732" s="12">
        <f>ROUND(INDEX([1]Calculation!AK:AK,ROW()),1)</f>
        <v>1.2</v>
      </c>
      <c r="G732" s="8">
        <f>ROUND(INDEX([1]Calculation!K:K,ROW()),0)</f>
        <v>50</v>
      </c>
      <c r="H732" s="8">
        <f>ROUND(INDEX([1]Calculation!L:L,ROW()),0)</f>
        <v>0</v>
      </c>
      <c r="I732" s="8">
        <f>ROUND(INDEX([1]Calculation!M:M,ROW()),0)</f>
        <v>2</v>
      </c>
      <c r="J732" s="8">
        <f>ROUND(INDEX([1]Calculation!N:N,ROW()),0)</f>
        <v>2</v>
      </c>
      <c r="K732" s="8">
        <f>ROUND(INDEX([1]Calculation!O:O,ROW()),0)</f>
        <v>1</v>
      </c>
      <c r="L732" s="8">
        <f>ROUND(INDEX([1]Calculation!P:P,ROW()),0)</f>
        <v>7</v>
      </c>
      <c r="M732" s="8">
        <f>ROUND(INDEX([1]Calculation!Q:Q,ROW()),0)</f>
        <v>0</v>
      </c>
      <c r="N732" s="8">
        <f>ROUND(INDEX([1]Calculation!R:R,ROW()),0)</f>
        <v>7</v>
      </c>
      <c r="O732" s="8">
        <f>ROUND(INDEX([1]Calculation!S:S,ROW()),0)</f>
        <v>0</v>
      </c>
    </row>
    <row r="733" spans="1:15">
      <c r="A733" t="str">
        <f>INDEX([1]Calculation!$E:$E,ROW())</f>
        <v>South Carolina</v>
      </c>
      <c r="B733" t="str">
        <f>INDEX([1]Calculation!$C:$C,ROW())</f>
        <v>Change Research</v>
      </c>
      <c r="C733" t="str">
        <f>IF(INDEX([1]Calculation!$F:$F,ROW())=0,"-",INDEX([1]Calculation!$F:$F,ROW()))</f>
        <v>C</v>
      </c>
      <c r="D733" t="str">
        <f>INDEX([1]Calculation!$I:$I,ROW())&amp;"  "&amp;INDEX([1]Calculation!$J:$J,ROW())</f>
        <v>308  lv</v>
      </c>
      <c r="E733" s="2" t="str">
        <f>MONTH(INDEX([1]Calculation!$H:$H,ROW()))&amp;"/"&amp;DAY(INDEX([1]Calculation!$H:$H,ROW()))</f>
        <v>6/20</v>
      </c>
      <c r="F733" s="12">
        <f>ROUND(INDEX([1]Calculation!AK:AK,ROW()),1)</f>
        <v>0</v>
      </c>
      <c r="G733" s="8">
        <f>ROUND(INDEX([1]Calculation!K:K,ROW()),0)</f>
        <v>39</v>
      </c>
      <c r="H733" s="8">
        <f>ROUND(INDEX([1]Calculation!L:L,ROW()),0)</f>
        <v>0</v>
      </c>
      <c r="I733" s="8">
        <f>ROUND(INDEX([1]Calculation!M:M,ROW()),0)</f>
        <v>5</v>
      </c>
      <c r="J733" s="8">
        <f>ROUND(INDEX([1]Calculation!N:N,ROW()),0)</f>
        <v>11</v>
      </c>
      <c r="K733" s="8">
        <f>ROUND(INDEX([1]Calculation!O:O,ROW()),0)</f>
        <v>0</v>
      </c>
      <c r="L733" s="8">
        <f>ROUND(INDEX([1]Calculation!P:P,ROW()),0)</f>
        <v>13</v>
      </c>
      <c r="M733" s="8">
        <f>ROUND(INDEX([1]Calculation!Q:Q,ROW()),0)</f>
        <v>0</v>
      </c>
      <c r="N733" s="8">
        <f>ROUND(INDEX([1]Calculation!R:R,ROW()),0)</f>
        <v>15</v>
      </c>
      <c r="O733" s="8">
        <f>ROUND(INDEX([1]Calculation!S:S,ROW()),0)</f>
        <v>2</v>
      </c>
    </row>
    <row r="734" spans="1:15">
      <c r="A734" t="str">
        <f>INDEX([1]Calculation!$E:$E,ROW())</f>
        <v>New Hampshire</v>
      </c>
      <c r="B734" t="str">
        <f>INDEX([1]Calculation!$C:$C,ROW())</f>
        <v>Change Research</v>
      </c>
      <c r="C734" t="str">
        <f>IF(INDEX([1]Calculation!$F:$F,ROW())=0,"-",INDEX([1]Calculation!$F:$F,ROW()))</f>
        <v>C</v>
      </c>
      <c r="D734" t="str">
        <f>INDEX([1]Calculation!$I:$I,ROW())&amp;"  "&amp;INDEX([1]Calculation!$J:$J,ROW())</f>
        <v>308  lv</v>
      </c>
      <c r="E734" s="2" t="str">
        <f>MONTH(INDEX([1]Calculation!$H:$H,ROW()))&amp;"/"&amp;DAY(INDEX([1]Calculation!$H:$H,ROW()))</f>
        <v>6/20</v>
      </c>
      <c r="F734" s="12">
        <f>ROUND(INDEX([1]Calculation!AK:AK,ROW()),1)</f>
        <v>0</v>
      </c>
      <c r="G734" s="8">
        <f>ROUND(INDEX([1]Calculation!K:K,ROW()),0)</f>
        <v>24</v>
      </c>
      <c r="H734" s="8">
        <f>ROUND(INDEX([1]Calculation!L:L,ROW()),0)</f>
        <v>0</v>
      </c>
      <c r="I734" s="8">
        <f>ROUND(INDEX([1]Calculation!M:M,ROW()),0)</f>
        <v>0</v>
      </c>
      <c r="J734" s="8">
        <f>ROUND(INDEX([1]Calculation!N:N,ROW()),0)</f>
        <v>14</v>
      </c>
      <c r="K734" s="8">
        <f>ROUND(INDEX([1]Calculation!O:O,ROW()),0)</f>
        <v>1</v>
      </c>
      <c r="L734" s="8">
        <f>ROUND(INDEX([1]Calculation!P:P,ROW()),0)</f>
        <v>28</v>
      </c>
      <c r="M734" s="8">
        <f>ROUND(INDEX([1]Calculation!Q:Q,ROW()),0)</f>
        <v>0</v>
      </c>
      <c r="N734" s="8">
        <f>ROUND(INDEX([1]Calculation!R:R,ROW()),0)</f>
        <v>21</v>
      </c>
      <c r="O734" s="8">
        <f>ROUND(INDEX([1]Calculation!S:S,ROW()),0)</f>
        <v>1</v>
      </c>
    </row>
    <row r="735" spans="1:15">
      <c r="A735" t="str">
        <f>INDEX([1]Calculation!$E:$E,ROW())</f>
        <v>Iowa</v>
      </c>
      <c r="B735" t="str">
        <f>INDEX([1]Calculation!$C:$C,ROW())</f>
        <v>Change Research</v>
      </c>
      <c r="C735" t="str">
        <f>IF(INDEX([1]Calculation!$F:$F,ROW())=0,"-",INDEX([1]Calculation!$F:$F,ROW()))</f>
        <v>C</v>
      </c>
      <c r="D735" t="str">
        <f>INDEX([1]Calculation!$I:$I,ROW())&amp;"  "&amp;INDEX([1]Calculation!$J:$J,ROW())</f>
        <v>308  lv</v>
      </c>
      <c r="E735" s="2" t="str">
        <f>MONTH(INDEX([1]Calculation!$H:$H,ROW()))&amp;"/"&amp;DAY(INDEX([1]Calculation!$H:$H,ROW()))</f>
        <v>6/20</v>
      </c>
      <c r="F735" s="12">
        <f>ROUND(INDEX([1]Calculation!AK:AK,ROW()),1)</f>
        <v>0</v>
      </c>
      <c r="G735" s="8">
        <f>ROUND(INDEX([1]Calculation!K:K,ROW()),0)</f>
        <v>27</v>
      </c>
      <c r="H735" s="8">
        <f>ROUND(INDEX([1]Calculation!L:L,ROW()),0)</f>
        <v>0</v>
      </c>
      <c r="I735" s="8">
        <f>ROUND(INDEX([1]Calculation!M:M,ROW()),0)</f>
        <v>5</v>
      </c>
      <c r="J735" s="8">
        <f>ROUND(INDEX([1]Calculation!N:N,ROW()),0)</f>
        <v>17</v>
      </c>
      <c r="K735" s="8">
        <f>ROUND(INDEX([1]Calculation!O:O,ROW()),0)</f>
        <v>2</v>
      </c>
      <c r="L735" s="8">
        <f>ROUND(INDEX([1]Calculation!P:P,ROW()),0)</f>
        <v>18</v>
      </c>
      <c r="M735" s="8">
        <f>ROUND(INDEX([1]Calculation!Q:Q,ROW()),0)</f>
        <v>0</v>
      </c>
      <c r="N735" s="8">
        <f>ROUND(INDEX([1]Calculation!R:R,ROW()),0)</f>
        <v>20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Park Street Strategies</v>
      </c>
      <c r="C736" t="str">
        <f>IF(INDEX([1]Calculation!$F:$F,ROW())=0,"-",INDEX([1]Calculation!$F:$F,ROW()))</f>
        <v>-</v>
      </c>
      <c r="D736" t="str">
        <f>INDEX([1]Calculation!$I:$I,ROW())&amp;"  "&amp;INDEX([1]Calculation!$J:$J,ROW())</f>
        <v>600  lv</v>
      </c>
      <c r="E736" s="2" t="str">
        <f>MONTH(INDEX([1]Calculation!$H:$H,ROW()))&amp;"/"&amp;DAY(INDEX([1]Calculation!$H:$H,ROW()))</f>
        <v>6/4</v>
      </c>
      <c r="F736" s="12">
        <f>ROUND(INDEX([1]Calculation!AK:AK,ROW()),1)</f>
        <v>1.2</v>
      </c>
      <c r="G736" s="8">
        <f>ROUND(INDEX([1]Calculation!K:K,ROW()),0)</f>
        <v>32</v>
      </c>
      <c r="H736" s="8">
        <f>ROUND(INDEX([1]Calculation!L:L,ROW()),0)</f>
        <v>0</v>
      </c>
      <c r="I736" s="8">
        <f>ROUND(INDEX([1]Calculation!M:M,ROW()),0)</f>
        <v>1</v>
      </c>
      <c r="J736" s="8">
        <f>ROUND(INDEX([1]Calculation!N:N,ROW()),0)</f>
        <v>7</v>
      </c>
      <c r="K736" s="8">
        <f>ROUND(INDEX([1]Calculation!O:O,ROW()),0)</f>
        <v>2</v>
      </c>
      <c r="L736" s="8">
        <f>ROUND(INDEX([1]Calculation!P:P,ROW()),0)</f>
        <v>15</v>
      </c>
      <c r="M736" s="8">
        <f>ROUND(INDEX([1]Calculation!Q:Q,ROW()),0)</f>
        <v>0</v>
      </c>
      <c r="N736" s="8">
        <f>ROUND(INDEX([1]Calculation!R:R,ROW()),0)</f>
        <v>13</v>
      </c>
      <c r="O736" s="8">
        <f>ROUND(INDEX([1]Calculation!S:S,ROW()),0)</f>
        <v>1</v>
      </c>
    </row>
    <row r="737" spans="1:15">
      <c r="A737" t="str">
        <f>INDEX([1]Calculation!$E:$E,ROW())</f>
        <v>US</v>
      </c>
      <c r="B737" t="str">
        <f>INDEX([1]Calculation!$C:$C,ROW())</f>
        <v>Swayable</v>
      </c>
      <c r="C737" t="str">
        <f>IF(INDEX([1]Calculation!$F:$F,ROW())=0,"-",INDEX([1]Calculation!$F:$F,ROW()))</f>
        <v>-</v>
      </c>
      <c r="D737" t="str">
        <f>INDEX([1]Calculation!$I:$I,ROW())&amp;"  "&amp;INDEX([1]Calculation!$J:$J,ROW())</f>
        <v>977  lv</v>
      </c>
      <c r="E737" s="2" t="str">
        <f>MONTH(INDEX([1]Calculation!$H:$H,ROW()))&amp;"/"&amp;DAY(INDEX([1]Calculation!$H:$H,ROW()))</f>
        <v>6/3</v>
      </c>
      <c r="F737" s="12">
        <f>ROUND(INDEX([1]Calculation!AK:AK,ROW()),1)</f>
        <v>0</v>
      </c>
      <c r="G737" s="8">
        <f>ROUND(INDEX([1]Calculation!K:K,ROW()),0)</f>
        <v>40</v>
      </c>
      <c r="H737" s="8">
        <f>ROUND(INDEX([1]Calculation!L:L,ROW()),0)</f>
        <v>0</v>
      </c>
      <c r="I737" s="8">
        <f>ROUND(INDEX([1]Calculation!M:M,ROW()),0)</f>
        <v>4</v>
      </c>
      <c r="J737" s="8">
        <f>ROUND(INDEX([1]Calculation!N:N,ROW()),0)</f>
        <v>6</v>
      </c>
      <c r="K737" s="8">
        <f>ROUND(INDEX([1]Calculation!O:O,ROW()),0)</f>
        <v>1</v>
      </c>
      <c r="L737" s="8">
        <f>ROUND(INDEX([1]Calculation!P:P,ROW()),0)</f>
        <v>20</v>
      </c>
      <c r="M737" s="8">
        <f>ROUND(INDEX([1]Calculation!Q:Q,ROW()),0)</f>
        <v>0</v>
      </c>
      <c r="N737" s="8">
        <f>ROUND(INDEX([1]Calculation!R:R,ROW()),0)</f>
        <v>7</v>
      </c>
      <c r="O737" s="8">
        <f>ROUND(INDEX([1]Calculation!S:S,ROW()),0)</f>
        <v>0</v>
      </c>
    </row>
    <row r="738" spans="1:15">
      <c r="A738" t="str">
        <f>INDEX([1]Calculation!$E:$E,ROW())</f>
        <v>US</v>
      </c>
      <c r="B738" t="str">
        <f>INDEX([1]Calculation!$C:$C,ROW())</f>
        <v>Swayable</v>
      </c>
      <c r="C738" t="str">
        <f>IF(INDEX([1]Calculation!$F:$F,ROW())=0,"-",INDEX([1]Calculation!$F:$F,ROW()))</f>
        <v>-</v>
      </c>
      <c r="D738" t="str">
        <f>INDEX([1]Calculation!$I:$I,ROW())&amp;"  "&amp;INDEX([1]Calculation!$J:$J,ROW())</f>
        <v>1961  a</v>
      </c>
      <c r="E738" s="2" t="str">
        <f>MONTH(INDEX([1]Calculation!$H:$H,ROW()))&amp;"/"&amp;DAY(INDEX([1]Calculation!$H:$H,ROW()))</f>
        <v>6/3</v>
      </c>
      <c r="F738" s="12">
        <f>ROUND(INDEX([1]Calculation!AK:AK,ROW()),1)</f>
        <v>0</v>
      </c>
      <c r="G738" s="8">
        <f>ROUND(INDEX([1]Calculation!K:K,ROW()),0)</f>
        <v>36</v>
      </c>
      <c r="H738" s="8">
        <f>ROUND(INDEX([1]Calculation!L:L,ROW()),0)</f>
        <v>0</v>
      </c>
      <c r="I738" s="8">
        <f>ROUND(INDEX([1]Calculation!M:M,ROW()),0)</f>
        <v>3</v>
      </c>
      <c r="J738" s="8">
        <f>ROUND(INDEX([1]Calculation!N:N,ROW()),0)</f>
        <v>5</v>
      </c>
      <c r="K738" s="8">
        <f>ROUND(INDEX([1]Calculation!O:O,ROW()),0)</f>
        <v>2</v>
      </c>
      <c r="L738" s="8">
        <f>ROUND(INDEX([1]Calculation!P:P,ROW()),0)</f>
        <v>22</v>
      </c>
      <c r="M738" s="8">
        <f>ROUND(INDEX([1]Calculation!Q:Q,ROW()),0)</f>
        <v>0</v>
      </c>
      <c r="N738" s="8">
        <f>ROUND(INDEX([1]Calculation!R:R,ROW()),0)</f>
        <v>6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YouGov</v>
      </c>
      <c r="C739" t="str">
        <f>IF(INDEX([1]Calculation!$F:$F,ROW())=0,"-",INDEX([1]Calculation!$F:$F,ROW()))</f>
        <v>B-</v>
      </c>
      <c r="D739" t="str">
        <f>INDEX([1]Calculation!$I:$I,ROW())&amp;"  "&amp;INDEX([1]Calculation!$J:$J,ROW())</f>
        <v>576  lv</v>
      </c>
      <c r="E739" s="2" t="str">
        <f>MONTH(INDEX([1]Calculation!$H:$H,ROW()))&amp;"/"&amp;DAY(INDEX([1]Calculation!$H:$H,ROW()))</f>
        <v>6/18</v>
      </c>
      <c r="F739" s="12">
        <f>ROUND(INDEX([1]Calculation!AK:AK,ROW()),1)</f>
        <v>0</v>
      </c>
      <c r="G739" s="8">
        <f>ROUND(INDEX([1]Calculation!K:K,ROW()),0)</f>
        <v>26</v>
      </c>
      <c r="H739" s="8">
        <f>ROUND(INDEX([1]Calculation!L:L,ROW()),0)</f>
        <v>0</v>
      </c>
      <c r="I739" s="8">
        <f>ROUND(INDEX([1]Calculation!M:M,ROW()),0)</f>
        <v>2</v>
      </c>
      <c r="J739" s="8">
        <f>ROUND(INDEX([1]Calculation!N:N,ROW()),0)</f>
        <v>9</v>
      </c>
      <c r="K739" s="8">
        <f>ROUND(INDEX([1]Calculation!O:O,ROW()),0)</f>
        <v>1</v>
      </c>
      <c r="L739" s="8">
        <f>ROUND(INDEX([1]Calculation!P:P,ROW()),0)</f>
        <v>13</v>
      </c>
      <c r="M739" s="8">
        <f>ROUND(INDEX([1]Calculation!Q:Q,ROW()),0)</f>
        <v>0</v>
      </c>
      <c r="N739" s="8">
        <f>ROUND(INDEX([1]Calculation!R:R,ROW()),0)</f>
        <v>14</v>
      </c>
      <c r="O739" s="8">
        <f>ROUND(INDEX([1]Calculation!S:S,ROW()),0)</f>
        <v>1</v>
      </c>
    </row>
    <row r="740" spans="1:15">
      <c r="A740" t="str">
        <f>INDEX([1]Calculation!$E:$E,ROW())</f>
        <v>Florida</v>
      </c>
      <c r="B740" t="str">
        <f>INDEX([1]Calculation!$C:$C,ROW())</f>
        <v>Change Research</v>
      </c>
      <c r="C740" t="str">
        <f>IF(INDEX([1]Calculation!$F:$F,ROW())=0,"-",INDEX([1]Calculation!$F:$F,ROW()))</f>
        <v>C</v>
      </c>
      <c r="D740" t="str">
        <f>INDEX([1]Calculation!$I:$I,ROW())&amp;"  "&amp;INDEX([1]Calculation!$J:$J,ROW())</f>
        <v>1130  lv</v>
      </c>
      <c r="E740" s="2" t="str">
        <f>MONTH(INDEX([1]Calculation!$H:$H,ROW()))&amp;"/"&amp;DAY(INDEX([1]Calculation!$H:$H,ROW()))</f>
        <v>6/17</v>
      </c>
      <c r="F740" s="12">
        <f>ROUND(INDEX([1]Calculation!AK:AK,ROW()),1)</f>
        <v>1.6</v>
      </c>
      <c r="G740" s="8">
        <f>ROUND(INDEX([1]Calculation!K:K,ROW()),0)</f>
        <v>33</v>
      </c>
      <c r="H740" s="8">
        <f>ROUND(INDEX([1]Calculation!L:L,ROW()),0)</f>
        <v>0</v>
      </c>
      <c r="I740" s="8">
        <f>ROUND(INDEX([1]Calculation!M:M,ROW()),0)</f>
        <v>2</v>
      </c>
      <c r="J740" s="8">
        <f>ROUND(INDEX([1]Calculation!N:N,ROW()),0)</f>
        <v>15</v>
      </c>
      <c r="K740" s="8">
        <f>ROUND(INDEX([1]Calculation!O:O,ROW()),0)</f>
        <v>2</v>
      </c>
      <c r="L740" s="8">
        <f>ROUND(INDEX([1]Calculation!P:P,ROW()),0)</f>
        <v>20</v>
      </c>
      <c r="M740" s="8">
        <f>ROUND(INDEX([1]Calculation!Q:Q,ROW()),0)</f>
        <v>0</v>
      </c>
      <c r="N740" s="8">
        <f>ROUND(INDEX([1]Calculation!R:R,ROW()),0)</f>
        <v>15</v>
      </c>
      <c r="O740" s="8">
        <f>ROUND(INDEX([1]Calculation!S:S,ROW()),0)</f>
        <v>3</v>
      </c>
    </row>
    <row r="741" spans="1:15">
      <c r="A741" t="str">
        <f>INDEX([1]Calculation!$E:$E,ROW())</f>
        <v>US</v>
      </c>
      <c r="B741" t="str">
        <f>INDEX([1]Calculation!$C:$C,ROW())</f>
        <v>Monmouth University</v>
      </c>
      <c r="C741" t="str">
        <f>IF(INDEX([1]Calculation!$F:$F,ROW())=0,"-",INDEX([1]Calculation!$F:$F,ROW()))</f>
        <v>A+</v>
      </c>
      <c r="D741" t="str">
        <f>INDEX([1]Calculation!$I:$I,ROW())&amp;"  "&amp;INDEX([1]Calculation!$J:$J,ROW())</f>
        <v>306  rv</v>
      </c>
      <c r="E741" s="2" t="str">
        <f>MONTH(INDEX([1]Calculation!$H:$H,ROW()))&amp;"/"&amp;DAY(INDEX([1]Calculation!$H:$H,ROW()))</f>
        <v>6/17</v>
      </c>
      <c r="F741" s="12">
        <f>ROUND(INDEX([1]Calculation!AK:AK,ROW()),1)</f>
        <v>0</v>
      </c>
      <c r="G741" s="8">
        <f>ROUND(INDEX([1]Calculation!K:K,ROW()),0)</f>
        <v>32</v>
      </c>
      <c r="H741" s="8">
        <f>ROUND(INDEX([1]Calculation!L:L,ROW()),0)</f>
        <v>0</v>
      </c>
      <c r="I741" s="8">
        <f>ROUND(INDEX([1]Calculation!M:M,ROW()),0)</f>
        <v>2</v>
      </c>
      <c r="J741" s="8">
        <f>ROUND(INDEX([1]Calculation!N:N,ROW()),0)</f>
        <v>5</v>
      </c>
      <c r="K741" s="8">
        <f>ROUND(INDEX([1]Calculation!O:O,ROW()),0)</f>
        <v>1</v>
      </c>
      <c r="L741" s="8">
        <f>ROUND(INDEX([1]Calculation!P:P,ROW()),0)</f>
        <v>14</v>
      </c>
      <c r="M741" s="8">
        <f>ROUND(INDEX([1]Calculation!Q:Q,ROW()),0)</f>
        <v>0</v>
      </c>
      <c r="N741" s="8">
        <f>ROUND(INDEX([1]Calculation!R:R,ROW()),0)</f>
        <v>15</v>
      </c>
      <c r="O741" s="8">
        <f>ROUND(INDEX([1]Calculation!S:S,ROW()),0)</f>
        <v>2</v>
      </c>
    </row>
    <row r="742" spans="1:15">
      <c r="A742" t="str">
        <f>INDEX([1]Calculation!$E:$E,ROW())</f>
        <v>Florida</v>
      </c>
      <c r="B742" t="str">
        <f>INDEX([1]Calculation!$C:$C,ROW())</f>
        <v>Quinnipiac University</v>
      </c>
      <c r="C742" t="str">
        <f>IF(INDEX([1]Calculation!$F:$F,ROW())=0,"-",INDEX([1]Calculation!$F:$F,ROW()))</f>
        <v>B+</v>
      </c>
      <c r="D742" t="str">
        <f>INDEX([1]Calculation!$I:$I,ROW())&amp;"  "&amp;INDEX([1]Calculation!$J:$J,ROW())</f>
        <v>417  rv</v>
      </c>
      <c r="E742" s="2" t="str">
        <f>MONTH(INDEX([1]Calculation!$H:$H,ROW()))&amp;"/"&amp;DAY(INDEX([1]Calculation!$H:$H,ROW()))</f>
        <v>6/17</v>
      </c>
      <c r="F742" s="12">
        <f>ROUND(INDEX([1]Calculation!AK:AK,ROW()),1)</f>
        <v>2.2000000000000002</v>
      </c>
      <c r="G742" s="8">
        <f>ROUND(INDEX([1]Calculation!K:K,ROW()),0)</f>
        <v>41</v>
      </c>
      <c r="H742" s="8">
        <f>ROUND(INDEX([1]Calculation!L:L,ROW()),0)</f>
        <v>0</v>
      </c>
      <c r="I742" s="8">
        <f>ROUND(INDEX([1]Calculation!M:M,ROW()),0)</f>
        <v>1</v>
      </c>
      <c r="J742" s="8">
        <f>ROUND(INDEX([1]Calculation!N:N,ROW()),0)</f>
        <v>8</v>
      </c>
      <c r="K742" s="8">
        <f>ROUND(INDEX([1]Calculation!O:O,ROW()),0)</f>
        <v>1</v>
      </c>
      <c r="L742" s="8">
        <f>ROUND(INDEX([1]Calculation!P:P,ROW()),0)</f>
        <v>14</v>
      </c>
      <c r="M742" s="8">
        <f>ROUND(INDEX([1]Calculation!Q:Q,ROW()),0)</f>
        <v>0</v>
      </c>
      <c r="N742" s="8">
        <f>ROUND(INDEX([1]Calculation!R:R,ROW()),0)</f>
        <v>12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Morning Consult</v>
      </c>
      <c r="C743" t="str">
        <f>IF(INDEX([1]Calculation!$F:$F,ROW())=0,"-",INDEX([1]Calculation!$F:$F,ROW()))</f>
        <v>B/C</v>
      </c>
      <c r="D743" t="str">
        <f>INDEX([1]Calculation!$I:$I,ROW())&amp;"  "&amp;INDEX([1]Calculation!$J:$J,ROW())</f>
        <v>17226  lv</v>
      </c>
      <c r="E743" s="2" t="str">
        <f>MONTH(INDEX([1]Calculation!$H:$H,ROW()))&amp;"/"&amp;DAY(INDEX([1]Calculation!$H:$H,ROW()))</f>
        <v>6/16</v>
      </c>
      <c r="F743" s="12">
        <f>ROUND(INDEX([1]Calculation!AK:AK,ROW()),1)</f>
        <v>0</v>
      </c>
      <c r="G743" s="8">
        <f>ROUND(INDEX([1]Calculation!K:K,ROW()),0)</f>
        <v>38</v>
      </c>
      <c r="H743" s="8">
        <f>ROUND(INDEX([1]Calculation!L:L,ROW()),0)</f>
        <v>0</v>
      </c>
      <c r="I743" s="8">
        <f>ROUND(INDEX([1]Calculation!M:M,ROW()),0)</f>
        <v>3</v>
      </c>
      <c r="J743" s="8">
        <f>ROUND(INDEX([1]Calculation!N:N,ROW()),0)</f>
        <v>7</v>
      </c>
      <c r="K743" s="8">
        <f>ROUND(INDEX([1]Calculation!O:O,ROW()),0)</f>
        <v>1</v>
      </c>
      <c r="L743" s="8">
        <f>ROUND(INDEX([1]Calculation!P:P,ROW()),0)</f>
        <v>19</v>
      </c>
      <c r="M743" s="8">
        <f>ROUND(INDEX([1]Calculation!Q:Q,ROW()),0)</f>
        <v>0</v>
      </c>
      <c r="N743" s="8">
        <f>ROUND(INDEX([1]Calculation!R:R,ROW()),0)</f>
        <v>11</v>
      </c>
      <c r="O743" s="8">
        <f>ROUND(INDEX([1]Calculation!S:S,ROW()),0)</f>
        <v>1</v>
      </c>
    </row>
    <row r="744" spans="1:15">
      <c r="A744" t="str">
        <f>INDEX([1]Calculation!$E:$E,ROW())</f>
        <v>US</v>
      </c>
      <c r="B744" t="str">
        <f>INDEX([1]Calculation!$C:$C,ROW())</f>
        <v>Suffolk University</v>
      </c>
      <c r="C744" t="str">
        <f>IF(INDEX([1]Calculation!$F:$F,ROW())=0,"-",INDEX([1]Calculation!$F:$F,ROW()))</f>
        <v>A-</v>
      </c>
      <c r="D744" t="str">
        <f>INDEX([1]Calculation!$I:$I,ROW())&amp;"  "&amp;INDEX([1]Calculation!$J:$J,ROW())</f>
        <v>385  lv</v>
      </c>
      <c r="E744" s="2" t="str">
        <f>MONTH(INDEX([1]Calculation!$H:$H,ROW()))&amp;"/"&amp;DAY(INDEX([1]Calculation!$H:$H,ROW()))</f>
        <v>6/15</v>
      </c>
      <c r="F744" s="12">
        <f>ROUND(INDEX([1]Calculation!AK:AK,ROW()),1)</f>
        <v>0</v>
      </c>
      <c r="G744" s="8">
        <f>ROUND(INDEX([1]Calculation!K:K,ROW()),0)</f>
        <v>30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9</v>
      </c>
      <c r="K744" s="8">
        <f>ROUND(INDEX([1]Calculation!O:O,ROW()),0)</f>
        <v>0</v>
      </c>
      <c r="L744" s="8">
        <f>ROUND(INDEX([1]Calculation!P:P,ROW()),0)</f>
        <v>15</v>
      </c>
      <c r="M744" s="8">
        <f>ROUND(INDEX([1]Calculation!Q:Q,ROW()),0)</f>
        <v>0</v>
      </c>
      <c r="N744" s="8">
        <f>ROUND(INDEX([1]Calculation!R:R,ROW()),0)</f>
        <v>10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Harris Insights &amp; Analytics</v>
      </c>
      <c r="C745" t="str">
        <f>IF(INDEX([1]Calculation!$F:$F,ROW())=0,"-",INDEX([1]Calculation!$F:$F,ROW()))</f>
        <v>C+</v>
      </c>
      <c r="D745" t="str">
        <f>INDEX([1]Calculation!$I:$I,ROW())&amp;"  "&amp;INDEX([1]Calculation!$J:$J,ROW())</f>
        <v>424  rv</v>
      </c>
      <c r="E745" s="2" t="str">
        <f>MONTH(INDEX([1]Calculation!$H:$H,ROW()))&amp;"/"&amp;DAY(INDEX([1]Calculation!$H:$H,ROW()))</f>
        <v>6/15</v>
      </c>
      <c r="F745" s="12">
        <f>ROUND(INDEX([1]Calculation!AK:AK,ROW()),1)</f>
        <v>0</v>
      </c>
      <c r="G745" s="8">
        <f>ROUND(INDEX([1]Calculation!K:K,ROW()),0)</f>
        <v>35</v>
      </c>
      <c r="H745" s="8">
        <f>ROUND(INDEX([1]Calculation!L:L,ROW()),0)</f>
        <v>0</v>
      </c>
      <c r="I745" s="8">
        <f>ROUND(INDEX([1]Calculation!M:M,ROW()),0)</f>
        <v>3</v>
      </c>
      <c r="J745" s="8">
        <f>ROUND(INDEX([1]Calculation!N:N,ROW()),0)</f>
        <v>4</v>
      </c>
      <c r="K745" s="8">
        <f>ROUND(INDEX([1]Calculation!O:O,ROW()),0)</f>
        <v>1</v>
      </c>
      <c r="L745" s="8">
        <f>ROUND(INDEX([1]Calculation!P:P,ROW()),0)</f>
        <v>13</v>
      </c>
      <c r="M745" s="8">
        <f>ROUND(INDEX([1]Calculation!Q:Q,ROW()),0)</f>
        <v>0</v>
      </c>
      <c r="N745" s="8">
        <f>ROUND(INDEX([1]Calculation!R:R,ROW()),0)</f>
        <v>7</v>
      </c>
      <c r="O745" s="8">
        <f>ROUND(INDEX([1]Calculation!S:S,ROW()),0)</f>
        <v>0</v>
      </c>
    </row>
    <row r="746" spans="1:15">
      <c r="A746" t="str">
        <f>INDEX([1]Calculation!$E:$E,ROW())</f>
        <v>South Carolina</v>
      </c>
      <c r="B746" t="str">
        <f>INDEX([1]Calculation!$C:$C,ROW())</f>
        <v>Change Research</v>
      </c>
      <c r="C746" t="str">
        <f>IF(INDEX([1]Calculation!$F:$F,ROW())=0,"-",INDEX([1]Calculation!$F:$F,ROW()))</f>
        <v>C</v>
      </c>
      <c r="D746" t="str">
        <f>INDEX([1]Calculation!$I:$I,ROW())&amp;"  "&amp;INDEX([1]Calculation!$J:$J,ROW())</f>
        <v>933  lv</v>
      </c>
      <c r="E746" s="2" t="str">
        <f>MONTH(INDEX([1]Calculation!$H:$H,ROW()))&amp;"/"&amp;DAY(INDEX([1]Calculation!$H:$H,ROW()))</f>
        <v>6/14</v>
      </c>
      <c r="F746" s="12">
        <f>ROUND(INDEX([1]Calculation!AK:AK,ROW()),1)</f>
        <v>0</v>
      </c>
      <c r="G746" s="8">
        <f>ROUND(INDEX([1]Calculation!K:K,ROW()),0)</f>
        <v>37</v>
      </c>
      <c r="H746" s="8">
        <f>ROUND(INDEX([1]Calculation!L:L,ROW()),0)</f>
        <v>0</v>
      </c>
      <c r="I746" s="8">
        <f>ROUND(INDEX([1]Calculation!M:M,ROW()),0)</f>
        <v>5</v>
      </c>
      <c r="J746" s="8">
        <f>ROUND(INDEX([1]Calculation!N:N,ROW()),0)</f>
        <v>11</v>
      </c>
      <c r="K746" s="8">
        <f>ROUND(INDEX([1]Calculation!O:O,ROW()),0)</f>
        <v>1</v>
      </c>
      <c r="L746" s="8">
        <f>ROUND(INDEX([1]Calculation!P:P,ROW()),0)</f>
        <v>9</v>
      </c>
      <c r="M746" s="8">
        <f>ROUND(INDEX([1]Calculation!Q:Q,ROW()),0)</f>
        <v>0</v>
      </c>
      <c r="N746" s="8">
        <f>ROUND(INDEX([1]Calculation!R:R,ROW()),0)</f>
        <v>17</v>
      </c>
      <c r="O746" s="8">
        <f>ROUND(INDEX([1]Calculation!S:S,ROW()),0)</f>
        <v>3</v>
      </c>
    </row>
    <row r="747" spans="1:15">
      <c r="A747" t="str">
        <f>INDEX([1]Calculation!$E:$E,ROW())</f>
        <v>US</v>
      </c>
      <c r="B747" t="str">
        <f>INDEX([1]Calculation!$C:$C,ROW())</f>
        <v>WPA Intelligence (WPAi)</v>
      </c>
      <c r="C747" t="str">
        <f>IF(INDEX([1]Calculation!$F:$F,ROW())=0,"-",INDEX([1]Calculation!$F:$F,ROW()))</f>
        <v>B/C</v>
      </c>
      <c r="D747" t="str">
        <f>INDEX([1]Calculation!$I:$I,ROW())&amp;"  "&amp;INDEX([1]Calculation!$J:$J,ROW())</f>
        <v>1000  lv</v>
      </c>
      <c r="E747" s="2" t="str">
        <f>MONTH(INDEX([1]Calculation!$H:$H,ROW()))&amp;"/"&amp;DAY(INDEX([1]Calculation!$H:$H,ROW()))</f>
        <v>6/13</v>
      </c>
      <c r="F747" s="12">
        <f>ROUND(INDEX([1]Calculation!AK:AK,ROW()),1)</f>
        <v>2.1</v>
      </c>
      <c r="G747" s="8">
        <f>ROUND(INDEX([1]Calculation!K:K,ROW()),0)</f>
        <v>35</v>
      </c>
      <c r="H747" s="8">
        <f>ROUND(INDEX([1]Calculation!L:L,ROW()),0)</f>
        <v>0</v>
      </c>
      <c r="I747" s="8">
        <f>ROUND(INDEX([1]Calculation!M:M,ROW()),0)</f>
        <v>3</v>
      </c>
      <c r="J747" s="8">
        <f>ROUND(INDEX([1]Calculation!N:N,ROW()),0)</f>
        <v>8</v>
      </c>
      <c r="K747" s="8">
        <f>ROUND(INDEX([1]Calculation!O:O,ROW()),0)</f>
        <v>1</v>
      </c>
      <c r="L747" s="8">
        <f>ROUND(INDEX([1]Calculation!P:P,ROW()),0)</f>
        <v>14</v>
      </c>
      <c r="M747" s="8">
        <f>ROUND(INDEX([1]Calculation!Q:Q,ROW()),0)</f>
        <v>0</v>
      </c>
      <c r="N747" s="8">
        <f>ROUND(INDEX([1]Calculation!R:R,ROW()),0)</f>
        <v>10</v>
      </c>
      <c r="O747" s="8">
        <f>ROUND(INDEX([1]Calculation!S:S,ROW()),0)</f>
        <v>1</v>
      </c>
    </row>
    <row r="748" spans="1:15">
      <c r="A748" t="str">
        <f>INDEX([1]Calculation!$E:$E,ROW())</f>
        <v>South Carolina</v>
      </c>
      <c r="B748" t="str">
        <f>INDEX([1]Calculation!$C:$C,ROW())</f>
        <v>YouGov</v>
      </c>
      <c r="C748" t="str">
        <f>IF(INDEX([1]Calculation!$F:$F,ROW())=0,"-",INDEX([1]Calculation!$F:$F,ROW()))</f>
        <v>B-</v>
      </c>
      <c r="D748" t="str">
        <f>INDEX([1]Calculation!$I:$I,ROW())&amp;"  "&amp;INDEX([1]Calculation!$J:$J,ROW())</f>
        <v>559  lv</v>
      </c>
      <c r="E748" s="2" t="str">
        <f>MONTH(INDEX([1]Calculation!$H:$H,ROW()))&amp;"/"&amp;DAY(INDEX([1]Calculation!$H:$H,ROW()))</f>
        <v>6/12</v>
      </c>
      <c r="F748" s="12">
        <f>ROUND(INDEX([1]Calculation!AK:AK,ROW()),1)</f>
        <v>0</v>
      </c>
      <c r="G748" s="8">
        <f>ROUND(INDEX([1]Calculation!K:K,ROW()),0)</f>
        <v>45</v>
      </c>
      <c r="H748" s="8">
        <f>ROUND(INDEX([1]Calculation!L:L,ROW()),0)</f>
        <v>0</v>
      </c>
      <c r="I748" s="8">
        <f>ROUND(INDEX([1]Calculation!M:M,ROW()),0)</f>
        <v>4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18</v>
      </c>
      <c r="M748" s="8">
        <f>ROUND(INDEX([1]Calculation!Q:Q,ROW()),0)</f>
        <v>0</v>
      </c>
      <c r="N748" s="8">
        <f>ROUND(INDEX([1]Calculation!R:R,ROW()),0)</f>
        <v>8</v>
      </c>
      <c r="O748" s="8">
        <f>ROUND(INDEX([1]Calculation!S:S,ROW()),0)</f>
        <v>1</v>
      </c>
    </row>
    <row r="749" spans="1:15">
      <c r="A749" t="str">
        <f>INDEX([1]Calculation!$E:$E,ROW())</f>
        <v>New Hampshire</v>
      </c>
      <c r="B749" t="str">
        <f>INDEX([1]Calculation!$C:$C,ROW())</f>
        <v>YouGov</v>
      </c>
      <c r="C749" t="str">
        <f>IF(INDEX([1]Calculation!$F:$F,ROW())=0,"-",INDEX([1]Calculation!$F:$F,ROW()))</f>
        <v>B-</v>
      </c>
      <c r="D749" t="str">
        <f>INDEX([1]Calculation!$I:$I,ROW())&amp;"  "&amp;INDEX([1]Calculation!$J:$J,ROW())</f>
        <v>448  lv</v>
      </c>
      <c r="E749" s="2" t="str">
        <f>MONTH(INDEX([1]Calculation!$H:$H,ROW()))&amp;"/"&amp;DAY(INDEX([1]Calculation!$H:$H,ROW()))</f>
        <v>6/12</v>
      </c>
      <c r="F749" s="12">
        <f>ROUND(INDEX([1]Calculation!AK:AK,ROW()),1)</f>
        <v>0</v>
      </c>
      <c r="G749" s="8">
        <f>ROUND(INDEX([1]Calculation!K:K,ROW()),0)</f>
        <v>33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10</v>
      </c>
      <c r="K749" s="8">
        <f>ROUND(INDEX([1]Calculation!O:O,ROW()),0)</f>
        <v>1</v>
      </c>
      <c r="L749" s="8">
        <f>ROUND(INDEX([1]Calculation!P:P,ROW()),0)</f>
        <v>20</v>
      </c>
      <c r="M749" s="8">
        <f>ROUND(INDEX([1]Calculation!Q:Q,ROW()),0)</f>
        <v>0</v>
      </c>
      <c r="N749" s="8">
        <f>ROUND(INDEX([1]Calculation!R:R,ROW()),0)</f>
        <v>17</v>
      </c>
      <c r="O749" s="8">
        <f>ROUND(INDEX([1]Calculation!S:S,ROW()),0)</f>
        <v>1</v>
      </c>
    </row>
    <row r="750" spans="1:15">
      <c r="A750" t="str">
        <f>INDEX([1]Calculation!$E:$E,ROW())</f>
        <v>Iowa</v>
      </c>
      <c r="B750" t="str">
        <f>INDEX([1]Calculation!$C:$C,ROW())</f>
        <v>YouGov</v>
      </c>
      <c r="C750" t="str">
        <f>IF(INDEX([1]Calculation!$F:$F,ROW())=0,"-",INDEX([1]Calculation!$F:$F,ROW()))</f>
        <v>B-</v>
      </c>
      <c r="D750" t="str">
        <f>INDEX([1]Calculation!$I:$I,ROW())&amp;"  "&amp;INDEX([1]Calculation!$J:$J,ROW())</f>
        <v>441  lv</v>
      </c>
      <c r="E750" s="2" t="str">
        <f>MONTH(INDEX([1]Calculation!$H:$H,ROW()))&amp;"/"&amp;DAY(INDEX([1]Calculation!$H:$H,ROW()))</f>
        <v>6/12</v>
      </c>
      <c r="F750" s="12">
        <f>ROUND(INDEX([1]Calculation!AK:AK,ROW()),1)</f>
        <v>0</v>
      </c>
      <c r="G750" s="8">
        <f>ROUND(INDEX([1]Calculation!K:K,ROW()),0)</f>
        <v>30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11</v>
      </c>
      <c r="K750" s="8">
        <f>ROUND(INDEX([1]Calculation!O:O,ROW()),0)</f>
        <v>4</v>
      </c>
      <c r="L750" s="8">
        <f>ROUND(INDEX([1]Calculation!P:P,ROW()),0)</f>
        <v>22</v>
      </c>
      <c r="M750" s="8">
        <f>ROUND(INDEX([1]Calculation!Q:Q,ROW()),0)</f>
        <v>0</v>
      </c>
      <c r="N750" s="8">
        <f>ROUND(INDEX([1]Calculation!R:R,ROW()),0)</f>
        <v>12</v>
      </c>
      <c r="O750" s="8">
        <f>ROUND(INDEX([1]Calculation!S:S,ROW()),0)</f>
        <v>0</v>
      </c>
    </row>
    <row r="751" spans="1:15">
      <c r="A751" t="str">
        <f>INDEX([1]Calculation!$E:$E,ROW())</f>
        <v>US</v>
      </c>
      <c r="B751" t="str">
        <f>INDEX([1]Calculation!$C:$C,ROW())</f>
        <v>Fox News/Beacon Research/Shaw &amp; Co. Research</v>
      </c>
      <c r="C751" t="str">
        <f>IF(INDEX([1]Calculation!$F:$F,ROW())=0,"-",INDEX([1]Calculation!$F:$F,ROW()))</f>
        <v>A-</v>
      </c>
      <c r="D751" t="str">
        <f>INDEX([1]Calculation!$I:$I,ROW())&amp;"  "&amp;INDEX([1]Calculation!$J:$J,ROW())</f>
        <v>449  lv</v>
      </c>
      <c r="E751" s="2" t="str">
        <f>MONTH(INDEX([1]Calculation!$H:$H,ROW()))&amp;"/"&amp;DAY(INDEX([1]Calculation!$H:$H,ROW()))</f>
        <v>6/12</v>
      </c>
      <c r="F751" s="12">
        <f>ROUND(INDEX([1]Calculation!AK:AK,ROW()),1)</f>
        <v>0</v>
      </c>
      <c r="G751" s="8">
        <f>ROUND(INDEX([1]Calculation!K:K,ROW()),0)</f>
        <v>32</v>
      </c>
      <c r="H751" s="8">
        <f>ROUND(INDEX([1]Calculation!L:L,ROW()),0)</f>
        <v>0</v>
      </c>
      <c r="I751" s="8">
        <f>ROUND(INDEX([1]Calculation!M:M,ROW()),0)</f>
        <v>3</v>
      </c>
      <c r="J751" s="8">
        <f>ROUND(INDEX([1]Calculation!N:N,ROW()),0)</f>
        <v>8</v>
      </c>
      <c r="K751" s="8">
        <f>ROUND(INDEX([1]Calculation!O:O,ROW()),0)</f>
        <v>2</v>
      </c>
      <c r="L751" s="8">
        <f>ROUND(INDEX([1]Calculation!P:P,ROW()),0)</f>
        <v>13</v>
      </c>
      <c r="M751" s="8">
        <f>ROUND(INDEX([1]Calculation!Q:Q,ROW()),0)</f>
        <v>0</v>
      </c>
      <c r="N751" s="8">
        <f>ROUND(INDEX([1]Calculation!R:R,ROW()),0)</f>
        <v>9</v>
      </c>
      <c r="O751" s="8">
        <f>ROUND(INDEX([1]Calculation!S:S,ROW()),0)</f>
        <v>2</v>
      </c>
    </row>
    <row r="752" spans="1:15">
      <c r="A752" t="str">
        <f>INDEX([1]Calculation!$E:$E,ROW())</f>
        <v>Minnesota</v>
      </c>
      <c r="B752" t="str">
        <f>INDEX([1]Calculation!$C:$C,ROW())</f>
        <v>Change Research</v>
      </c>
      <c r="C752" t="str">
        <f>IF(INDEX([1]Calculation!$F:$F,ROW())=0,"-",INDEX([1]Calculation!$F:$F,ROW()))</f>
        <v>C</v>
      </c>
      <c r="D752" t="str">
        <f>INDEX([1]Calculation!$I:$I,ROW())&amp;"  "&amp;INDEX([1]Calculation!$J:$J,ROW())</f>
        <v>772  lv</v>
      </c>
      <c r="E752" s="2" t="str">
        <f>MONTH(INDEX([1]Calculation!$H:$H,ROW()))&amp;"/"&amp;DAY(INDEX([1]Calculation!$H:$H,ROW()))</f>
        <v>6/12</v>
      </c>
      <c r="F752" s="12">
        <f>ROUND(INDEX([1]Calculation!AK:AK,ROW()),1)</f>
        <v>1.3</v>
      </c>
      <c r="G752" s="8">
        <f>ROUND(INDEX([1]Calculation!K:K,ROW()),0)</f>
        <v>20</v>
      </c>
      <c r="H752" s="8">
        <f>ROUND(INDEX([1]Calculation!L:L,ROW()),0)</f>
        <v>0</v>
      </c>
      <c r="I752" s="8">
        <f>ROUND(INDEX([1]Calculation!M:M,ROW()),0)</f>
        <v>1</v>
      </c>
      <c r="J752" s="8">
        <f>ROUND(INDEX([1]Calculation!N:N,ROW()),0)</f>
        <v>11</v>
      </c>
      <c r="K752" s="8">
        <f>ROUND(INDEX([1]Calculation!O:O,ROW()),0)</f>
        <v>16</v>
      </c>
      <c r="L752" s="8">
        <f>ROUND(INDEX([1]Calculation!P:P,ROW()),0)</f>
        <v>19</v>
      </c>
      <c r="M752" s="8">
        <f>ROUND(INDEX([1]Calculation!Q:Q,ROW()),0)</f>
        <v>0</v>
      </c>
      <c r="N752" s="8">
        <f>ROUND(INDEX([1]Calculation!R:R,ROW()),0)</f>
        <v>21</v>
      </c>
      <c r="O752" s="8">
        <f>ROUND(INDEX([1]Calculation!S:S,ROW()),0)</f>
        <v>2</v>
      </c>
    </row>
    <row r="753" spans="1:15">
      <c r="A753" t="str">
        <f>INDEX([1]Calculation!$E:$E,ROW())</f>
        <v>Florida</v>
      </c>
      <c r="B753" t="str">
        <f>INDEX([1]Calculation!$C:$C,ROW())</f>
        <v>Climate Nexus</v>
      </c>
      <c r="C753" t="str">
        <f>IF(INDEX([1]Calculation!$F:$F,ROW())=0,"-",INDEX([1]Calculation!$F:$F,ROW()))</f>
        <v>-</v>
      </c>
      <c r="D753" t="str">
        <f>INDEX([1]Calculation!$I:$I,ROW())&amp;"  "&amp;INDEX([1]Calculation!$J:$J,ROW())</f>
        <v>676  rv</v>
      </c>
      <c r="E753" s="2" t="str">
        <f>MONTH(INDEX([1]Calculation!$H:$H,ROW()))&amp;"/"&amp;DAY(INDEX([1]Calculation!$H:$H,ROW()))</f>
        <v>6/11</v>
      </c>
      <c r="F753" s="12">
        <f>ROUND(INDEX([1]Calculation!AK:AK,ROW()),1)</f>
        <v>1.1000000000000001</v>
      </c>
      <c r="G753" s="8">
        <f>ROUND(INDEX([1]Calculation!K:K,ROW()),0)</f>
        <v>32</v>
      </c>
      <c r="H753" s="8">
        <f>ROUND(INDEX([1]Calculation!L:L,ROW()),0)</f>
        <v>0</v>
      </c>
      <c r="I753" s="8">
        <f>ROUND(INDEX([1]Calculation!M:M,ROW()),0)</f>
        <v>2</v>
      </c>
      <c r="J753" s="8">
        <f>ROUND(INDEX([1]Calculation!N:N,ROW()),0)</f>
        <v>6</v>
      </c>
      <c r="K753" s="8">
        <f>ROUND(INDEX([1]Calculation!O:O,ROW()),0)</f>
        <v>1</v>
      </c>
      <c r="L753" s="8">
        <f>ROUND(INDEX([1]Calculation!P:P,ROW()),0)</f>
        <v>16</v>
      </c>
      <c r="M753" s="8">
        <f>ROUND(INDEX([1]Calculation!Q:Q,ROW()),0)</f>
        <v>0</v>
      </c>
      <c r="N753" s="8">
        <f>ROUND(INDEX([1]Calculation!R:R,ROW()),0)</f>
        <v>10</v>
      </c>
      <c r="O753" s="8">
        <f>ROUND(INDEX([1]Calculation!S:S,ROW()),0)</f>
        <v>2</v>
      </c>
    </row>
    <row r="754" spans="1:15">
      <c r="A754" t="str">
        <f>INDEX([1]Calculation!$E:$E,ROW())</f>
        <v>Nevada</v>
      </c>
      <c r="B754" t="str">
        <f>INDEX([1]Calculation!$C:$C,ROW())</f>
        <v>Monmouth University</v>
      </c>
      <c r="C754" t="str">
        <f>IF(INDEX([1]Calculation!$F:$F,ROW())=0,"-",INDEX([1]Calculation!$F:$F,ROW()))</f>
        <v>A+</v>
      </c>
      <c r="D754" t="str">
        <f>INDEX([1]Calculation!$I:$I,ROW())&amp;"  "&amp;INDEX([1]Calculation!$J:$J,ROW())</f>
        <v>370  lv</v>
      </c>
      <c r="E754" s="2" t="str">
        <f>MONTH(INDEX([1]Calculation!$H:$H,ROW()))&amp;"/"&amp;DAY(INDEX([1]Calculation!$H:$H,ROW()))</f>
        <v>6/11</v>
      </c>
      <c r="F754" s="12">
        <f>ROUND(INDEX([1]Calculation!AK:AK,ROW()),1)</f>
        <v>4</v>
      </c>
      <c r="G754" s="8">
        <f>ROUND(INDEX([1]Calculation!K:K,ROW()),0)</f>
        <v>36</v>
      </c>
      <c r="H754" s="8">
        <f>ROUND(INDEX([1]Calculation!L:L,ROW()),0)</f>
        <v>0</v>
      </c>
      <c r="I754" s="8">
        <f>ROUND(INDEX([1]Calculation!M:M,ROW()),0)</f>
        <v>2</v>
      </c>
      <c r="J754" s="8">
        <f>ROUND(INDEX([1]Calculation!N:N,ROW()),0)</f>
        <v>7</v>
      </c>
      <c r="K754" s="8">
        <f>ROUND(INDEX([1]Calculation!O:O,ROW()),0)</f>
        <v>1</v>
      </c>
      <c r="L754" s="8">
        <f>ROUND(INDEX([1]Calculation!P:P,ROW()),0)</f>
        <v>13</v>
      </c>
      <c r="M754" s="8">
        <f>ROUND(INDEX([1]Calculation!Q:Q,ROW()),0)</f>
        <v>0</v>
      </c>
      <c r="N754" s="8">
        <f>ROUND(INDEX([1]Calculation!R:R,ROW()),0)</f>
        <v>19</v>
      </c>
      <c r="O754" s="8">
        <f>ROUND(INDEX([1]Calculation!S:S,ROW()),0)</f>
        <v>2</v>
      </c>
    </row>
    <row r="755" spans="1:15">
      <c r="A755" t="str">
        <f>INDEX([1]Calculation!$E:$E,ROW())</f>
        <v>US</v>
      </c>
      <c r="B755" t="str">
        <f>INDEX([1]Calculation!$C:$C,ROW())</f>
        <v>YouGov</v>
      </c>
      <c r="C755" t="str">
        <f>IF(INDEX([1]Calculation!$F:$F,ROW())=0,"-",INDEX([1]Calculation!$F:$F,ROW()))</f>
        <v>B-</v>
      </c>
      <c r="D755" t="str">
        <f>INDEX([1]Calculation!$I:$I,ROW())&amp;"  "&amp;INDEX([1]Calculation!$J:$J,ROW())</f>
        <v>513  lv</v>
      </c>
      <c r="E755" s="2" t="str">
        <f>MONTH(INDEX([1]Calculation!$H:$H,ROW()))&amp;"/"&amp;DAY(INDEX([1]Calculation!$H:$H,ROW()))</f>
        <v>6/11</v>
      </c>
      <c r="F755" s="12">
        <f>ROUND(INDEX([1]Calculation!AK:AK,ROW()),1)</f>
        <v>0</v>
      </c>
      <c r="G755" s="8">
        <f>ROUND(INDEX([1]Calculation!K:K,ROW()),0)</f>
        <v>26</v>
      </c>
      <c r="H755" s="8">
        <f>ROUND(INDEX([1]Calculation!L:L,ROW()),0)</f>
        <v>0</v>
      </c>
      <c r="I755" s="8">
        <f>ROUND(INDEX([1]Calculation!M:M,ROW()),0)</f>
        <v>2</v>
      </c>
      <c r="J755" s="8">
        <f>ROUND(INDEX([1]Calculation!N:N,ROW()),0)</f>
        <v>8</v>
      </c>
      <c r="K755" s="8">
        <f>ROUND(INDEX([1]Calculation!O:O,ROW()),0)</f>
        <v>1</v>
      </c>
      <c r="L755" s="8">
        <f>ROUND(INDEX([1]Calculation!P:P,ROW()),0)</f>
        <v>12</v>
      </c>
      <c r="M755" s="8">
        <f>ROUND(INDEX([1]Calculation!Q:Q,ROW()),0)</f>
        <v>0</v>
      </c>
      <c r="N755" s="8">
        <f>ROUND(INDEX([1]Calculation!R:R,ROW()),0)</f>
        <v>16</v>
      </c>
      <c r="O755" s="8">
        <f>ROUND(INDEX([1]Calculation!S:S,ROW()),0)</f>
        <v>1</v>
      </c>
    </row>
    <row r="756" spans="1:15">
      <c r="A756" t="str">
        <f>INDEX([1]Calculation!$E:$E,ROW())</f>
        <v>California</v>
      </c>
      <c r="B756" t="str">
        <f>INDEX([1]Calculation!$C:$C,ROW())</f>
        <v>University of California, Berkeley</v>
      </c>
      <c r="C756" t="str">
        <f>IF(INDEX([1]Calculation!$F:$F,ROW())=0,"-",INDEX([1]Calculation!$F:$F,ROW()))</f>
        <v>B/C</v>
      </c>
      <c r="D756" t="str">
        <f>INDEX([1]Calculation!$I:$I,ROW())&amp;"  "&amp;INDEX([1]Calculation!$J:$J,ROW())</f>
        <v>2131  lv</v>
      </c>
      <c r="E756" s="2" t="str">
        <f>MONTH(INDEX([1]Calculation!$H:$H,ROW()))&amp;"/"&amp;DAY(INDEX([1]Calculation!$H:$H,ROW()))</f>
        <v>6/10</v>
      </c>
      <c r="F756" s="12">
        <f>ROUND(INDEX([1]Calculation!AK:AK,ROW()),1)</f>
        <v>0</v>
      </c>
      <c r="G756" s="8">
        <f>ROUND(INDEX([1]Calculation!K:K,ROW()),0)</f>
        <v>22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10</v>
      </c>
      <c r="K756" s="8">
        <f>ROUND(INDEX([1]Calculation!O:O,ROW()),0)</f>
        <v>1</v>
      </c>
      <c r="L756" s="8">
        <f>ROUND(INDEX([1]Calculation!P:P,ROW()),0)</f>
        <v>17</v>
      </c>
      <c r="M756" s="8">
        <f>ROUND(INDEX([1]Calculation!Q:Q,ROW()),0)</f>
        <v>0</v>
      </c>
      <c r="N756" s="8">
        <f>ROUND(INDEX([1]Calculation!R:R,ROW()),0)</f>
        <v>18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Change Research</v>
      </c>
      <c r="C757" t="str">
        <f>IF(INDEX([1]Calculation!$F:$F,ROW())=0,"-",INDEX([1]Calculation!$F:$F,ROW()))</f>
        <v>C</v>
      </c>
      <c r="D757" t="str">
        <f>INDEX([1]Calculation!$I:$I,ROW())&amp;"  "&amp;INDEX([1]Calculation!$J:$J,ROW())</f>
        <v>1621  lv</v>
      </c>
      <c r="E757" s="2" t="str">
        <f>MONTH(INDEX([1]Calculation!$H:$H,ROW()))&amp;"/"&amp;DAY(INDEX([1]Calculation!$H:$H,ROW()))</f>
        <v>6/10</v>
      </c>
      <c r="F757" s="12">
        <f>ROUND(INDEX([1]Calculation!AK:AK,ROW()),1)</f>
        <v>0</v>
      </c>
      <c r="G757" s="8">
        <f>ROUND(INDEX([1]Calculation!K:K,ROW()),0)</f>
        <v>26</v>
      </c>
      <c r="H757" s="8">
        <f>ROUND(INDEX([1]Calculation!L:L,ROW()),0)</f>
        <v>0</v>
      </c>
      <c r="I757" s="8">
        <f>ROUND(INDEX([1]Calculation!M:M,ROW()),0)</f>
        <v>1</v>
      </c>
      <c r="J757" s="8">
        <f>ROUND(INDEX([1]Calculation!N:N,ROW()),0)</f>
        <v>14</v>
      </c>
      <c r="K757" s="8">
        <f>ROUND(INDEX([1]Calculation!O:O,ROW()),0)</f>
        <v>1</v>
      </c>
      <c r="L757" s="8">
        <f>ROUND(INDEX([1]Calculation!P:P,ROW()),0)</f>
        <v>21</v>
      </c>
      <c r="M757" s="8">
        <f>ROUND(INDEX([1]Calculation!Q:Q,ROW()),0)</f>
        <v>0</v>
      </c>
      <c r="N757" s="8">
        <f>ROUND(INDEX([1]Calculation!R:R,ROW()),0)</f>
        <v>19</v>
      </c>
      <c r="O757" s="8">
        <f>ROUND(INDEX([1]Calculation!S:S,ROW()),0)</f>
        <v>1</v>
      </c>
    </row>
    <row r="758" spans="1:15">
      <c r="A758" t="str">
        <f>INDEX([1]Calculation!$E:$E,ROW())</f>
        <v>US</v>
      </c>
      <c r="B758" t="str">
        <f>INDEX([1]Calculation!$C:$C,ROW())</f>
        <v>Quinnipiac University</v>
      </c>
      <c r="C758" t="str">
        <f>IF(INDEX([1]Calculation!$F:$F,ROW())=0,"-",INDEX([1]Calculation!$F:$F,ROW()))</f>
        <v>B+</v>
      </c>
      <c r="D758" t="str">
        <f>INDEX([1]Calculation!$I:$I,ROW())&amp;"  "&amp;INDEX([1]Calculation!$J:$J,ROW())</f>
        <v>503  rv</v>
      </c>
      <c r="E758" s="2" t="str">
        <f>MONTH(INDEX([1]Calculation!$H:$H,ROW()))&amp;"/"&amp;DAY(INDEX([1]Calculation!$H:$H,ROW()))</f>
        <v>6/10</v>
      </c>
      <c r="F758" s="12">
        <f>ROUND(INDEX([1]Calculation!AK:AK,ROW()),1)</f>
        <v>0</v>
      </c>
      <c r="G758" s="8">
        <f>ROUND(INDEX([1]Calculation!K:K,ROW()),0)</f>
        <v>30</v>
      </c>
      <c r="H758" s="8">
        <f>ROUND(INDEX([1]Calculation!L:L,ROW()),0)</f>
        <v>0</v>
      </c>
      <c r="I758" s="8">
        <f>ROUND(INDEX([1]Calculation!M:M,ROW()),0)</f>
        <v>1</v>
      </c>
      <c r="J758" s="8">
        <f>ROUND(INDEX([1]Calculation!N:N,ROW()),0)</f>
        <v>8</v>
      </c>
      <c r="K758" s="8">
        <f>ROUND(INDEX([1]Calculation!O:O,ROW()),0)</f>
        <v>1</v>
      </c>
      <c r="L758" s="8">
        <f>ROUND(INDEX([1]Calculation!P:P,ROW()),0)</f>
        <v>19</v>
      </c>
      <c r="M758" s="8">
        <f>ROUND(INDEX([1]Calculation!Q:Q,ROW()),0)</f>
        <v>0</v>
      </c>
      <c r="N758" s="8">
        <f>ROUND(INDEX([1]Calculation!R:R,ROW()),0)</f>
        <v>15</v>
      </c>
      <c r="O758" s="8">
        <f>ROUND(INDEX([1]Calculation!S:S,ROW()),0)</f>
        <v>1</v>
      </c>
    </row>
    <row r="759" spans="1:15">
      <c r="A759" t="str">
        <f>INDEX([1]Calculation!$E:$E,ROW())</f>
        <v>Texas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483  lv</v>
      </c>
      <c r="E759" s="2" t="str">
        <f>MONTH(INDEX([1]Calculation!$H:$H,ROW()))&amp;"/"&amp;DAY(INDEX([1]Calculation!$H:$H,ROW()))</f>
        <v>6/9</v>
      </c>
      <c r="F759" s="12">
        <f>ROUND(INDEX([1]Calculation!AK:AK,ROW()),1)</f>
        <v>0</v>
      </c>
      <c r="G759" s="8">
        <f>ROUND(INDEX([1]Calculation!K:K,ROW()),0)</f>
        <v>23</v>
      </c>
      <c r="H759" s="8">
        <f>ROUND(INDEX([1]Calculation!L:L,ROW()),0)</f>
        <v>0</v>
      </c>
      <c r="I759" s="8">
        <f>ROUND(INDEX([1]Calculation!M:M,ROW()),0)</f>
        <v>1</v>
      </c>
      <c r="J759" s="8">
        <f>ROUND(INDEX([1]Calculation!N:N,ROW()),0)</f>
        <v>8</v>
      </c>
      <c r="K759" s="8">
        <f>ROUND(INDEX([1]Calculation!O:O,ROW()),0)</f>
        <v>1</v>
      </c>
      <c r="L759" s="8">
        <f>ROUND(INDEX([1]Calculation!P:P,ROW()),0)</f>
        <v>12</v>
      </c>
      <c r="M759" s="8">
        <f>ROUND(INDEX([1]Calculation!Q:Q,ROW()),0)</f>
        <v>0</v>
      </c>
      <c r="N759" s="8">
        <f>ROUND(INDEX([1]Calculation!R:R,ROW()),0)</f>
        <v>14</v>
      </c>
      <c r="O759" s="8">
        <f>ROUND(INDEX([1]Calculation!S:S,ROW()),0)</f>
        <v>0</v>
      </c>
    </row>
    <row r="760" spans="1:15">
      <c r="A760" t="str">
        <f>INDEX([1]Calculation!$E:$E,ROW())</f>
        <v>Massachusetts</v>
      </c>
      <c r="B760" t="str">
        <f>INDEX([1]Calculation!$C:$C,ROW())</f>
        <v>Suffolk University</v>
      </c>
      <c r="C760" t="str">
        <f>IF(INDEX([1]Calculation!$F:$F,ROW())=0,"-",INDEX([1]Calculation!$F:$F,ROW()))</f>
        <v>A-</v>
      </c>
      <c r="D760" t="str">
        <f>INDEX([1]Calculation!$I:$I,ROW())&amp;"  "&amp;INDEX([1]Calculation!$J:$J,ROW())</f>
        <v>370  lv</v>
      </c>
      <c r="E760" s="2" t="str">
        <f>MONTH(INDEX([1]Calculation!$H:$H,ROW()))&amp;"/"&amp;DAY(INDEX([1]Calculation!$H:$H,ROW()))</f>
        <v>6/9</v>
      </c>
      <c r="F760" s="12">
        <f>ROUND(INDEX([1]Calculation!AK:AK,ROW()),1)</f>
        <v>0.3</v>
      </c>
      <c r="G760" s="8">
        <f>ROUND(INDEX([1]Calculation!K:K,ROW()),0)</f>
        <v>22</v>
      </c>
      <c r="H760" s="8">
        <f>ROUND(INDEX([1]Calculation!L:L,ROW()),0)</f>
        <v>0</v>
      </c>
      <c r="I760" s="8">
        <f>ROUND(INDEX([1]Calculation!M:M,ROW()),0)</f>
        <v>1</v>
      </c>
      <c r="J760" s="8">
        <f>ROUND(INDEX([1]Calculation!N:N,ROW()),0)</f>
        <v>8</v>
      </c>
      <c r="K760" s="8">
        <f>ROUND(INDEX([1]Calculation!O:O,ROW()),0)</f>
        <v>0</v>
      </c>
      <c r="L760" s="8">
        <f>ROUND(INDEX([1]Calculation!P:P,ROW()),0)</f>
        <v>6</v>
      </c>
      <c r="M760" s="8">
        <f>ROUND(INDEX([1]Calculation!Q:Q,ROW()),0)</f>
        <v>0</v>
      </c>
      <c r="N760" s="8">
        <f>ROUND(INDEX([1]Calculation!R:R,ROW()),0)</f>
        <v>10</v>
      </c>
      <c r="O760" s="8">
        <f>ROUND(INDEX([1]Calculation!S:S,ROW()),0)</f>
        <v>1</v>
      </c>
    </row>
    <row r="761" spans="1:15">
      <c r="A761" t="str">
        <f>INDEX([1]Calculation!$E:$E,ROW())</f>
        <v>US</v>
      </c>
      <c r="B761" t="str">
        <f>INDEX([1]Calculation!$C:$C,ROW())</f>
        <v>Morning Consult</v>
      </c>
      <c r="C761" t="str">
        <f>IF(INDEX([1]Calculation!$F:$F,ROW())=0,"-",INDEX([1]Calculation!$F:$F,ROW()))</f>
        <v>B/C</v>
      </c>
      <c r="D761" t="str">
        <f>INDEX([1]Calculation!$I:$I,ROW())&amp;"  "&amp;INDEX([1]Calculation!$J:$J,ROW())</f>
        <v>17012  lv</v>
      </c>
      <c r="E761" s="2" t="str">
        <f>MONTH(INDEX([1]Calculation!$H:$H,ROW()))&amp;"/"&amp;DAY(INDEX([1]Calculation!$H:$H,ROW()))</f>
        <v>6/9</v>
      </c>
      <c r="F761" s="12">
        <f>ROUND(INDEX([1]Calculation!AK:AK,ROW()),1)</f>
        <v>0</v>
      </c>
      <c r="G761" s="8">
        <f>ROUND(INDEX([1]Calculation!K:K,ROW()),0)</f>
        <v>37</v>
      </c>
      <c r="H761" s="8">
        <f>ROUND(INDEX([1]Calculation!L:L,ROW()),0)</f>
        <v>0</v>
      </c>
      <c r="I761" s="8">
        <f>ROUND(INDEX([1]Calculation!M:M,ROW()),0)</f>
        <v>3</v>
      </c>
      <c r="J761" s="8">
        <f>ROUND(INDEX([1]Calculation!N:N,ROW()),0)</f>
        <v>7</v>
      </c>
      <c r="K761" s="8">
        <f>ROUND(INDEX([1]Calculation!O:O,ROW()),0)</f>
        <v>2</v>
      </c>
      <c r="L761" s="8">
        <f>ROUND(INDEX([1]Calculation!P:P,ROW()),0)</f>
        <v>19</v>
      </c>
      <c r="M761" s="8">
        <f>ROUND(INDEX([1]Calculation!Q:Q,ROW()),0)</f>
        <v>0</v>
      </c>
      <c r="N761" s="8">
        <f>ROUND(INDEX([1]Calculation!R:R,ROW()),0)</f>
        <v>11</v>
      </c>
      <c r="O761" s="8">
        <f>ROUND(INDEX([1]Calculation!S:S,ROW()),0)</f>
        <v>1</v>
      </c>
    </row>
    <row r="762" spans="1:15">
      <c r="A762" t="str">
        <f>INDEX([1]Calculation!$E:$E,ROW())</f>
        <v>Virginia</v>
      </c>
      <c r="B762" t="str">
        <f>INDEX([1]Calculation!$C:$C,ROW())</f>
        <v>Hampton University</v>
      </c>
      <c r="C762" t="str">
        <f>IF(INDEX([1]Calculation!$F:$F,ROW())=0,"-",INDEX([1]Calculation!$F:$F,ROW()))</f>
        <v>B/C</v>
      </c>
      <c r="D762" t="str">
        <f>INDEX([1]Calculation!$I:$I,ROW())&amp;"  "&amp;INDEX([1]Calculation!$J:$J,ROW())</f>
        <v>1126  rv</v>
      </c>
      <c r="E762" s="2" t="str">
        <f>MONTH(INDEX([1]Calculation!$H:$H,ROW()))&amp;"/"&amp;DAY(INDEX([1]Calculation!$H:$H,ROW()))</f>
        <v>6/6</v>
      </c>
      <c r="F762" s="12">
        <f>ROUND(INDEX([1]Calculation!AK:AK,ROW()),1)</f>
        <v>1.9</v>
      </c>
      <c r="G762" s="8">
        <f>ROUND(INDEX([1]Calculation!K:K,ROW()),0)</f>
        <v>36</v>
      </c>
      <c r="H762" s="8">
        <f>ROUND(INDEX([1]Calculation!L:L,ROW()),0)</f>
        <v>0</v>
      </c>
      <c r="I762" s="8">
        <f>ROUND(INDEX([1]Calculation!M:M,ROW()),0)</f>
        <v>2</v>
      </c>
      <c r="J762" s="8">
        <f>ROUND(INDEX([1]Calculation!N:N,ROW()),0)</f>
        <v>11</v>
      </c>
      <c r="K762" s="8">
        <f>ROUND(INDEX([1]Calculation!O:O,ROW()),0)</f>
        <v>0</v>
      </c>
      <c r="L762" s="8">
        <f>ROUND(INDEX([1]Calculation!P:P,ROW()),0)</f>
        <v>17</v>
      </c>
      <c r="M762" s="8">
        <f>ROUND(INDEX([1]Calculation!Q:Q,ROW()),0)</f>
        <v>0</v>
      </c>
      <c r="N762" s="8">
        <f>ROUND(INDEX([1]Calculation!R:R,ROW()),0)</f>
        <v>13</v>
      </c>
      <c r="O762" s="8">
        <f>ROUND(INDEX([1]Calculation!S:S,ROW()),0)</f>
        <v>1</v>
      </c>
    </row>
    <row r="763" spans="1:15">
      <c r="A763" t="str">
        <f>INDEX([1]Calculation!$E:$E,ROW())</f>
        <v>New York</v>
      </c>
      <c r="B763" t="str">
        <f>INDEX([1]Calculation!$C:$C,ROW())</f>
        <v>Siena College</v>
      </c>
      <c r="C763" t="str">
        <f>IF(INDEX([1]Calculation!$F:$F,ROW())=0,"-",INDEX([1]Calculation!$F:$F,ROW()))</f>
        <v>A-</v>
      </c>
      <c r="D763" t="str">
        <f>INDEX([1]Calculation!$I:$I,ROW())&amp;"  "&amp;INDEX([1]Calculation!$J:$J,ROW())</f>
        <v>385  rv</v>
      </c>
      <c r="E763" s="2" t="str">
        <f>MONTH(INDEX([1]Calculation!$H:$H,ROW()))&amp;"/"&amp;DAY(INDEX([1]Calculation!$H:$H,ROW()))</f>
        <v>6/6</v>
      </c>
      <c r="F763" s="12">
        <f>ROUND(INDEX([1]Calculation!AK:AK,ROW()),1)</f>
        <v>0</v>
      </c>
      <c r="G763" s="8">
        <f>ROUND(INDEX([1]Calculation!K:K,ROW()),0)</f>
        <v>0</v>
      </c>
      <c r="H763" s="8">
        <f>ROUND(INDEX([1]Calculation!L:L,ROW()),0)</f>
        <v>0</v>
      </c>
      <c r="I763" s="8">
        <f>ROUND(INDEX([1]Calculation!M:M,ROW()),0)</f>
        <v>0</v>
      </c>
      <c r="J763" s="8">
        <f>ROUND(INDEX([1]Calculation!N:N,ROW()),0)</f>
        <v>0</v>
      </c>
      <c r="K763" s="8">
        <f>ROUND(INDEX([1]Calculation!O:O,ROW()),0)</f>
        <v>0</v>
      </c>
      <c r="L763" s="8">
        <f>ROUND(INDEX([1]Calculation!P:P,ROW()),0)</f>
        <v>0</v>
      </c>
      <c r="M763" s="8">
        <f>ROUND(INDEX([1]Calculation!Q:Q,ROW()),0)</f>
        <v>0</v>
      </c>
      <c r="N763" s="8">
        <f>ROUND(INDEX([1]Calculation!R:R,ROW()),0)</f>
        <v>0</v>
      </c>
      <c r="O763" s="8">
        <f>ROUND(INDEX([1]Calculation!S:S,ROW()),0)</f>
        <v>0</v>
      </c>
    </row>
    <row r="764" spans="1:15">
      <c r="A764" t="str">
        <f>INDEX([1]Calculation!$E:$E,ROW())</f>
        <v>Iowa</v>
      </c>
      <c r="B764" t="str">
        <f>INDEX([1]Calculation!$C:$C,ROW())</f>
        <v>Selzer &amp; Co.</v>
      </c>
      <c r="C764" t="str">
        <f>IF(INDEX([1]Calculation!$F:$F,ROW())=0,"-",INDEX([1]Calculation!$F:$F,ROW()))</f>
        <v>A+</v>
      </c>
      <c r="D764" t="str">
        <f>INDEX([1]Calculation!$I:$I,ROW())&amp;"  "&amp;INDEX([1]Calculation!$J:$J,ROW())</f>
        <v>600  lv</v>
      </c>
      <c r="E764" s="2" t="str">
        <f>MONTH(INDEX([1]Calculation!$H:$H,ROW()))&amp;"/"&amp;DAY(INDEX([1]Calculation!$H:$H,ROW()))</f>
        <v>6/5</v>
      </c>
      <c r="F764" s="12">
        <f>ROUND(INDEX([1]Calculation!AK:AK,ROW()),1)</f>
        <v>0.1</v>
      </c>
      <c r="G764" s="8">
        <f>ROUND(INDEX([1]Calculation!K:K,ROW()),0)</f>
        <v>24</v>
      </c>
      <c r="H764" s="8">
        <f>ROUND(INDEX([1]Calculation!L:L,ROW()),0)</f>
        <v>0</v>
      </c>
      <c r="I764" s="8">
        <f>ROUND(INDEX([1]Calculation!M:M,ROW()),0)</f>
        <v>1</v>
      </c>
      <c r="J764" s="8">
        <f>ROUND(INDEX([1]Calculation!N:N,ROW()),0)</f>
        <v>14</v>
      </c>
      <c r="K764" s="8">
        <f>ROUND(INDEX([1]Calculation!O:O,ROW()),0)</f>
        <v>2</v>
      </c>
      <c r="L764" s="8">
        <f>ROUND(INDEX([1]Calculation!P:P,ROW()),0)</f>
        <v>16</v>
      </c>
      <c r="M764" s="8">
        <f>ROUND(INDEX([1]Calculation!Q:Q,ROW()),0)</f>
        <v>0</v>
      </c>
      <c r="N764" s="8">
        <f>ROUND(INDEX([1]Calculation!R:R,ROW()),0)</f>
        <v>15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Ipsos</v>
      </c>
      <c r="C765" t="str">
        <f>IF(INDEX([1]Calculation!$F:$F,ROW())=0,"-",INDEX([1]Calculation!$F:$F,ROW()))</f>
        <v>B-</v>
      </c>
      <c r="D765" t="str">
        <f>INDEX([1]Calculation!$I:$I,ROW())&amp;"  "&amp;INDEX([1]Calculation!$J:$J,ROW())</f>
        <v>2271  rv</v>
      </c>
      <c r="E765" s="2" t="str">
        <f>MONTH(INDEX([1]Calculation!$H:$H,ROW()))&amp;"/"&amp;DAY(INDEX([1]Calculation!$H:$H,ROW()))</f>
        <v>6/5</v>
      </c>
      <c r="F765" s="12">
        <f>ROUND(INDEX([1]Calculation!AK:AK,ROW()),1)</f>
        <v>0</v>
      </c>
      <c r="G765" s="8">
        <f>ROUND(INDEX([1]Calculation!K:K,ROW()),0)</f>
        <v>31</v>
      </c>
      <c r="H765" s="8">
        <f>ROUND(INDEX([1]Calculation!L:L,ROW()),0)</f>
        <v>0</v>
      </c>
      <c r="I765" s="8">
        <f>ROUND(INDEX([1]Calculation!M:M,ROW()),0)</f>
        <v>2</v>
      </c>
      <c r="J765" s="8">
        <f>ROUND(INDEX([1]Calculation!N:N,ROW()),0)</f>
        <v>5</v>
      </c>
      <c r="K765" s="8">
        <f>ROUND(INDEX([1]Calculation!O:O,ROW()),0)</f>
        <v>2</v>
      </c>
      <c r="L765" s="8">
        <f>ROUND(INDEX([1]Calculation!P:P,ROW()),0)</f>
        <v>14</v>
      </c>
      <c r="M765" s="8">
        <f>ROUND(INDEX([1]Calculation!Q:Q,ROW()),0)</f>
        <v>0</v>
      </c>
      <c r="N765" s="8">
        <f>ROUND(INDEX([1]Calculation!R:R,ROW()),0)</f>
        <v>9</v>
      </c>
      <c r="O765" s="8">
        <f>ROUND(INDEX([1]Calculation!S:S,ROW()),0)</f>
        <v>1</v>
      </c>
    </row>
    <row r="766" spans="1:15">
      <c r="A766" t="str">
        <f>INDEX([1]Calculation!$E:$E,ROW())</f>
        <v>US</v>
      </c>
      <c r="B766" t="str">
        <f>INDEX([1]Calculation!$C:$C,ROW())</f>
        <v>Ipsos</v>
      </c>
      <c r="C766" t="str">
        <f>IF(INDEX([1]Calculation!$F:$F,ROW())=0,"-",INDEX([1]Calculation!$F:$F,ROW()))</f>
        <v>B-</v>
      </c>
      <c r="D766" t="str">
        <f>INDEX([1]Calculation!$I:$I,ROW())&amp;"  "&amp;INDEX([1]Calculation!$J:$J,ROW())</f>
        <v>2525  a</v>
      </c>
      <c r="E766" s="2" t="str">
        <f>MONTH(INDEX([1]Calculation!$H:$H,ROW()))&amp;"/"&amp;DAY(INDEX([1]Calculation!$H:$H,ROW()))</f>
        <v>6/5</v>
      </c>
      <c r="F766" s="12">
        <f>ROUND(INDEX([1]Calculation!AK:AK,ROW()),1)</f>
        <v>0</v>
      </c>
      <c r="G766" s="8">
        <f>ROUND(INDEX([1]Calculation!K:K,ROW()),0)</f>
        <v>30</v>
      </c>
      <c r="H766" s="8">
        <f>ROUND(INDEX([1]Calculation!L:L,ROW()),0)</f>
        <v>0</v>
      </c>
      <c r="I766" s="8">
        <f>ROUND(INDEX([1]Calculation!M:M,ROW()),0)</f>
        <v>2</v>
      </c>
      <c r="J766" s="8">
        <f>ROUND(INDEX([1]Calculation!N:N,ROW()),0)</f>
        <v>5</v>
      </c>
      <c r="K766" s="8">
        <f>ROUND(INDEX([1]Calculation!O:O,ROW()),0)</f>
        <v>1</v>
      </c>
      <c r="L766" s="8">
        <f>ROUND(INDEX([1]Calculation!P:P,ROW()),0)</f>
        <v>15</v>
      </c>
      <c r="M766" s="8">
        <f>ROUND(INDEX([1]Calculation!Q:Q,ROW()),0)</f>
        <v>0</v>
      </c>
      <c r="N766" s="8">
        <f>ROUND(INDEX([1]Calculation!R:R,ROW()),0)</f>
        <v>8</v>
      </c>
      <c r="O766" s="8">
        <f>ROUND(INDEX([1]Calculation!S:S,ROW()),0)</f>
        <v>1</v>
      </c>
    </row>
    <row r="767" spans="1:15">
      <c r="A767" t="str">
        <f>INDEX([1]Calculation!$E:$E,ROW())</f>
        <v>US</v>
      </c>
      <c r="B767" t="str">
        <f>INDEX([1]Calculation!$C:$C,ROW())</f>
        <v>Avalanche Strategy</v>
      </c>
      <c r="C767" t="str">
        <f>IF(INDEX([1]Calculation!$F:$F,ROW())=0,"-",INDEX([1]Calculation!$F:$F,ROW()))</f>
        <v>-</v>
      </c>
      <c r="D767" t="str">
        <f>INDEX([1]Calculation!$I:$I,ROW())&amp;"  "&amp;INDEX([1]Calculation!$J:$J,ROW())</f>
        <v>1109  lv</v>
      </c>
      <c r="E767" s="2" t="str">
        <f>MONTH(INDEX([1]Calculation!$H:$H,ROW()))&amp;"/"&amp;DAY(INDEX([1]Calculation!$H:$H,ROW()))</f>
        <v>6/3</v>
      </c>
      <c r="F767" s="12">
        <f>ROUND(INDEX([1]Calculation!AK:AK,ROW()),1)</f>
        <v>0.2</v>
      </c>
      <c r="G767" s="8">
        <f>ROUND(INDEX([1]Calculation!K:K,ROW()),0)</f>
        <v>29</v>
      </c>
      <c r="H767" s="8">
        <f>ROUND(INDEX([1]Calculation!L:L,ROW()),0)</f>
        <v>0</v>
      </c>
      <c r="I767" s="8">
        <f>ROUND(INDEX([1]Calculation!M:M,ROW()),0)</f>
        <v>0</v>
      </c>
      <c r="J767" s="8">
        <f>ROUND(INDEX([1]Calculation!N:N,ROW()),0)</f>
        <v>13</v>
      </c>
      <c r="K767" s="8">
        <f>ROUND(INDEX([1]Calculation!O:O,ROW()),0)</f>
        <v>0</v>
      </c>
      <c r="L767" s="8">
        <f>ROUND(INDEX([1]Calculation!P:P,ROW()),0)</f>
        <v>17</v>
      </c>
      <c r="M767" s="8">
        <f>ROUND(INDEX([1]Calculation!Q:Q,ROW()),0)</f>
        <v>0</v>
      </c>
      <c r="N767" s="8">
        <f>ROUND(INDEX([1]Calculation!R:R,ROW()),0)</f>
        <v>16</v>
      </c>
      <c r="O767" s="8">
        <f>ROUND(INDEX([1]Calculation!S:S,ROW()),0)</f>
        <v>0</v>
      </c>
    </row>
    <row r="768" spans="1:15">
      <c r="A768" t="str">
        <f>INDEX([1]Calculation!$E:$E,ROW())</f>
        <v>Texas</v>
      </c>
      <c r="B768" t="str">
        <f>INDEX([1]Calculation!$C:$C,ROW())</f>
        <v>Change Research</v>
      </c>
      <c r="C768" t="str">
        <f>IF(INDEX([1]Calculation!$F:$F,ROW())=0,"-",INDEX([1]Calculation!$F:$F,ROW()))</f>
        <v>C</v>
      </c>
      <c r="D768" t="str">
        <f>INDEX([1]Calculation!$I:$I,ROW())&amp;"  "&amp;INDEX([1]Calculation!$J:$J,ROW())</f>
        <v>1218  lv</v>
      </c>
      <c r="E768" s="2" t="str">
        <f>MONTH(INDEX([1]Calculation!$H:$H,ROW()))&amp;"/"&amp;DAY(INDEX([1]Calculation!$H:$H,ROW()))</f>
        <v>6/3</v>
      </c>
      <c r="F768" s="12">
        <f>ROUND(INDEX([1]Calculation!AK:AK,ROW()),1)</f>
        <v>1.5</v>
      </c>
      <c r="G768" s="8">
        <f>ROUND(INDEX([1]Calculation!K:K,ROW()),0)</f>
        <v>24</v>
      </c>
      <c r="H768" s="8">
        <f>ROUND(INDEX([1]Calculation!L:L,ROW()),0)</f>
        <v>0</v>
      </c>
      <c r="I768" s="8">
        <f>ROUND(INDEX([1]Calculation!M:M,ROW()),0)</f>
        <v>1</v>
      </c>
      <c r="J768" s="8">
        <f>ROUND(INDEX([1]Calculation!N:N,ROW()),0)</f>
        <v>8</v>
      </c>
      <c r="K768" s="8">
        <f>ROUND(INDEX([1]Calculation!O:O,ROW()),0)</f>
        <v>1</v>
      </c>
      <c r="L768" s="8">
        <f>ROUND(INDEX([1]Calculation!P:P,ROW()),0)</f>
        <v>13</v>
      </c>
      <c r="M768" s="8">
        <f>ROUND(INDEX([1]Calculation!Q:Q,ROW()),0)</f>
        <v>0</v>
      </c>
      <c r="N768" s="8">
        <f>ROUND(INDEX([1]Calculation!R:R,ROW()),0)</f>
        <v>12</v>
      </c>
      <c r="O768" s="8">
        <f>ROUND(INDEX([1]Calculation!S:S,ROW()),0)</f>
        <v>1</v>
      </c>
    </row>
    <row r="769" spans="1:15">
      <c r="A769" t="str">
        <f>INDEX([1]Calculation!$E:$E,ROW())</f>
        <v>California</v>
      </c>
      <c r="B769" t="str">
        <f>INDEX([1]Calculation!$C:$C,ROW())</f>
        <v>Capitol Weekly</v>
      </c>
      <c r="C769" t="str">
        <f>IF(INDEX([1]Calculation!$F:$F,ROW())=0,"-",INDEX([1]Calculation!$F:$F,ROW()))</f>
        <v>-</v>
      </c>
      <c r="D769" t="str">
        <f>INDEX([1]Calculation!$I:$I,ROW())&amp;"  "&amp;INDEX([1]Calculation!$J:$J,ROW())</f>
        <v>951  lv</v>
      </c>
      <c r="E769" s="2" t="str">
        <f>MONTH(INDEX([1]Calculation!$H:$H,ROW()))&amp;"/"&amp;DAY(INDEX([1]Calculation!$H:$H,ROW()))</f>
        <v>5/31</v>
      </c>
      <c r="F769" s="12">
        <f>ROUND(INDEX([1]Calculation!AK:AK,ROW()),1)</f>
        <v>0</v>
      </c>
      <c r="G769" s="8">
        <f>ROUND(INDEX([1]Calculation!K:K,ROW()),0)</f>
        <v>29</v>
      </c>
      <c r="H769" s="8">
        <f>ROUND(INDEX([1]Calculation!L:L,ROW()),0)</f>
        <v>0</v>
      </c>
      <c r="I769" s="8">
        <f>ROUND(INDEX([1]Calculation!M:M,ROW()),0)</f>
        <v>2</v>
      </c>
      <c r="J769" s="8">
        <f>ROUND(INDEX([1]Calculation!N:N,ROW()),0)</f>
        <v>9</v>
      </c>
      <c r="K769" s="8">
        <f>ROUND(INDEX([1]Calculation!O:O,ROW()),0)</f>
        <v>1</v>
      </c>
      <c r="L769" s="8">
        <f>ROUND(INDEX([1]Calculation!P:P,ROW()),0)</f>
        <v>22</v>
      </c>
      <c r="M769" s="8">
        <f>ROUND(INDEX([1]Calculation!Q:Q,ROW()),0)</f>
        <v>0</v>
      </c>
      <c r="N769" s="8">
        <f>ROUND(INDEX([1]Calculation!R:R,ROW()),0)</f>
        <v>11</v>
      </c>
      <c r="O769" s="8">
        <f>ROUND(INDEX([1]Calculation!S:S,ROW()),0)</f>
        <v>0</v>
      </c>
    </row>
    <row r="770" spans="1:15">
      <c r="A770" t="str">
        <f>INDEX([1]Calculation!$E:$E,ROW())</f>
        <v>Texas</v>
      </c>
      <c r="B770" t="str">
        <f>INDEX([1]Calculation!$C:$C,ROW())</f>
        <v>Quinnipiac University</v>
      </c>
      <c r="C770" t="str">
        <f>IF(INDEX([1]Calculation!$F:$F,ROW())=0,"-",INDEX([1]Calculation!$F:$F,ROW()))</f>
        <v>B+</v>
      </c>
      <c r="D770" t="str">
        <f>INDEX([1]Calculation!$I:$I,ROW())&amp;"  "&amp;INDEX([1]Calculation!$J:$J,ROW())</f>
        <v>407  rv</v>
      </c>
      <c r="E770" s="2" t="str">
        <f>MONTH(INDEX([1]Calculation!$H:$H,ROW()))&amp;"/"&amp;DAY(INDEX([1]Calculation!$H:$H,ROW()))</f>
        <v>6/4</v>
      </c>
      <c r="F770" s="12">
        <f>ROUND(INDEX([1]Calculation!AK:AK,ROW()),1)</f>
        <v>0.3</v>
      </c>
      <c r="G770" s="8">
        <f>ROUND(INDEX([1]Calculation!K:K,ROW()),0)</f>
        <v>30</v>
      </c>
      <c r="H770" s="8">
        <f>ROUND(INDEX([1]Calculation!L:L,ROW()),0)</f>
        <v>0</v>
      </c>
      <c r="I770" s="8">
        <f>ROUND(INDEX([1]Calculation!M:M,ROW()),0)</f>
        <v>1</v>
      </c>
      <c r="J770" s="8">
        <f>ROUND(INDEX([1]Calculation!N:N,ROW()),0)</f>
        <v>3</v>
      </c>
      <c r="K770" s="8">
        <f>ROUND(INDEX([1]Calculation!O:O,ROW()),0)</f>
        <v>0</v>
      </c>
      <c r="L770" s="8">
        <f>ROUND(INDEX([1]Calculation!P:P,ROW()),0)</f>
        <v>15</v>
      </c>
      <c r="M770" s="8">
        <f>ROUND(INDEX([1]Calculation!Q:Q,ROW()),0)</f>
        <v>0</v>
      </c>
      <c r="N770" s="8">
        <f>ROUND(INDEX([1]Calculation!R:R,ROW()),0)</f>
        <v>11</v>
      </c>
      <c r="O770" s="8">
        <f>ROUND(INDEX([1]Calculation!S:S,ROW()),0)</f>
        <v>1</v>
      </c>
    </row>
    <row r="771" spans="1:15">
      <c r="A771" t="str">
        <f>INDEX([1]Calculation!$E:$E,ROW())</f>
        <v>US</v>
      </c>
      <c r="B771" t="str">
        <f>INDEX([1]Calculation!$C:$C,ROW())</f>
        <v>YouGov</v>
      </c>
      <c r="C771" t="str">
        <f>IF(INDEX([1]Calculation!$F:$F,ROW())=0,"-",INDEX([1]Calculation!$F:$F,ROW()))</f>
        <v>B-</v>
      </c>
      <c r="D771" t="str">
        <f>INDEX([1]Calculation!$I:$I,ROW())&amp;"  "&amp;INDEX([1]Calculation!$J:$J,ROW())</f>
        <v>550  lv</v>
      </c>
      <c r="E771" s="2" t="str">
        <f>MONTH(INDEX([1]Calculation!$H:$H,ROW()))&amp;"/"&amp;DAY(INDEX([1]Calculation!$H:$H,ROW()))</f>
        <v>6/4</v>
      </c>
      <c r="F771" s="12">
        <f>ROUND(INDEX([1]Calculation!AK:AK,ROW()),1)</f>
        <v>0</v>
      </c>
      <c r="G771" s="8">
        <f>ROUND(INDEX([1]Calculation!K:K,ROW()),0)</f>
        <v>27</v>
      </c>
      <c r="H771" s="8">
        <f>ROUND(INDEX([1]Calculation!L:L,ROW()),0)</f>
        <v>0</v>
      </c>
      <c r="I771" s="8">
        <f>ROUND(INDEX([1]Calculation!M:M,ROW()),0)</f>
        <v>2</v>
      </c>
      <c r="J771" s="8">
        <f>ROUND(INDEX([1]Calculation!N:N,ROW()),0)</f>
        <v>9</v>
      </c>
      <c r="K771" s="8">
        <f>ROUND(INDEX([1]Calculation!O:O,ROW()),0)</f>
        <v>1</v>
      </c>
      <c r="L771" s="8">
        <f>ROUND(INDEX([1]Calculation!P:P,ROW()),0)</f>
        <v>16</v>
      </c>
      <c r="M771" s="8">
        <f>ROUND(INDEX([1]Calculation!Q:Q,ROW()),0)</f>
        <v>0</v>
      </c>
      <c r="N771" s="8">
        <f>ROUND(INDEX([1]Calculation!R:R,ROW()),0)</f>
        <v>11</v>
      </c>
      <c r="O771" s="8">
        <f>ROUND(INDEX([1]Calculation!S:S,ROW()),0)</f>
        <v>1</v>
      </c>
    </row>
    <row r="772" spans="1:15">
      <c r="A772" t="str">
        <f>INDEX([1]Calculation!$E:$E,ROW())</f>
        <v>North Carolina</v>
      </c>
      <c r="B772" t="str">
        <f>INDEX([1]Calculation!$C:$C,ROW())</f>
        <v>Emerson College</v>
      </c>
      <c r="C772" t="str">
        <f>IF(INDEX([1]Calculation!$F:$F,ROW())=0,"-",INDEX([1]Calculation!$F:$F,ROW()))</f>
        <v>A-</v>
      </c>
      <c r="D772" t="str">
        <f>INDEX([1]Calculation!$I:$I,ROW())&amp;"  "&amp;INDEX([1]Calculation!$J:$J,ROW())</f>
        <v>397  lv</v>
      </c>
      <c r="E772" s="2" t="str">
        <f>MONTH(INDEX([1]Calculation!$H:$H,ROW()))&amp;"/"&amp;DAY(INDEX([1]Calculation!$H:$H,ROW()))</f>
        <v>6/3</v>
      </c>
      <c r="F772" s="12">
        <f>ROUND(INDEX([1]Calculation!AK:AK,ROW()),1)</f>
        <v>2.7</v>
      </c>
      <c r="G772" s="8">
        <f>ROUND(INDEX([1]Calculation!K:K,ROW()),0)</f>
        <v>39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8</v>
      </c>
      <c r="K772" s="8">
        <f>ROUND(INDEX([1]Calculation!O:O,ROW()),0)</f>
        <v>1</v>
      </c>
      <c r="L772" s="8">
        <f>ROUND(INDEX([1]Calculation!P:P,ROW()),0)</f>
        <v>22</v>
      </c>
      <c r="M772" s="8">
        <f>ROUND(INDEX([1]Calculation!Q:Q,ROW()),0)</f>
        <v>0</v>
      </c>
      <c r="N772" s="8">
        <f>ROUND(INDEX([1]Calculation!R:R,ROW()),0)</f>
        <v>15</v>
      </c>
      <c r="O772" s="8">
        <f>ROUND(INDEX([1]Calculation!S:S,ROW()),0)</f>
        <v>1</v>
      </c>
    </row>
    <row r="773" spans="1:15">
      <c r="A773" t="str">
        <f>INDEX([1]Calculation!$E:$E,ROW())</f>
        <v>US</v>
      </c>
      <c r="B773" t="str">
        <f>INDEX([1]Calculation!$C:$C,ROW())</f>
        <v>Morning Consult</v>
      </c>
      <c r="C773" t="str">
        <f>IF(INDEX([1]Calculation!$F:$F,ROW())=0,"-",INDEX([1]Calculation!$F:$F,ROW()))</f>
        <v>B/C</v>
      </c>
      <c r="D773" t="str">
        <f>INDEX([1]Calculation!$I:$I,ROW())&amp;"  "&amp;INDEX([1]Calculation!$J:$J,ROW())</f>
        <v>16587  lv</v>
      </c>
      <c r="E773" s="2" t="str">
        <f>MONTH(INDEX([1]Calculation!$H:$H,ROW()))&amp;"/"&amp;DAY(INDEX([1]Calculation!$H:$H,ROW()))</f>
        <v>6/2</v>
      </c>
      <c r="F773" s="12">
        <f>ROUND(INDEX([1]Calculation!AK:AK,ROW()),1)</f>
        <v>0</v>
      </c>
      <c r="G773" s="8">
        <f>ROUND(INDEX([1]Calculation!K:K,ROW()),0)</f>
        <v>38</v>
      </c>
      <c r="H773" s="8">
        <f>ROUND(INDEX([1]Calculation!L:L,ROW()),0)</f>
        <v>0</v>
      </c>
      <c r="I773" s="8">
        <f>ROUND(INDEX([1]Calculation!M:M,ROW()),0)</f>
        <v>3</v>
      </c>
      <c r="J773" s="8">
        <f>ROUND(INDEX([1]Calculation!N:N,ROW()),0)</f>
        <v>7</v>
      </c>
      <c r="K773" s="8">
        <f>ROUND(INDEX([1]Calculation!O:O,ROW()),0)</f>
        <v>1</v>
      </c>
      <c r="L773" s="8">
        <f>ROUND(INDEX([1]Calculation!P:P,ROW()),0)</f>
        <v>19</v>
      </c>
      <c r="M773" s="8">
        <f>ROUND(INDEX([1]Calculation!Q:Q,ROW()),0)</f>
        <v>0</v>
      </c>
      <c r="N773" s="8">
        <f>ROUND(INDEX([1]Calculation!R:R,ROW()),0)</f>
        <v>10</v>
      </c>
      <c r="O773" s="8">
        <f>ROUND(INDEX([1]Calculation!S:S,ROW()),0)</f>
        <v>1</v>
      </c>
    </row>
    <row r="774" spans="1:15">
      <c r="A774" t="str">
        <f>INDEX([1]Calculation!$E:$E,ROW())</f>
        <v>US</v>
      </c>
      <c r="B774" t="str">
        <f>INDEX([1]Calculation!$C:$C,ROW())</f>
        <v>Harris Insights &amp; Analytics</v>
      </c>
      <c r="C774" t="str">
        <f>IF(INDEX([1]Calculation!$F:$F,ROW())=0,"-",INDEX([1]Calculation!$F:$F,ROW()))</f>
        <v>C+</v>
      </c>
      <c r="D774" t="str">
        <f>INDEX([1]Calculation!$I:$I,ROW())&amp;"  "&amp;INDEX([1]Calculation!$J:$J,ROW())</f>
        <v>431  rv</v>
      </c>
      <c r="E774" s="2" t="str">
        <f>MONTH(INDEX([1]Calculation!$H:$H,ROW()))&amp;"/"&amp;DAY(INDEX([1]Calculation!$H:$H,ROW()))</f>
        <v>6/2</v>
      </c>
      <c r="F774" s="12">
        <f>ROUND(INDEX([1]Calculation!AK:AK,ROW()),1)</f>
        <v>0</v>
      </c>
      <c r="G774" s="8">
        <f>ROUND(INDEX([1]Calculation!K:K,ROW()),0)</f>
        <v>35</v>
      </c>
      <c r="H774" s="8">
        <f>ROUND(INDEX([1]Calculation!L:L,ROW()),0)</f>
        <v>0</v>
      </c>
      <c r="I774" s="8">
        <f>ROUND(INDEX([1]Calculation!M:M,ROW()),0)</f>
        <v>3</v>
      </c>
      <c r="J774" s="8">
        <f>ROUND(INDEX([1]Calculation!N:N,ROW()),0)</f>
        <v>8</v>
      </c>
      <c r="K774" s="8">
        <f>ROUND(INDEX([1]Calculation!O:O,ROW()),0)</f>
        <v>1</v>
      </c>
      <c r="L774" s="8">
        <f>ROUND(INDEX([1]Calculation!P:P,ROW()),0)</f>
        <v>16</v>
      </c>
      <c r="M774" s="8">
        <f>ROUND(INDEX([1]Calculation!Q:Q,ROW()),0)</f>
        <v>0</v>
      </c>
      <c r="N774" s="8">
        <f>ROUND(INDEX([1]Calculation!R:R,ROW()),0)</f>
        <v>5</v>
      </c>
      <c r="O774" s="8">
        <f>ROUND(INDEX([1]Calculation!S:S,ROW()),0)</f>
        <v>0</v>
      </c>
    </row>
    <row r="775" spans="1:15">
      <c r="A775" t="str">
        <f>INDEX([1]Calculation!$E:$E,ROW())</f>
        <v>Wisconsin</v>
      </c>
      <c r="B775" t="str">
        <f>INDEX([1]Calculation!$C:$C,ROW())</f>
        <v>Zogby Interactive/JZ Analytics</v>
      </c>
      <c r="C775" t="str">
        <f>IF(INDEX([1]Calculation!$F:$F,ROW())=0,"-",INDEX([1]Calculation!$F:$F,ROW()))</f>
        <v>C</v>
      </c>
      <c r="D775" t="str">
        <f>INDEX([1]Calculation!$I:$I,ROW())&amp;"  "&amp;INDEX([1]Calculation!$J:$J,ROW())</f>
        <v>238  lv</v>
      </c>
      <c r="E775" s="2" t="str">
        <f>MONTH(INDEX([1]Calculation!$H:$H,ROW()))&amp;"/"&amp;DAY(INDEX([1]Calculation!$H:$H,ROW()))</f>
        <v>5/29</v>
      </c>
      <c r="F775" s="12">
        <f>ROUND(INDEX([1]Calculation!AK:AK,ROW()),1)</f>
        <v>0.8</v>
      </c>
      <c r="G775" s="8">
        <f>ROUND(INDEX([1]Calculation!K:K,ROW()),0)</f>
        <v>28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7</v>
      </c>
      <c r="K775" s="8">
        <f>ROUND(INDEX([1]Calculation!O:O,ROW()),0)</f>
        <v>3</v>
      </c>
      <c r="L775" s="8">
        <f>ROUND(INDEX([1]Calculation!P:P,ROW()),0)</f>
        <v>13</v>
      </c>
      <c r="M775" s="8">
        <f>ROUND(INDEX([1]Calculation!Q:Q,ROW()),0)</f>
        <v>0</v>
      </c>
      <c r="N775" s="8">
        <f>ROUND(INDEX([1]Calculation!R:R,ROW()),0)</f>
        <v>14</v>
      </c>
      <c r="O775" s="8">
        <f>ROUND(INDEX([1]Calculation!S:S,ROW()),0)</f>
        <v>0</v>
      </c>
    </row>
    <row r="776" spans="1:15">
      <c r="A776" t="str">
        <f>INDEX([1]Calculation!$E:$E,ROW())</f>
        <v>South Carolina</v>
      </c>
      <c r="B776" t="str">
        <f>INDEX([1]Calculation!$C:$C,ROW())</f>
        <v>Zogby Interactive/JZ Analytics</v>
      </c>
      <c r="C776" t="str">
        <f>IF(INDEX([1]Calculation!$F:$F,ROW())=0,"-",INDEX([1]Calculation!$F:$F,ROW()))</f>
        <v>C</v>
      </c>
      <c r="D776" t="str">
        <f>INDEX([1]Calculation!$I:$I,ROW())&amp;"  "&amp;INDEX([1]Calculation!$J:$J,ROW())</f>
        <v>183  lv</v>
      </c>
      <c r="E776" s="2" t="str">
        <f>MONTH(INDEX([1]Calculation!$H:$H,ROW()))&amp;"/"&amp;DAY(INDEX([1]Calculation!$H:$H,ROW()))</f>
        <v>5/29</v>
      </c>
      <c r="F776" s="12">
        <f>ROUND(INDEX([1]Calculation!AK:AK,ROW()),1)</f>
        <v>0.7</v>
      </c>
      <c r="G776" s="8">
        <f>ROUND(INDEX([1]Calculation!K:K,ROW()),0)</f>
        <v>36</v>
      </c>
      <c r="H776" s="8">
        <f>ROUND(INDEX([1]Calculation!L:L,ROW()),0)</f>
        <v>0</v>
      </c>
      <c r="I776" s="8">
        <f>ROUND(INDEX([1]Calculation!M:M,ROW()),0)</f>
        <v>4</v>
      </c>
      <c r="J776" s="8">
        <f>ROUND(INDEX([1]Calculation!N:N,ROW()),0)</f>
        <v>7</v>
      </c>
      <c r="K776" s="8">
        <f>ROUND(INDEX([1]Calculation!O:O,ROW()),0)</f>
        <v>0</v>
      </c>
      <c r="L776" s="8">
        <f>ROUND(INDEX([1]Calculation!P:P,ROW()),0)</f>
        <v>13</v>
      </c>
      <c r="M776" s="8">
        <f>ROUND(INDEX([1]Calculation!Q:Q,ROW()),0)</f>
        <v>0</v>
      </c>
      <c r="N776" s="8">
        <f>ROUND(INDEX([1]Calculation!R:R,ROW()),0)</f>
        <v>12</v>
      </c>
      <c r="O776" s="8">
        <f>ROUND(INDEX([1]Calculation!S:S,ROW()),0)</f>
        <v>0</v>
      </c>
    </row>
    <row r="777" spans="1:15">
      <c r="A777" t="str">
        <f>INDEX([1]Calculation!$E:$E,ROW())</f>
        <v>Pennsylvania</v>
      </c>
      <c r="B777" t="str">
        <f>INDEX([1]Calculation!$C:$C,ROW())</f>
        <v>Zogby Interactive/JZ Analytics</v>
      </c>
      <c r="C777" t="str">
        <f>IF(INDEX([1]Calculation!$F:$F,ROW())=0,"-",INDEX([1]Calculation!$F:$F,ROW()))</f>
        <v>C</v>
      </c>
      <c r="D777" t="str">
        <f>INDEX([1]Calculation!$I:$I,ROW())&amp;"  "&amp;INDEX([1]Calculation!$J:$J,ROW())</f>
        <v>246  lv</v>
      </c>
      <c r="E777" s="2" t="str">
        <f>MONTH(INDEX([1]Calculation!$H:$H,ROW()))&amp;"/"&amp;DAY(INDEX([1]Calculation!$H:$H,ROW()))</f>
        <v>5/29</v>
      </c>
      <c r="F777" s="12">
        <f>ROUND(INDEX([1]Calculation!AK:AK,ROW()),1)</f>
        <v>0.8</v>
      </c>
      <c r="G777" s="8">
        <f>ROUND(INDEX([1]Calculation!K:K,ROW()),0)</f>
        <v>46</v>
      </c>
      <c r="H777" s="8">
        <f>ROUND(INDEX([1]Calculation!L:L,ROW()),0)</f>
        <v>0</v>
      </c>
      <c r="I777" s="8">
        <f>ROUND(INDEX([1]Calculation!M:M,ROW()),0)</f>
        <v>2</v>
      </c>
      <c r="J777" s="8">
        <f>ROUND(INDEX([1]Calculation!N:N,ROW()),0)</f>
        <v>9</v>
      </c>
      <c r="K777" s="8">
        <f>ROUND(INDEX([1]Calculation!O:O,ROW()),0)</f>
        <v>0</v>
      </c>
      <c r="L777" s="8">
        <f>ROUND(INDEX([1]Calculation!P:P,ROW()),0)</f>
        <v>15</v>
      </c>
      <c r="M777" s="8">
        <f>ROUND(INDEX([1]Calculation!Q:Q,ROW()),0)</f>
        <v>0</v>
      </c>
      <c r="N777" s="8">
        <f>ROUND(INDEX([1]Calculation!R:R,ROW()),0)</f>
        <v>8</v>
      </c>
      <c r="O777" s="8">
        <f>ROUND(INDEX([1]Calculation!S:S,ROW()),0)</f>
        <v>1</v>
      </c>
    </row>
    <row r="778" spans="1:15">
      <c r="A778" t="str">
        <f>INDEX([1]Calculation!$E:$E,ROW())</f>
        <v>Ohio</v>
      </c>
      <c r="B778" t="str">
        <f>INDEX([1]Calculation!$C:$C,ROW())</f>
        <v>Zogby Interactive/JZ Analytics</v>
      </c>
      <c r="C778" t="str">
        <f>IF(INDEX([1]Calculation!$F:$F,ROW())=0,"-",INDEX([1]Calculation!$F:$F,ROW()))</f>
        <v>C</v>
      </c>
      <c r="D778" t="str">
        <f>INDEX([1]Calculation!$I:$I,ROW())&amp;"  "&amp;INDEX([1]Calculation!$J:$J,ROW())</f>
        <v>222  lv</v>
      </c>
      <c r="E778" s="2" t="str">
        <f>MONTH(INDEX([1]Calculation!$H:$H,ROW()))&amp;"/"&amp;DAY(INDEX([1]Calculation!$H:$H,ROW()))</f>
        <v>5/29</v>
      </c>
      <c r="F778" s="12">
        <f>ROUND(INDEX([1]Calculation!AK:AK,ROW()),1)</f>
        <v>0.8</v>
      </c>
      <c r="G778" s="8">
        <f>ROUND(INDEX([1]Calculation!K:K,ROW()),0)</f>
        <v>29</v>
      </c>
      <c r="H778" s="8">
        <f>ROUND(INDEX([1]Calculation!L:L,ROW()),0)</f>
        <v>0</v>
      </c>
      <c r="I778" s="8">
        <f>ROUND(INDEX([1]Calculation!M:M,ROW()),0)</f>
        <v>3</v>
      </c>
      <c r="J778" s="8">
        <f>ROUND(INDEX([1]Calculation!N:N,ROW()),0)</f>
        <v>6</v>
      </c>
      <c r="K778" s="8">
        <f>ROUND(INDEX([1]Calculation!O:O,ROW()),0)</f>
        <v>1</v>
      </c>
      <c r="L778" s="8">
        <f>ROUND(INDEX([1]Calculation!P:P,ROW()),0)</f>
        <v>19</v>
      </c>
      <c r="M778" s="8">
        <f>ROUND(INDEX([1]Calculation!Q:Q,ROW()),0)</f>
        <v>0</v>
      </c>
      <c r="N778" s="8">
        <f>ROUND(INDEX([1]Calculation!R:R,ROW()),0)</f>
        <v>12</v>
      </c>
      <c r="O778" s="8">
        <f>ROUND(INDEX([1]Calculation!S:S,ROW()),0)</f>
        <v>3</v>
      </c>
    </row>
    <row r="779" spans="1:15">
      <c r="A779" t="str">
        <f>INDEX([1]Calculation!$E:$E,ROW())</f>
        <v>Michigan</v>
      </c>
      <c r="B779" t="str">
        <f>INDEX([1]Calculation!$C:$C,ROW())</f>
        <v>Zogby Interactive/JZ Analytics</v>
      </c>
      <c r="C779" t="str">
        <f>IF(INDEX([1]Calculation!$F:$F,ROW())=0,"-",INDEX([1]Calculation!$F:$F,ROW()))</f>
        <v>C</v>
      </c>
      <c r="D779" t="str">
        <f>INDEX([1]Calculation!$I:$I,ROW())&amp;"  "&amp;INDEX([1]Calculation!$J:$J,ROW())</f>
        <v>268  lv</v>
      </c>
      <c r="E779" s="2" t="str">
        <f>MONTH(INDEX([1]Calculation!$H:$H,ROW()))&amp;"/"&amp;DAY(INDEX([1]Calculation!$H:$H,ROW()))</f>
        <v>5/29</v>
      </c>
      <c r="F779" s="12">
        <f>ROUND(INDEX([1]Calculation!AK:AK,ROW()),1)</f>
        <v>0.9</v>
      </c>
      <c r="G779" s="8">
        <f>ROUND(INDEX([1]Calculation!K:K,ROW()),0)</f>
        <v>27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9</v>
      </c>
      <c r="K779" s="8">
        <f>ROUND(INDEX([1]Calculation!O:O,ROW()),0)</f>
        <v>1</v>
      </c>
      <c r="L779" s="8">
        <f>ROUND(INDEX([1]Calculation!P:P,ROW()),0)</f>
        <v>18</v>
      </c>
      <c r="M779" s="8">
        <f>ROUND(INDEX([1]Calculation!Q:Q,ROW()),0)</f>
        <v>0</v>
      </c>
      <c r="N779" s="8">
        <f>ROUND(INDEX([1]Calculation!R:R,ROW()),0)</f>
        <v>8</v>
      </c>
      <c r="O779" s="8">
        <f>ROUND(INDEX([1]Calculation!S:S,ROW()),0)</f>
        <v>2</v>
      </c>
    </row>
    <row r="780" spans="1:15">
      <c r="A780" t="str">
        <f>INDEX([1]Calculation!$E:$E,ROW())</f>
        <v>Florida</v>
      </c>
      <c r="B780" t="str">
        <f>INDEX([1]Calculation!$C:$C,ROW())</f>
        <v>Zogby Interactive/JZ Analytics</v>
      </c>
      <c r="C780" t="str">
        <f>IF(INDEX([1]Calculation!$F:$F,ROW())=0,"-",INDEX([1]Calculation!$F:$F,ROW()))</f>
        <v>C</v>
      </c>
      <c r="D780" t="str">
        <f>INDEX([1]Calculation!$I:$I,ROW())&amp;"  "&amp;INDEX([1]Calculation!$J:$J,ROW())</f>
        <v>228  lv</v>
      </c>
      <c r="E780" s="2" t="str">
        <f>MONTH(INDEX([1]Calculation!$H:$H,ROW()))&amp;"/"&amp;DAY(INDEX([1]Calculation!$H:$H,ROW()))</f>
        <v>5/29</v>
      </c>
      <c r="F780" s="12">
        <f>ROUND(INDEX([1]Calculation!AK:AK,ROW()),1)</f>
        <v>0.8</v>
      </c>
      <c r="G780" s="8">
        <f>ROUND(INDEX([1]Calculation!K:K,ROW()),0)</f>
        <v>34</v>
      </c>
      <c r="H780" s="8">
        <f>ROUND(INDEX([1]Calculation!L:L,ROW()),0)</f>
        <v>0</v>
      </c>
      <c r="I780" s="8">
        <f>ROUND(INDEX([1]Calculation!M:M,ROW()),0)</f>
        <v>2</v>
      </c>
      <c r="J780" s="8">
        <f>ROUND(INDEX([1]Calculation!N:N,ROW()),0)</f>
        <v>6</v>
      </c>
      <c r="K780" s="8">
        <f>ROUND(INDEX([1]Calculation!O:O,ROW()),0)</f>
        <v>1</v>
      </c>
      <c r="L780" s="8">
        <f>ROUND(INDEX([1]Calculation!P:P,ROW()),0)</f>
        <v>18</v>
      </c>
      <c r="M780" s="8">
        <f>ROUND(INDEX([1]Calculation!Q:Q,ROW()),0)</f>
        <v>0</v>
      </c>
      <c r="N780" s="8">
        <f>ROUND(INDEX([1]Calculation!R:R,ROW()),0)</f>
        <v>7</v>
      </c>
      <c r="O780" s="8">
        <f>ROUND(INDEX([1]Calculation!S:S,ROW()),0)</f>
        <v>1</v>
      </c>
    </row>
    <row r="781" spans="1:15">
      <c r="A781" t="str">
        <f>INDEX([1]Calculation!$E:$E,ROW())</f>
        <v>Arizona</v>
      </c>
      <c r="B781" t="str">
        <f>INDEX([1]Calculation!$C:$C,ROW())</f>
        <v>Zogby Interactive/JZ Analytics</v>
      </c>
      <c r="C781" t="str">
        <f>IF(INDEX([1]Calculation!$F:$F,ROW())=0,"-",INDEX([1]Calculation!$F:$F,ROW()))</f>
        <v>C</v>
      </c>
      <c r="D781" t="str">
        <f>INDEX([1]Calculation!$I:$I,ROW())&amp;"  "&amp;INDEX([1]Calculation!$J:$J,ROW())</f>
        <v>197  lv</v>
      </c>
      <c r="E781" s="2" t="str">
        <f>MONTH(INDEX([1]Calculation!$H:$H,ROW()))&amp;"/"&amp;DAY(INDEX([1]Calculation!$H:$H,ROW()))</f>
        <v>5/29</v>
      </c>
      <c r="F781" s="12">
        <f>ROUND(INDEX([1]Calculation!AK:AK,ROW()),1)</f>
        <v>0.8</v>
      </c>
      <c r="G781" s="8">
        <f>ROUND(INDEX([1]Calculation!K:K,ROW()),0)</f>
        <v>35</v>
      </c>
      <c r="H781" s="8">
        <f>ROUND(INDEX([1]Calculation!L:L,ROW()),0)</f>
        <v>0</v>
      </c>
      <c r="I781" s="8">
        <f>ROUND(INDEX([1]Calculation!M:M,ROW()),0)</f>
        <v>2</v>
      </c>
      <c r="J781" s="8">
        <f>ROUND(INDEX([1]Calculation!N:N,ROW()),0)</f>
        <v>6</v>
      </c>
      <c r="K781" s="8">
        <f>ROUND(INDEX([1]Calculation!O:O,ROW()),0)</f>
        <v>0</v>
      </c>
      <c r="L781" s="8">
        <f>ROUND(INDEX([1]Calculation!P:P,ROW()),0)</f>
        <v>16</v>
      </c>
      <c r="M781" s="8">
        <f>ROUND(INDEX([1]Calculation!Q:Q,ROW()),0)</f>
        <v>0</v>
      </c>
      <c r="N781" s="8">
        <f>ROUND(INDEX([1]Calculation!R:R,ROW()),0)</f>
        <v>10</v>
      </c>
      <c r="O781" s="8">
        <f>ROUND(INDEX([1]Calculation!S:S,ROW()),0)</f>
        <v>0</v>
      </c>
    </row>
    <row r="782" spans="1:15">
      <c r="A782" t="str">
        <f>INDEX([1]Calculation!$E:$E,ROW())</f>
        <v>US</v>
      </c>
      <c r="B782" t="str">
        <f>INDEX([1]Calculation!$C:$C,ROW())</f>
        <v>SSRS</v>
      </c>
      <c r="C782" t="str">
        <f>IF(INDEX([1]Calculation!$F:$F,ROW())=0,"-",INDEX([1]Calculation!$F:$F,ROW()))</f>
        <v>A/B</v>
      </c>
      <c r="D782" t="str">
        <f>INDEX([1]Calculation!$I:$I,ROW())&amp;"  "&amp;INDEX([1]Calculation!$J:$J,ROW())</f>
        <v>412  rv</v>
      </c>
      <c r="E782" s="2" t="str">
        <f>MONTH(INDEX([1]Calculation!$H:$H,ROW()))&amp;"/"&amp;DAY(INDEX([1]Calculation!$H:$H,ROW()))</f>
        <v>5/31</v>
      </c>
      <c r="F782" s="12">
        <f>ROUND(INDEX([1]Calculation!AK:AK,ROW()),1)</f>
        <v>0</v>
      </c>
      <c r="G782" s="8">
        <f>ROUND(INDEX([1]Calculation!K:K,ROW()),0)</f>
        <v>32</v>
      </c>
      <c r="H782" s="8">
        <f>ROUND(INDEX([1]Calculation!L:L,ROW()),0)</f>
        <v>0</v>
      </c>
      <c r="I782" s="8">
        <f>ROUND(INDEX([1]Calculation!M:M,ROW()),0)</f>
        <v>3</v>
      </c>
      <c r="J782" s="8">
        <f>ROUND(INDEX([1]Calculation!N:N,ROW()),0)</f>
        <v>5</v>
      </c>
      <c r="K782" s="8">
        <f>ROUND(INDEX([1]Calculation!O:O,ROW()),0)</f>
        <v>2</v>
      </c>
      <c r="L782" s="8">
        <f>ROUND(INDEX([1]Calculation!P:P,ROW()),0)</f>
        <v>18</v>
      </c>
      <c r="M782" s="8">
        <f>ROUND(INDEX([1]Calculation!Q:Q,ROW()),0)</f>
        <v>0</v>
      </c>
      <c r="N782" s="8">
        <f>ROUND(INDEX([1]Calculation!R:R,ROW()),0)</f>
        <v>7</v>
      </c>
      <c r="O782" s="8">
        <f>ROUND(INDEX([1]Calculation!S:S,ROW()),0)</f>
        <v>1</v>
      </c>
    </row>
    <row r="783" spans="1:15">
      <c r="A783" t="str">
        <f>INDEX([1]Calculation!$E:$E,ROW())</f>
        <v>US</v>
      </c>
      <c r="B783" t="str">
        <f>INDEX([1]Calculation!$C:$C,ROW())</f>
        <v>Harris Insights &amp; Analytics</v>
      </c>
      <c r="C783" t="str">
        <f>IF(INDEX([1]Calculation!$F:$F,ROW())=0,"-",INDEX([1]Calculation!$F:$F,ROW()))</f>
        <v>C+</v>
      </c>
      <c r="D783" t="str">
        <f>INDEX([1]Calculation!$I:$I,ROW())&amp;"  "&amp;INDEX([1]Calculation!$J:$J,ROW())</f>
        <v>471  rv</v>
      </c>
      <c r="E783" s="2" t="str">
        <f>MONTH(INDEX([1]Calculation!$H:$H,ROW()))&amp;"/"&amp;DAY(INDEX([1]Calculation!$H:$H,ROW()))</f>
        <v>5/30</v>
      </c>
      <c r="F783" s="12">
        <f>ROUND(INDEX([1]Calculation!AK:AK,ROW()),1)</f>
        <v>0</v>
      </c>
      <c r="G783" s="8">
        <f>ROUND(INDEX([1]Calculation!K:K,ROW()),0)</f>
        <v>36</v>
      </c>
      <c r="H783" s="8">
        <f>ROUND(INDEX([1]Calculation!L:L,ROW()),0)</f>
        <v>1</v>
      </c>
      <c r="I783" s="8">
        <f>ROUND(INDEX([1]Calculation!M:M,ROW()),0)</f>
        <v>3</v>
      </c>
      <c r="J783" s="8">
        <f>ROUND(INDEX([1]Calculation!N:N,ROW()),0)</f>
        <v>5</v>
      </c>
      <c r="K783" s="8">
        <f>ROUND(INDEX([1]Calculation!O:O,ROW()),0)</f>
        <v>0</v>
      </c>
      <c r="L783" s="8">
        <f>ROUND(INDEX([1]Calculation!P:P,ROW()),0)</f>
        <v>17</v>
      </c>
      <c r="M783" s="8">
        <f>ROUND(INDEX([1]Calculation!Q:Q,ROW()),0)</f>
        <v>0</v>
      </c>
      <c r="N783" s="8">
        <f>ROUND(INDEX([1]Calculation!R:R,ROW()),0)</f>
        <v>5</v>
      </c>
      <c r="O783" s="8">
        <f>ROUND(INDEX([1]Calculation!S:S,ROW()),0)</f>
        <v>1</v>
      </c>
    </row>
    <row r="784" spans="1:15">
      <c r="A784" t="str">
        <f>INDEX([1]Calculation!$E:$E,ROW())</f>
        <v>US</v>
      </c>
      <c r="B784" t="str">
        <f>INDEX([1]Calculation!$C:$C,ROW())</f>
        <v>Harris Insights &amp; Analytics</v>
      </c>
      <c r="C784" t="str">
        <f>IF(INDEX([1]Calculation!$F:$F,ROW())=0,"-",INDEX([1]Calculation!$F:$F,ROW()))</f>
        <v>C+</v>
      </c>
      <c r="D784" t="str">
        <f>INDEX([1]Calculation!$I:$I,ROW())&amp;"  "&amp;INDEX([1]Calculation!$J:$J,ROW())</f>
        <v>881  rv</v>
      </c>
      <c r="E784" s="2" t="str">
        <f>MONTH(INDEX([1]Calculation!$H:$H,ROW()))&amp;"/"&amp;DAY(INDEX([1]Calculation!$H:$H,ROW()))</f>
        <v>5/30</v>
      </c>
      <c r="F784" s="12">
        <f>ROUND(INDEX([1]Calculation!AK:AK,ROW()),1)</f>
        <v>0</v>
      </c>
      <c r="G784" s="8">
        <f>ROUND(INDEX([1]Calculation!K:K,ROW()),0)</f>
        <v>0</v>
      </c>
      <c r="H784" s="8">
        <f>ROUND(INDEX([1]Calculation!L:L,ROW()),0)</f>
        <v>0</v>
      </c>
      <c r="I784" s="8">
        <f>ROUND(INDEX([1]Calculation!M:M,ROW()),0)</f>
        <v>0</v>
      </c>
      <c r="J784" s="8">
        <f>ROUND(INDEX([1]Calculation!N:N,ROW()),0)</f>
        <v>0</v>
      </c>
      <c r="K784" s="8">
        <f>ROUND(INDEX([1]Calculation!O:O,ROW()),0)</f>
        <v>0</v>
      </c>
      <c r="L784" s="8">
        <f>ROUND(INDEX([1]Calculation!P:P,ROW()),0)</f>
        <v>42</v>
      </c>
      <c r="M784" s="8">
        <f>ROUND(INDEX([1]Calculation!Q:Q,ROW()),0)</f>
        <v>0</v>
      </c>
      <c r="N784" s="8">
        <f>ROUND(INDEX([1]Calculation!R:R,ROW()),0)</f>
        <v>0</v>
      </c>
      <c r="O784" s="8">
        <f>ROUND(INDEX([1]Calculation!S:S,ROW()),0)</f>
        <v>0</v>
      </c>
    </row>
    <row r="785" spans="1:15">
      <c r="A785" t="str">
        <f>INDEX([1]Calculation!$E:$E,ROW())</f>
        <v>US</v>
      </c>
      <c r="B785" t="str">
        <f>INDEX([1]Calculation!$C:$C,ROW())</f>
        <v>Harris Insights &amp; Analytics</v>
      </c>
      <c r="C785" t="str">
        <f>IF(INDEX([1]Calculation!$F:$F,ROW())=0,"-",INDEX([1]Calculation!$F:$F,ROW()))</f>
        <v>C+</v>
      </c>
      <c r="D785" t="str">
        <f>INDEX([1]Calculation!$I:$I,ROW())&amp;"  "&amp;INDEX([1]Calculation!$J:$J,ROW())</f>
        <v>881  rv</v>
      </c>
      <c r="E785" s="2" t="str">
        <f>MONTH(INDEX([1]Calculation!$H:$H,ROW()))&amp;"/"&amp;DAY(INDEX([1]Calculation!$H:$H,ROW()))</f>
        <v>5/30</v>
      </c>
      <c r="F785" s="12">
        <f>ROUND(INDEX([1]Calculation!AK:AK,ROW()),1)</f>
        <v>0</v>
      </c>
      <c r="G785" s="8">
        <f>ROUND(INDEX([1]Calculation!K:K,ROW()),0)</f>
        <v>41</v>
      </c>
      <c r="H785" s="8">
        <f>ROUND(INDEX([1]Calculation!L:L,ROW()),0)</f>
        <v>0</v>
      </c>
      <c r="I785" s="8">
        <f>ROUND(INDEX([1]Calculation!M:M,ROW()),0)</f>
        <v>0</v>
      </c>
      <c r="J785" s="8">
        <f>ROUND(INDEX([1]Calculation!N:N,ROW()),0)</f>
        <v>0</v>
      </c>
      <c r="K785" s="8">
        <f>ROUND(INDEX([1]Calculation!O:O,ROW()),0)</f>
        <v>0</v>
      </c>
      <c r="L785" s="8">
        <f>ROUND(INDEX([1]Calculation!P:P,ROW()),0)</f>
        <v>0</v>
      </c>
      <c r="M785" s="8">
        <f>ROUND(INDEX([1]Calculation!Q:Q,ROW()),0)</f>
        <v>0</v>
      </c>
      <c r="N785" s="8">
        <f>ROUND(INDEX([1]Calculation!R:R,ROW()),0)</f>
        <v>0</v>
      </c>
      <c r="O785" s="8">
        <f>ROUND(INDEX([1]Calculation!S:S,ROW()),0)</f>
        <v>0</v>
      </c>
    </row>
    <row r="786" spans="1:15">
      <c r="A786" t="str">
        <f>INDEX([1]Calculation!$E:$E,ROW())</f>
        <v>US</v>
      </c>
      <c r="B786" t="str">
        <f>INDEX([1]Calculation!$C:$C,ROW())</f>
        <v>Harris Insights &amp; Analytics</v>
      </c>
      <c r="C786" t="str">
        <f>IF(INDEX([1]Calculation!$F:$F,ROW())=0,"-",INDEX([1]Calculation!$F:$F,ROW()))</f>
        <v>C+</v>
      </c>
      <c r="D786" t="str">
        <f>INDEX([1]Calculation!$I:$I,ROW())&amp;"  "&amp;INDEX([1]Calculation!$J:$J,ROW())</f>
        <v>881  rv</v>
      </c>
      <c r="E786" s="2" t="str">
        <f>MONTH(INDEX([1]Calculation!$H:$H,ROW()))&amp;"/"&amp;DAY(INDEX([1]Calculation!$H:$H,ROW()))</f>
        <v>5/30</v>
      </c>
      <c r="F786" s="12">
        <f>ROUND(INDEX([1]Calculation!AK:AK,ROW()),1)</f>
        <v>0</v>
      </c>
      <c r="G786" s="8">
        <f>ROUND(INDEX([1]Calculation!K:K,ROW()),0)</f>
        <v>43</v>
      </c>
      <c r="H786" s="8">
        <f>ROUND(INDEX([1]Calculation!L:L,ROW()),0)</f>
        <v>0</v>
      </c>
      <c r="I786" s="8">
        <f>ROUND(INDEX([1]Calculation!M:M,ROW()),0)</f>
        <v>0</v>
      </c>
      <c r="J786" s="8">
        <f>ROUND(INDEX([1]Calculation!N:N,ROW()),0)</f>
        <v>0</v>
      </c>
      <c r="K786" s="8">
        <f>ROUND(INDEX([1]Calculation!O:O,ROW()),0)</f>
        <v>0</v>
      </c>
      <c r="L786" s="8">
        <f>ROUND(INDEX([1]Calculation!P:P,ROW()),0)</f>
        <v>41</v>
      </c>
      <c r="M786" s="8">
        <f>ROUND(INDEX([1]Calculation!Q:Q,ROW()),0)</f>
        <v>0</v>
      </c>
      <c r="N786" s="8">
        <f>ROUND(INDEX([1]Calculation!R:R,ROW()),0)</f>
        <v>0</v>
      </c>
      <c r="O786" s="8">
        <f>ROUND(INDEX([1]Calculation!S:S,ROW()),0)</f>
        <v>0</v>
      </c>
    </row>
    <row r="787" spans="1:15">
      <c r="A787" t="str">
        <f>INDEX([1]Calculation!$E:$E,ROW())</f>
        <v>US</v>
      </c>
      <c r="B787" t="str">
        <f>INDEX([1]Calculation!$C:$C,ROW())</f>
        <v>Harris Insights &amp; Analytics</v>
      </c>
      <c r="C787" t="str">
        <f>IF(INDEX([1]Calculation!$F:$F,ROW())=0,"-",INDEX([1]Calculation!$F:$F,ROW()))</f>
        <v>C+</v>
      </c>
      <c r="D787" t="str">
        <f>INDEX([1]Calculation!$I:$I,ROW())&amp;"  "&amp;INDEX([1]Calculation!$J:$J,ROW())</f>
        <v>881  rv</v>
      </c>
      <c r="E787" s="2" t="str">
        <f>MONTH(INDEX([1]Calculation!$H:$H,ROW()))&amp;"/"&amp;DAY(INDEX([1]Calculation!$H:$H,ROW()))</f>
        <v>5/30</v>
      </c>
      <c r="F787" s="12">
        <f>ROUND(INDEX([1]Calculation!AK:AK,ROW()),1)</f>
        <v>0</v>
      </c>
      <c r="G787" s="8">
        <f>ROUND(INDEX([1]Calculation!K:K,ROW()),0)</f>
        <v>0</v>
      </c>
      <c r="H787" s="8">
        <f>ROUND(INDEX([1]Calculation!L:L,ROW()),0)</f>
        <v>0</v>
      </c>
      <c r="I787" s="8">
        <f>ROUND(INDEX([1]Calculation!M:M,ROW()),0)</f>
        <v>0</v>
      </c>
      <c r="J787" s="8">
        <f>ROUND(INDEX([1]Calculation!N:N,ROW()),0)</f>
        <v>0</v>
      </c>
      <c r="K787" s="8">
        <f>ROUND(INDEX([1]Calculation!O:O,ROW()),0)</f>
        <v>0</v>
      </c>
      <c r="L787" s="8">
        <f>ROUND(INDEX([1]Calculation!P:P,ROW()),0)</f>
        <v>37</v>
      </c>
      <c r="M787" s="8">
        <f>ROUND(INDEX([1]Calculation!Q:Q,ROW()),0)</f>
        <v>0</v>
      </c>
      <c r="N787" s="8">
        <f>ROUND(INDEX([1]Calculation!R:R,ROW()),0)</f>
        <v>40</v>
      </c>
      <c r="O787" s="8">
        <f>ROUND(INDEX([1]Calculation!S:S,ROW()),0)</f>
        <v>0</v>
      </c>
    </row>
    <row r="788" spans="1:15">
      <c r="A788" t="str">
        <f>INDEX([1]Calculation!$E:$E,ROW())</f>
        <v>US</v>
      </c>
      <c r="B788" t="str">
        <f>INDEX([1]Calculation!$C:$C,ROW())</f>
        <v>Harris Insights &amp; Analytics</v>
      </c>
      <c r="C788" t="str">
        <f>IF(INDEX([1]Calculation!$F:$F,ROW())=0,"-",INDEX([1]Calculation!$F:$F,ROW()))</f>
        <v>C+</v>
      </c>
      <c r="D788" t="str">
        <f>INDEX([1]Calculation!$I:$I,ROW())&amp;"  "&amp;INDEX([1]Calculation!$J:$J,ROW())</f>
        <v>881  rv</v>
      </c>
      <c r="E788" s="2" t="str">
        <f>MONTH(INDEX([1]Calculation!$H:$H,ROW()))&amp;"/"&amp;DAY(INDEX([1]Calculation!$H:$H,ROW()))</f>
        <v>5/30</v>
      </c>
      <c r="F788" s="12">
        <f>ROUND(INDEX([1]Calculation!AK:AK,ROW()),1)</f>
        <v>0</v>
      </c>
      <c r="G788" s="8">
        <f>ROUND(INDEX([1]Calculation!K:K,ROW()),0)</f>
        <v>39</v>
      </c>
      <c r="H788" s="8">
        <f>ROUND(INDEX([1]Calculation!L:L,ROW()),0)</f>
        <v>0</v>
      </c>
      <c r="I788" s="8">
        <f>ROUND(INDEX([1]Calculation!M:M,ROW()),0)</f>
        <v>0</v>
      </c>
      <c r="J788" s="8">
        <f>ROUND(INDEX([1]Calculation!N:N,ROW()),0)</f>
        <v>0</v>
      </c>
      <c r="K788" s="8">
        <f>ROUND(INDEX([1]Calculation!O:O,ROW()),0)</f>
        <v>0</v>
      </c>
      <c r="L788" s="8">
        <f>ROUND(INDEX([1]Calculation!P:P,ROW()),0)</f>
        <v>0</v>
      </c>
      <c r="M788" s="8">
        <f>ROUND(INDEX([1]Calculation!Q:Q,ROW()),0)</f>
        <v>0</v>
      </c>
      <c r="N788" s="8">
        <f>ROUND(INDEX([1]Calculation!R:R,ROW()),0)</f>
        <v>41</v>
      </c>
      <c r="O788" s="8">
        <f>ROUND(INDEX([1]Calculation!S:S,ROW()),0)</f>
        <v>0</v>
      </c>
    </row>
    <row r="789" spans="1:15">
      <c r="A789" t="str">
        <f>INDEX([1]Calculation!$E:$E,ROW())</f>
        <v>California</v>
      </c>
      <c r="B789" t="str">
        <f>INDEX([1]Calculation!$C:$C,ROW())</f>
        <v>Change Research</v>
      </c>
      <c r="C789" t="str">
        <f>IF(INDEX([1]Calculation!$F:$F,ROW())=0,"-",INDEX([1]Calculation!$F:$F,ROW()))</f>
        <v>C</v>
      </c>
      <c r="D789" t="str">
        <f>INDEX([1]Calculation!$I:$I,ROW())&amp;"  "&amp;INDEX([1]Calculation!$J:$J,ROW())</f>
        <v>1649  lv</v>
      </c>
      <c r="E789" s="2" t="str">
        <f>MONTH(INDEX([1]Calculation!$H:$H,ROW()))&amp;"/"&amp;DAY(INDEX([1]Calculation!$H:$H,ROW()))</f>
        <v>5/28</v>
      </c>
      <c r="F789" s="12">
        <f>ROUND(INDEX([1]Calculation!AK:AK,ROW()),1)</f>
        <v>0</v>
      </c>
      <c r="G789" s="8">
        <f>ROUND(INDEX([1]Calculation!K:K,ROW()),0)</f>
        <v>30</v>
      </c>
      <c r="H789" s="8">
        <f>ROUND(INDEX([1]Calculation!L:L,ROW()),0)</f>
        <v>0</v>
      </c>
      <c r="I789" s="8">
        <f>ROUND(INDEX([1]Calculation!M:M,ROW()),0)</f>
        <v>1</v>
      </c>
      <c r="J789" s="8">
        <f>ROUND(INDEX([1]Calculation!N:N,ROW()),0)</f>
        <v>12</v>
      </c>
      <c r="K789" s="8">
        <f>ROUND(INDEX([1]Calculation!O:O,ROW()),0)</f>
        <v>0</v>
      </c>
      <c r="L789" s="8">
        <f>ROUND(INDEX([1]Calculation!P:P,ROW()),0)</f>
        <v>23</v>
      </c>
      <c r="M789" s="8">
        <f>ROUND(INDEX([1]Calculation!Q:Q,ROW()),0)</f>
        <v>0</v>
      </c>
      <c r="N789" s="8">
        <f>ROUND(INDEX([1]Calculation!R:R,ROW()),0)</f>
        <v>12</v>
      </c>
      <c r="O789" s="8">
        <f>ROUND(INDEX([1]Calculation!S:S,ROW()),0)</f>
        <v>1</v>
      </c>
    </row>
    <row r="790" spans="1:15">
      <c r="A790" t="str">
        <f>INDEX([1]Calculation!$E:$E,ROW())</f>
        <v>US</v>
      </c>
      <c r="B790" t="str">
        <f>INDEX([1]Calculation!$C:$C,ROW())</f>
        <v>Morning Consult</v>
      </c>
      <c r="C790" t="str">
        <f>IF(INDEX([1]Calculation!$F:$F,ROW())=0,"-",INDEX([1]Calculation!$F:$F,ROW()))</f>
        <v>B/C</v>
      </c>
      <c r="D790" t="str">
        <f>INDEX([1]Calculation!$I:$I,ROW())&amp;"  "&amp;INDEX([1]Calculation!$J:$J,ROW())</f>
        <v>16368  lv</v>
      </c>
      <c r="E790" s="2" t="str">
        <f>MONTH(INDEX([1]Calculation!$H:$H,ROW()))&amp;"/"&amp;DAY(INDEX([1]Calculation!$H:$H,ROW()))</f>
        <v>5/26</v>
      </c>
      <c r="F790" s="12">
        <f>ROUND(INDEX([1]Calculation!AK:AK,ROW()),1)</f>
        <v>0</v>
      </c>
      <c r="G790" s="8">
        <f>ROUND(INDEX([1]Calculation!K:K,ROW()),0)</f>
        <v>38</v>
      </c>
      <c r="H790" s="8">
        <f>ROUND(INDEX([1]Calculation!L:L,ROW()),0)</f>
        <v>0</v>
      </c>
      <c r="I790" s="8">
        <f>ROUND(INDEX([1]Calculation!M:M,ROW()),0)</f>
        <v>3</v>
      </c>
      <c r="J790" s="8">
        <f>ROUND(INDEX([1]Calculation!N:N,ROW()),0)</f>
        <v>7</v>
      </c>
      <c r="K790" s="8">
        <f>ROUND(INDEX([1]Calculation!O:O,ROW()),0)</f>
        <v>1</v>
      </c>
      <c r="L790" s="8">
        <f>ROUND(INDEX([1]Calculation!P:P,ROW()),0)</f>
        <v>20</v>
      </c>
      <c r="M790" s="8">
        <f>ROUND(INDEX([1]Calculation!Q:Q,ROW()),0)</f>
        <v>0</v>
      </c>
      <c r="N790" s="8">
        <f>ROUND(INDEX([1]Calculation!R:R,ROW()),0)</f>
        <v>9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Harris Insights &amp; Analytics</v>
      </c>
      <c r="C791" t="str">
        <f>IF(INDEX([1]Calculation!$F:$F,ROW())=0,"-",INDEX([1]Calculation!$F:$F,ROW()))</f>
        <v>C+</v>
      </c>
      <c r="D791" t="str">
        <f>INDEX([1]Calculation!$I:$I,ROW())&amp;"  "&amp;INDEX([1]Calculation!$J:$J,ROW())</f>
        <v>881  rv</v>
      </c>
      <c r="E791" s="2" t="str">
        <f>MONTH(INDEX([1]Calculation!$H:$H,ROW()))&amp;"/"&amp;DAY(INDEX([1]Calculation!$H:$H,ROW()))</f>
        <v>5/25</v>
      </c>
      <c r="F791" s="12">
        <f>ROUND(INDEX([1]Calculation!AK:AK,ROW()),1)</f>
        <v>0</v>
      </c>
      <c r="G791" s="8">
        <f>ROUND(INDEX([1]Calculation!K:K,ROW()),0)</f>
        <v>33</v>
      </c>
      <c r="H791" s="8">
        <f>ROUND(INDEX([1]Calculation!L:L,ROW()),0)</f>
        <v>0</v>
      </c>
      <c r="I791" s="8">
        <f>ROUND(INDEX([1]Calculation!M:M,ROW()),0)</f>
        <v>3</v>
      </c>
      <c r="J791" s="8">
        <f>ROUND(INDEX([1]Calculation!N:N,ROW()),0)</f>
        <v>5</v>
      </c>
      <c r="K791" s="8">
        <f>ROUND(INDEX([1]Calculation!O:O,ROW()),0)</f>
        <v>1</v>
      </c>
      <c r="L791" s="8">
        <f>ROUND(INDEX([1]Calculation!P:P,ROW()),0)</f>
        <v>15</v>
      </c>
      <c r="M791" s="8">
        <f>ROUND(INDEX([1]Calculation!Q:Q,ROW()),0)</f>
        <v>0</v>
      </c>
      <c r="N791" s="8">
        <f>ROUND(INDEX([1]Calculation!R:R,ROW()),0)</f>
        <v>7</v>
      </c>
      <c r="O791" s="8">
        <f>ROUND(INDEX([1]Calculation!S:S,ROW()),0)</f>
        <v>1</v>
      </c>
    </row>
    <row r="792" spans="1:15">
      <c r="A792" t="str">
        <f>INDEX([1]Calculation!$E:$E,ROW())</f>
        <v>South Carolina</v>
      </c>
      <c r="B792" t="str">
        <f>INDEX([1]Calculation!$C:$C,ROW())</f>
        <v>Tel Opinion Research</v>
      </c>
      <c r="C792" t="str">
        <f>IF(INDEX([1]Calculation!$F:$F,ROW())=0,"-",INDEX([1]Calculation!$F:$F,ROW()))</f>
        <v>B/C</v>
      </c>
      <c r="D792" t="str">
        <f>INDEX([1]Calculation!$I:$I,ROW())&amp;"  "&amp;INDEX([1]Calculation!$J:$J,ROW())</f>
        <v>600  lv</v>
      </c>
      <c r="E792" s="2" t="str">
        <f>MONTH(INDEX([1]Calculation!$H:$H,ROW()))&amp;"/"&amp;DAY(INDEX([1]Calculation!$H:$H,ROW()))</f>
        <v>5/24</v>
      </c>
      <c r="F792" s="12">
        <f>ROUND(INDEX([1]Calculation!AK:AK,ROW()),1)</f>
        <v>0</v>
      </c>
      <c r="G792" s="8">
        <f>ROUND(INDEX([1]Calculation!K:K,ROW()),0)</f>
        <v>37</v>
      </c>
      <c r="H792" s="8">
        <f>ROUND(INDEX([1]Calculation!L:L,ROW()),0)</f>
        <v>0</v>
      </c>
      <c r="I792" s="8">
        <f>ROUND(INDEX([1]Calculation!M:M,ROW()),0)</f>
        <v>2</v>
      </c>
      <c r="J792" s="8">
        <f>ROUND(INDEX([1]Calculation!N:N,ROW()),0)</f>
        <v>3</v>
      </c>
      <c r="K792" s="8">
        <f>ROUND(INDEX([1]Calculation!O:O,ROW()),0)</f>
        <v>0</v>
      </c>
      <c r="L792" s="8">
        <f>ROUND(INDEX([1]Calculation!P:P,ROW()),0)</f>
        <v>10</v>
      </c>
      <c r="M792" s="8">
        <f>ROUND(INDEX([1]Calculation!Q:Q,ROW()),0)</f>
        <v>0</v>
      </c>
      <c r="N792" s="8">
        <f>ROUND(INDEX([1]Calculation!R:R,ROW()),0)</f>
        <v>8</v>
      </c>
      <c r="O792" s="8">
        <f>ROUND(INDEX([1]Calculation!S:S,ROW()),0)</f>
        <v>0</v>
      </c>
    </row>
    <row r="793" spans="1:15">
      <c r="A793" t="str">
        <f>INDEX([1]Calculation!$E:$E,ROW())</f>
        <v>South Carolina</v>
      </c>
      <c r="B793" t="str">
        <f>INDEX([1]Calculation!$C:$C,ROW())</f>
        <v>Tel Opinion Research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600  lv</v>
      </c>
      <c r="E793" s="2" t="str">
        <f>MONTH(INDEX([1]Calculation!$H:$H,ROW()))&amp;"/"&amp;DAY(INDEX([1]Calculation!$H:$H,ROW()))</f>
        <v>5/24</v>
      </c>
      <c r="F793" s="12">
        <f>ROUND(INDEX([1]Calculation!AK:AK,ROW()),1)</f>
        <v>0</v>
      </c>
      <c r="G793" s="8">
        <f>ROUND(INDEX([1]Calculation!K:K,ROW()),0)</f>
        <v>70</v>
      </c>
      <c r="H793" s="8">
        <f>ROUND(INDEX([1]Calculation!L:L,ROW()),0)</f>
        <v>0</v>
      </c>
      <c r="I793" s="8">
        <f>ROUND(INDEX([1]Calculation!M:M,ROW()),0)</f>
        <v>0</v>
      </c>
      <c r="J793" s="8">
        <f>ROUND(INDEX([1]Calculation!N:N,ROW()),0)</f>
        <v>0</v>
      </c>
      <c r="K793" s="8">
        <f>ROUND(INDEX([1]Calculation!O:O,ROW()),0)</f>
        <v>0</v>
      </c>
      <c r="L793" s="8">
        <f>ROUND(INDEX([1]Calculation!P:P,ROW()),0)</f>
        <v>15</v>
      </c>
      <c r="M793" s="8">
        <f>ROUND(INDEX([1]Calculation!Q:Q,ROW()),0)</f>
        <v>0</v>
      </c>
      <c r="N793" s="8">
        <f>ROUND(INDEX([1]Calculation!R:R,ROW()),0)</f>
        <v>0</v>
      </c>
      <c r="O793" s="8">
        <f>ROUND(INDEX([1]Calculation!S:S,ROW()),0)</f>
        <v>0</v>
      </c>
    </row>
    <row r="794" spans="1:15">
      <c r="A794" t="str">
        <f>INDEX([1]Calculation!$E:$E,ROW())</f>
        <v>South Carolina</v>
      </c>
      <c r="B794" t="str">
        <f>INDEX([1]Calculation!$C:$C,ROW())</f>
        <v>Tel Opinion Research</v>
      </c>
      <c r="C794" t="str">
        <f>IF(INDEX([1]Calculation!$F:$F,ROW())=0,"-",INDEX([1]Calculation!$F:$F,ROW()))</f>
        <v>B/C</v>
      </c>
      <c r="D794" t="str">
        <f>INDEX([1]Calculation!$I:$I,ROW())&amp;"  "&amp;INDEX([1]Calculation!$J:$J,ROW())</f>
        <v>600  lv</v>
      </c>
      <c r="E794" s="2" t="str">
        <f>MONTH(INDEX([1]Calculation!$H:$H,ROW()))&amp;"/"&amp;DAY(INDEX([1]Calculation!$H:$H,ROW()))</f>
        <v>5/24</v>
      </c>
      <c r="F794" s="12">
        <f>ROUND(INDEX([1]Calculation!AK:AK,ROW()),1)</f>
        <v>0</v>
      </c>
      <c r="G794" s="8">
        <f>ROUND(INDEX([1]Calculation!K:K,ROW()),0)</f>
        <v>71</v>
      </c>
      <c r="H794" s="8">
        <f>ROUND(INDEX([1]Calculation!L:L,ROW()),0)</f>
        <v>0</v>
      </c>
      <c r="I794" s="8">
        <f>ROUND(INDEX([1]Calculation!M:M,ROW()),0)</f>
        <v>0</v>
      </c>
      <c r="J794" s="8">
        <f>ROUND(INDEX([1]Calculation!N:N,ROW()),0)</f>
        <v>10</v>
      </c>
      <c r="K794" s="8">
        <f>ROUND(INDEX([1]Calculation!O:O,ROW()),0)</f>
        <v>0</v>
      </c>
      <c r="L794" s="8">
        <f>ROUND(INDEX([1]Calculation!P:P,ROW()),0)</f>
        <v>0</v>
      </c>
      <c r="M794" s="8">
        <f>ROUND(INDEX([1]Calculation!Q:Q,ROW()),0)</f>
        <v>0</v>
      </c>
      <c r="N794" s="8">
        <f>ROUND(INDEX([1]Calculation!R:R,ROW()),0)</f>
        <v>0</v>
      </c>
      <c r="O794" s="8">
        <f>ROUND(INDEX([1]Calculation!S:S,ROW()),0)</f>
        <v>0</v>
      </c>
    </row>
    <row r="795" spans="1:15">
      <c r="A795" t="str">
        <f>INDEX([1]Calculation!$E:$E,ROW())</f>
        <v>South Carolina</v>
      </c>
      <c r="B795" t="str">
        <f>INDEX([1]Calculation!$C:$C,ROW())</f>
        <v>Tel Opinion Research</v>
      </c>
      <c r="C795" t="str">
        <f>IF(INDEX([1]Calculation!$F:$F,ROW())=0,"-",INDEX([1]Calculation!$F:$F,ROW()))</f>
        <v>B/C</v>
      </c>
      <c r="D795" t="str">
        <f>INDEX([1]Calculation!$I:$I,ROW())&amp;"  "&amp;INDEX([1]Calculation!$J:$J,ROW())</f>
        <v>600  lv</v>
      </c>
      <c r="E795" s="2" t="str">
        <f>MONTH(INDEX([1]Calculation!$H:$H,ROW()))&amp;"/"&amp;DAY(INDEX([1]Calculation!$H:$H,ROW()))</f>
        <v>5/24</v>
      </c>
      <c r="F795" s="12">
        <f>ROUND(INDEX([1]Calculation!AK:AK,ROW()),1)</f>
        <v>0</v>
      </c>
      <c r="G795" s="8">
        <f>ROUND(INDEX([1]Calculation!K:K,ROW()),0)</f>
        <v>67</v>
      </c>
      <c r="H795" s="8">
        <f>ROUND(INDEX([1]Calculation!L:L,ROW()),0)</f>
        <v>0</v>
      </c>
      <c r="I795" s="8">
        <f>ROUND(INDEX([1]Calculation!M:M,ROW()),0)</f>
        <v>0</v>
      </c>
      <c r="J795" s="8">
        <f>ROUND(INDEX([1]Calculation!N:N,ROW()),0)</f>
        <v>0</v>
      </c>
      <c r="K795" s="8">
        <f>ROUND(INDEX([1]Calculation!O:O,ROW()),0)</f>
        <v>0</v>
      </c>
      <c r="L795" s="8">
        <f>ROUND(INDEX([1]Calculation!P:P,ROW()),0)</f>
        <v>0</v>
      </c>
      <c r="M795" s="8">
        <f>ROUND(INDEX([1]Calculation!Q:Q,ROW()),0)</f>
        <v>0</v>
      </c>
      <c r="N795" s="8">
        <f>ROUND(INDEX([1]Calculation!R:R,ROW()),0)</f>
        <v>15</v>
      </c>
      <c r="O795" s="8">
        <f>ROUND(INDEX([1]Calculation!S:S,ROW()),0)</f>
        <v>0</v>
      </c>
    </row>
    <row r="796" spans="1:15">
      <c r="A796" t="str">
        <f>INDEX([1]Calculation!$E:$E,ROW())</f>
        <v>New Hampshire</v>
      </c>
      <c r="B796" t="str">
        <f>INDEX([1]Calculation!$C:$C,ROW())</f>
        <v>Tel Opinion Research</v>
      </c>
      <c r="C796" t="str">
        <f>IF(INDEX([1]Calculation!$F:$F,ROW())=0,"-",INDEX([1]Calculation!$F:$F,ROW()))</f>
        <v>B/C</v>
      </c>
      <c r="D796" t="str">
        <f>INDEX([1]Calculation!$I:$I,ROW())&amp;"  "&amp;INDEX([1]Calculation!$J:$J,ROW())</f>
        <v>600  lv</v>
      </c>
      <c r="E796" s="2" t="str">
        <f>MONTH(INDEX([1]Calculation!$H:$H,ROW()))&amp;"/"&amp;DAY(INDEX([1]Calculation!$H:$H,ROW()))</f>
        <v>5/22</v>
      </c>
      <c r="F796" s="12">
        <f>ROUND(INDEX([1]Calculation!AK:AK,ROW()),1)</f>
        <v>0</v>
      </c>
      <c r="G796" s="8">
        <f>ROUND(INDEX([1]Calculation!K:K,ROW()),0)</f>
        <v>33</v>
      </c>
      <c r="H796" s="8">
        <f>ROUND(INDEX([1]Calculation!L:L,ROW()),0)</f>
        <v>0</v>
      </c>
      <c r="I796" s="8">
        <f>ROUND(INDEX([1]Calculation!M:M,ROW()),0)</f>
        <v>0</v>
      </c>
      <c r="J796" s="8">
        <f>ROUND(INDEX([1]Calculation!N:N,ROW()),0)</f>
        <v>7</v>
      </c>
      <c r="K796" s="8">
        <f>ROUND(INDEX([1]Calculation!O:O,ROW()),0)</f>
        <v>0</v>
      </c>
      <c r="L796" s="8">
        <f>ROUND(INDEX([1]Calculation!P:P,ROW()),0)</f>
        <v>12</v>
      </c>
      <c r="M796" s="8">
        <f>ROUND(INDEX([1]Calculation!Q:Q,ROW()),0)</f>
        <v>0</v>
      </c>
      <c r="N796" s="8">
        <f>ROUND(INDEX([1]Calculation!R:R,ROW()),0)</f>
        <v>11</v>
      </c>
      <c r="O796" s="8">
        <f>ROUND(INDEX([1]Calculation!S:S,ROW()),0)</f>
        <v>0</v>
      </c>
    </row>
    <row r="797" spans="1:15">
      <c r="A797" t="str">
        <f>INDEX([1]Calculation!$E:$E,ROW())</f>
        <v>New Hampshire</v>
      </c>
      <c r="B797" t="str">
        <f>INDEX([1]Calculation!$C:$C,ROW())</f>
        <v>Tel Opinion Research</v>
      </c>
      <c r="C797" t="str">
        <f>IF(INDEX([1]Calculation!$F:$F,ROW())=0,"-",INDEX([1]Calculation!$F:$F,ROW()))</f>
        <v>B/C</v>
      </c>
      <c r="D797" t="str">
        <f>INDEX([1]Calculation!$I:$I,ROW())&amp;"  "&amp;INDEX([1]Calculation!$J:$J,ROW())</f>
        <v>600  lv</v>
      </c>
      <c r="E797" s="2" t="str">
        <f>MONTH(INDEX([1]Calculation!$H:$H,ROW()))&amp;"/"&amp;DAY(INDEX([1]Calculation!$H:$H,ROW()))</f>
        <v>5/22</v>
      </c>
      <c r="F797" s="12">
        <f>ROUND(INDEX([1]Calculation!AK:AK,ROW()),1)</f>
        <v>0</v>
      </c>
      <c r="G797" s="8">
        <f>ROUND(INDEX([1]Calculation!K:K,ROW()),0)</f>
        <v>63</v>
      </c>
      <c r="H797" s="8">
        <f>ROUND(INDEX([1]Calculation!L:L,ROW()),0)</f>
        <v>0</v>
      </c>
      <c r="I797" s="8">
        <f>ROUND(INDEX([1]Calculation!M:M,ROW()),0)</f>
        <v>0</v>
      </c>
      <c r="J797" s="8">
        <f>ROUND(INDEX([1]Calculation!N:N,ROW()),0)</f>
        <v>21</v>
      </c>
      <c r="K797" s="8">
        <f>ROUND(INDEX([1]Calculation!O:O,ROW()),0)</f>
        <v>0</v>
      </c>
      <c r="L797" s="8">
        <f>ROUND(INDEX([1]Calculation!P:P,ROW()),0)</f>
        <v>0</v>
      </c>
      <c r="M797" s="8">
        <f>ROUND(INDEX([1]Calculation!Q:Q,ROW()),0)</f>
        <v>0</v>
      </c>
      <c r="N797" s="8">
        <f>ROUND(INDEX([1]Calculation!R:R,ROW()),0)</f>
        <v>0</v>
      </c>
      <c r="O797" s="8">
        <f>ROUND(INDEX([1]Calculation!S:S,ROW()),0)</f>
        <v>0</v>
      </c>
    </row>
    <row r="798" spans="1:15">
      <c r="A798" t="str">
        <f>INDEX([1]Calculation!$E:$E,ROW())</f>
        <v>New Hampshire</v>
      </c>
      <c r="B798" t="str">
        <f>INDEX([1]Calculation!$C:$C,ROW())</f>
        <v>Tel Opinion Research</v>
      </c>
      <c r="C798" t="str">
        <f>IF(INDEX([1]Calculation!$F:$F,ROW())=0,"-",INDEX([1]Calculation!$F:$F,ROW()))</f>
        <v>B/C</v>
      </c>
      <c r="D798" t="str">
        <f>INDEX([1]Calculation!$I:$I,ROW())&amp;"  "&amp;INDEX([1]Calculation!$J:$J,ROW())</f>
        <v>600  lv</v>
      </c>
      <c r="E798" s="2" t="str">
        <f>MONTH(INDEX([1]Calculation!$H:$H,ROW()))&amp;"/"&amp;DAY(INDEX([1]Calculation!$H:$H,ROW()))</f>
        <v>5/22</v>
      </c>
      <c r="F798" s="12">
        <f>ROUND(INDEX([1]Calculation!AK:AK,ROW()),1)</f>
        <v>0</v>
      </c>
      <c r="G798" s="8">
        <f>ROUND(INDEX([1]Calculation!K:K,ROW()),0)</f>
        <v>58</v>
      </c>
      <c r="H798" s="8">
        <f>ROUND(INDEX([1]Calculation!L:L,ROW()),0)</f>
        <v>0</v>
      </c>
      <c r="I798" s="8">
        <f>ROUND(INDEX([1]Calculation!M:M,ROW()),0)</f>
        <v>0</v>
      </c>
      <c r="J798" s="8">
        <f>ROUND(INDEX([1]Calculation!N:N,ROW()),0)</f>
        <v>0</v>
      </c>
      <c r="K798" s="8">
        <f>ROUND(INDEX([1]Calculation!O:O,ROW()),0)</f>
        <v>0</v>
      </c>
      <c r="L798" s="8">
        <f>ROUND(INDEX([1]Calculation!P:P,ROW()),0)</f>
        <v>0</v>
      </c>
      <c r="M798" s="8">
        <f>ROUND(INDEX([1]Calculation!Q:Q,ROW()),0)</f>
        <v>0</v>
      </c>
      <c r="N798" s="8">
        <f>ROUND(INDEX([1]Calculation!R:R,ROW()),0)</f>
        <v>29</v>
      </c>
      <c r="O798" s="8">
        <f>ROUND(INDEX([1]Calculation!S:S,ROW()),0)</f>
        <v>0</v>
      </c>
    </row>
    <row r="799" spans="1:15">
      <c r="A799" t="str">
        <f>INDEX([1]Calculation!$E:$E,ROW())</f>
        <v>New Hampshire</v>
      </c>
      <c r="B799" t="str">
        <f>INDEX([1]Calculation!$C:$C,ROW())</f>
        <v>Tel Opinion Research</v>
      </c>
      <c r="C799" t="str">
        <f>IF(INDEX([1]Calculation!$F:$F,ROW())=0,"-",INDEX([1]Calculation!$F:$F,ROW()))</f>
        <v>B/C</v>
      </c>
      <c r="D799" t="str">
        <f>INDEX([1]Calculation!$I:$I,ROW())&amp;"  "&amp;INDEX([1]Calculation!$J:$J,ROW())</f>
        <v>600  lv</v>
      </c>
      <c r="E799" s="2" t="str">
        <f>MONTH(INDEX([1]Calculation!$H:$H,ROW()))&amp;"/"&amp;DAY(INDEX([1]Calculation!$H:$H,ROW()))</f>
        <v>5/22</v>
      </c>
      <c r="F799" s="12">
        <f>ROUND(INDEX([1]Calculation!AK:AK,ROW()),1)</f>
        <v>0</v>
      </c>
      <c r="G799" s="8">
        <f>ROUND(INDEX([1]Calculation!K:K,ROW()),0)</f>
        <v>66</v>
      </c>
      <c r="H799" s="8">
        <f>ROUND(INDEX([1]Calculation!L:L,ROW()),0)</f>
        <v>0</v>
      </c>
      <c r="I799" s="8">
        <f>ROUND(INDEX([1]Calculation!M:M,ROW()),0)</f>
        <v>0</v>
      </c>
      <c r="J799" s="8">
        <f>ROUND(INDEX([1]Calculation!N:N,ROW()),0)</f>
        <v>0</v>
      </c>
      <c r="K799" s="8">
        <f>ROUND(INDEX([1]Calculation!O:O,ROW()),0)</f>
        <v>0</v>
      </c>
      <c r="L799" s="8">
        <f>ROUND(INDEX([1]Calculation!P:P,ROW()),0)</f>
        <v>22</v>
      </c>
      <c r="M799" s="8">
        <f>ROUND(INDEX([1]Calculation!Q:Q,ROW()),0)</f>
        <v>0</v>
      </c>
      <c r="N799" s="8">
        <f>ROUND(INDEX([1]Calculation!R:R,ROW()),0)</f>
        <v>0</v>
      </c>
      <c r="O799" s="8">
        <f>ROUND(INDEX([1]Calculation!S:S,ROW()),0)</f>
        <v>0</v>
      </c>
    </row>
    <row r="800" spans="1:15">
      <c r="A800" t="str">
        <f>INDEX([1]Calculation!$E:$E,ROW())</f>
        <v>US</v>
      </c>
      <c r="B800" t="str">
        <f>INDEX([1]Calculation!$C:$C,ROW())</f>
        <v>Change Research</v>
      </c>
      <c r="C800" t="str">
        <f>IF(INDEX([1]Calculation!$F:$F,ROW())=0,"-",INDEX([1]Calculation!$F:$F,ROW()))</f>
        <v>C</v>
      </c>
      <c r="D800" t="str">
        <f>INDEX([1]Calculation!$I:$I,ROW())&amp;"  "&amp;INDEX([1]Calculation!$J:$J,ROW())</f>
        <v>1420  lv</v>
      </c>
      <c r="E800" s="2" t="str">
        <f>MONTH(INDEX([1]Calculation!$H:$H,ROW()))&amp;"/"&amp;DAY(INDEX([1]Calculation!$H:$H,ROW()))</f>
        <v>5/21</v>
      </c>
      <c r="F800" s="12">
        <f>ROUND(INDEX([1]Calculation!AK:AK,ROW()),1)</f>
        <v>0</v>
      </c>
      <c r="G800" s="8">
        <f>ROUND(INDEX([1]Calculation!K:K,ROW()),0)</f>
        <v>31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9</v>
      </c>
      <c r="K800" s="8">
        <f>ROUND(INDEX([1]Calculation!O:O,ROW()),0)</f>
        <v>1</v>
      </c>
      <c r="L800" s="8">
        <f>ROUND(INDEX([1]Calculation!P:P,ROW()),0)</f>
        <v>22</v>
      </c>
      <c r="M800" s="8">
        <f>ROUND(INDEX([1]Calculation!Q:Q,ROW()),0)</f>
        <v>0</v>
      </c>
      <c r="N800" s="8">
        <f>ROUND(INDEX([1]Calculation!R:R,ROW()),0)</f>
        <v>15</v>
      </c>
      <c r="O800" s="8">
        <f>ROUND(INDEX([1]Calculation!S:S,ROW()),0)</f>
        <v>2</v>
      </c>
    </row>
    <row r="801" spans="1:15">
      <c r="A801" t="str">
        <f>INDEX([1]Calculation!$E:$E,ROW())</f>
        <v>US</v>
      </c>
      <c r="B801" t="str">
        <f>INDEX([1]Calculation!$C:$C,ROW())</f>
        <v>Echelon Insights</v>
      </c>
      <c r="C801" t="str">
        <f>IF(INDEX([1]Calculation!$F:$F,ROW())=0,"-",INDEX([1]Calculation!$F:$F,ROW()))</f>
        <v>-</v>
      </c>
      <c r="D801" t="str">
        <f>INDEX([1]Calculation!$I:$I,ROW())&amp;"  "&amp;INDEX([1]Calculation!$J:$J,ROW())</f>
        <v>447  rv</v>
      </c>
      <c r="E801" s="2" t="str">
        <f>MONTH(INDEX([1]Calculation!$H:$H,ROW()))&amp;"/"&amp;DAY(INDEX([1]Calculation!$H:$H,ROW()))</f>
        <v>5/21</v>
      </c>
      <c r="F801" s="12">
        <f>ROUND(INDEX([1]Calculation!AK:AK,ROW()),1)</f>
        <v>0</v>
      </c>
      <c r="G801" s="8">
        <f>ROUND(INDEX([1]Calculation!K:K,ROW()),0)</f>
        <v>66</v>
      </c>
      <c r="H801" s="8">
        <f>ROUND(INDEX([1]Calculation!L:L,ROW()),0)</f>
        <v>0</v>
      </c>
      <c r="I801" s="8">
        <f>ROUND(INDEX([1]Calculation!M:M,ROW()),0)</f>
        <v>0</v>
      </c>
      <c r="J801" s="8">
        <f>ROUND(INDEX([1]Calculation!N:N,ROW()),0)</f>
        <v>0</v>
      </c>
      <c r="K801" s="8">
        <f>ROUND(INDEX([1]Calculation!O:O,ROW()),0)</f>
        <v>0</v>
      </c>
      <c r="L801" s="8">
        <f>ROUND(INDEX([1]Calculation!P:P,ROW()),0)</f>
        <v>0</v>
      </c>
      <c r="M801" s="8">
        <f>ROUND(INDEX([1]Calculation!Q:Q,ROW()),0)</f>
        <v>0</v>
      </c>
      <c r="N801" s="8">
        <f>ROUND(INDEX([1]Calculation!R:R,ROW()),0)</f>
        <v>19</v>
      </c>
      <c r="O801" s="8">
        <f>ROUND(INDEX([1]Calculation!S:S,ROW()),0)</f>
        <v>0</v>
      </c>
    </row>
    <row r="802" spans="1:15">
      <c r="A802" t="str">
        <f>INDEX([1]Calculation!$E:$E,ROW())</f>
        <v>US</v>
      </c>
      <c r="B802" t="str">
        <f>INDEX([1]Calculation!$C:$C,ROW())</f>
        <v>Echelon Insights</v>
      </c>
      <c r="C802" t="str">
        <f>IF(INDEX([1]Calculation!$F:$F,ROW())=0,"-",INDEX([1]Calculation!$F:$F,ROW()))</f>
        <v>-</v>
      </c>
      <c r="D802" t="str">
        <f>INDEX([1]Calculation!$I:$I,ROW())&amp;"  "&amp;INDEX([1]Calculation!$J:$J,ROW())</f>
        <v>447  rv</v>
      </c>
      <c r="E802" s="2" t="str">
        <f>MONTH(INDEX([1]Calculation!$H:$H,ROW()))&amp;"/"&amp;DAY(INDEX([1]Calculation!$H:$H,ROW()))</f>
        <v>5/21</v>
      </c>
      <c r="F802" s="12">
        <f>ROUND(INDEX([1]Calculation!AK:AK,ROW()),1)</f>
        <v>0</v>
      </c>
      <c r="G802" s="8">
        <f>ROUND(INDEX([1]Calculation!K:K,ROW()),0)</f>
        <v>65</v>
      </c>
      <c r="H802" s="8">
        <f>ROUND(INDEX([1]Calculation!L:L,ROW()),0)</f>
        <v>0</v>
      </c>
      <c r="I802" s="8">
        <f>ROUND(INDEX([1]Calculation!M:M,ROW()),0)</f>
        <v>0</v>
      </c>
      <c r="J802" s="8">
        <f>ROUND(INDEX([1]Calculation!N:N,ROW()),0)</f>
        <v>17</v>
      </c>
      <c r="K802" s="8">
        <f>ROUND(INDEX([1]Calculation!O:O,ROW()),0)</f>
        <v>0</v>
      </c>
      <c r="L802" s="8">
        <f>ROUND(INDEX([1]Calculation!P:P,ROW()),0)</f>
        <v>0</v>
      </c>
      <c r="M802" s="8">
        <f>ROUND(INDEX([1]Calculation!Q:Q,ROW()),0)</f>
        <v>0</v>
      </c>
      <c r="N802" s="8">
        <f>ROUND(INDEX([1]Calculation!R:R,ROW()),0)</f>
        <v>0</v>
      </c>
      <c r="O802" s="8">
        <f>ROUND(INDEX([1]Calculation!S:S,ROW()),0)</f>
        <v>0</v>
      </c>
    </row>
    <row r="803" spans="1:15">
      <c r="A803" t="str">
        <f>INDEX([1]Calculation!$E:$E,ROW())</f>
        <v>US</v>
      </c>
      <c r="B803" t="str">
        <f>INDEX([1]Calculation!$C:$C,ROW())</f>
        <v>Echelon Insights</v>
      </c>
      <c r="C803" t="str">
        <f>IF(INDEX([1]Calculation!$F:$F,ROW())=0,"-",INDEX([1]Calculation!$F:$F,ROW()))</f>
        <v>-</v>
      </c>
      <c r="D803" t="str">
        <f>INDEX([1]Calculation!$I:$I,ROW())&amp;"  "&amp;INDEX([1]Calculation!$J:$J,ROW())</f>
        <v>447  rv</v>
      </c>
      <c r="E803" s="2" t="str">
        <f>MONTH(INDEX([1]Calculation!$H:$H,ROW()))&amp;"/"&amp;DAY(INDEX([1]Calculation!$H:$H,ROW()))</f>
        <v>5/21</v>
      </c>
      <c r="F803" s="12">
        <f>ROUND(INDEX([1]Calculation!AK:AK,ROW()),1)</f>
        <v>0</v>
      </c>
      <c r="G803" s="8">
        <f>ROUND(INDEX([1]Calculation!K:K,ROW()),0)</f>
        <v>63</v>
      </c>
      <c r="H803" s="8">
        <f>ROUND(INDEX([1]Calculation!L:L,ROW()),0)</f>
        <v>0</v>
      </c>
      <c r="I803" s="8">
        <f>ROUND(INDEX([1]Calculation!M:M,ROW()),0)</f>
        <v>0</v>
      </c>
      <c r="J803" s="8">
        <f>ROUND(INDEX([1]Calculation!N:N,ROW()),0)</f>
        <v>0</v>
      </c>
      <c r="K803" s="8">
        <f>ROUND(INDEX([1]Calculation!O:O,ROW()),0)</f>
        <v>0</v>
      </c>
      <c r="L803" s="8">
        <f>ROUND(INDEX([1]Calculation!P:P,ROW()),0)</f>
        <v>0</v>
      </c>
      <c r="M803" s="8">
        <f>ROUND(INDEX([1]Calculation!Q:Q,ROW()),0)</f>
        <v>0</v>
      </c>
      <c r="N803" s="8">
        <f>ROUND(INDEX([1]Calculation!R:R,ROW()),0)</f>
        <v>0</v>
      </c>
      <c r="O803" s="8">
        <f>ROUND(INDEX([1]Calculation!S:S,ROW()),0)</f>
        <v>0</v>
      </c>
    </row>
    <row r="804" spans="1:15">
      <c r="A804" t="str">
        <f>INDEX([1]Calculation!$E:$E,ROW())</f>
        <v>US</v>
      </c>
      <c r="B804" t="str">
        <f>INDEX([1]Calculation!$C:$C,ROW())</f>
        <v>Echelon Insights</v>
      </c>
      <c r="C804" t="str">
        <f>IF(INDEX([1]Calculation!$F:$F,ROW())=0,"-",INDEX([1]Calculation!$F:$F,ROW()))</f>
        <v>-</v>
      </c>
      <c r="D804" t="str">
        <f>INDEX([1]Calculation!$I:$I,ROW())&amp;"  "&amp;INDEX([1]Calculation!$J:$J,ROW())</f>
        <v>447  rv</v>
      </c>
      <c r="E804" s="2" t="str">
        <f>MONTH(INDEX([1]Calculation!$H:$H,ROW()))&amp;"/"&amp;DAY(INDEX([1]Calculation!$H:$H,ROW()))</f>
        <v>5/21</v>
      </c>
      <c r="F804" s="12">
        <f>ROUND(INDEX([1]Calculation!AK:AK,ROW()),1)</f>
        <v>0</v>
      </c>
      <c r="G804" s="8">
        <f>ROUND(INDEX([1]Calculation!K:K,ROW()),0)</f>
        <v>61</v>
      </c>
      <c r="H804" s="8">
        <f>ROUND(INDEX([1]Calculation!L:L,ROW()),0)</f>
        <v>0</v>
      </c>
      <c r="I804" s="8">
        <f>ROUND(INDEX([1]Calculation!M:M,ROW()),0)</f>
        <v>0</v>
      </c>
      <c r="J804" s="8">
        <f>ROUND(INDEX([1]Calculation!N:N,ROW()),0)</f>
        <v>0</v>
      </c>
      <c r="K804" s="8">
        <f>ROUND(INDEX([1]Calculation!O:O,ROW()),0)</f>
        <v>0</v>
      </c>
      <c r="L804" s="8">
        <f>ROUND(INDEX([1]Calculation!P:P,ROW()),0)</f>
        <v>25</v>
      </c>
      <c r="M804" s="8">
        <f>ROUND(INDEX([1]Calculation!Q:Q,ROW()),0)</f>
        <v>0</v>
      </c>
      <c r="N804" s="8">
        <f>ROUND(INDEX([1]Calculation!R:R,ROW()),0)</f>
        <v>0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Echelon Insights</v>
      </c>
      <c r="C805" t="str">
        <f>IF(INDEX([1]Calculation!$F:$F,ROW())=0,"-",INDEX([1]Calculation!$F:$F,ROW()))</f>
        <v>-</v>
      </c>
      <c r="D805" t="str">
        <f>INDEX([1]Calculation!$I:$I,ROW())&amp;"  "&amp;INDEX([1]Calculation!$J:$J,ROW())</f>
        <v>447  rv</v>
      </c>
      <c r="E805" s="2" t="str">
        <f>MONTH(INDEX([1]Calculation!$H:$H,ROW()))&amp;"/"&amp;DAY(INDEX([1]Calculation!$H:$H,ROW()))</f>
        <v>5/21</v>
      </c>
      <c r="F805" s="12">
        <f>ROUND(INDEX([1]Calculation!AK:AK,ROW()),1)</f>
        <v>0</v>
      </c>
      <c r="G805" s="8">
        <f>ROUND(INDEX([1]Calculation!K:K,ROW()),0)</f>
        <v>38</v>
      </c>
      <c r="H805" s="8">
        <f>ROUND(INDEX([1]Calculation!L:L,ROW()),0)</f>
        <v>0</v>
      </c>
      <c r="I805" s="8">
        <f>ROUND(INDEX([1]Calculation!M:M,ROW()),0)</f>
        <v>2</v>
      </c>
      <c r="J805" s="8">
        <f>ROUND(INDEX([1]Calculation!N:N,ROW()),0)</f>
        <v>5</v>
      </c>
      <c r="K805" s="8">
        <f>ROUND(INDEX([1]Calculation!O:O,ROW()),0)</f>
        <v>2</v>
      </c>
      <c r="L805" s="8">
        <f>ROUND(INDEX([1]Calculation!P:P,ROW()),0)</f>
        <v>16</v>
      </c>
      <c r="M805" s="8">
        <f>ROUND(INDEX([1]Calculation!Q:Q,ROW()),0)</f>
        <v>0</v>
      </c>
      <c r="N805" s="8">
        <f>ROUND(INDEX([1]Calculation!R:R,ROW()),0)</f>
        <v>5</v>
      </c>
      <c r="O805" s="8">
        <f>ROUND(INDEX([1]Calculation!S:S,ROW()),0)</f>
        <v>1</v>
      </c>
    </row>
    <row r="806" spans="1:15">
      <c r="A806" t="str">
        <f>INDEX([1]Calculation!$E:$E,ROW())</f>
        <v>US</v>
      </c>
      <c r="B806" t="str">
        <f>INDEX([1]Calculation!$C:$C,ROW())</f>
        <v>Monmouth University</v>
      </c>
      <c r="C806" t="str">
        <f>IF(INDEX([1]Calculation!$F:$F,ROW())=0,"-",INDEX([1]Calculation!$F:$F,ROW()))</f>
        <v>A+</v>
      </c>
      <c r="D806" t="str">
        <f>INDEX([1]Calculation!$I:$I,ROW())&amp;"  "&amp;INDEX([1]Calculation!$J:$J,ROW())</f>
        <v>334  rv</v>
      </c>
      <c r="E806" s="2" t="str">
        <f>MONTH(INDEX([1]Calculation!$H:$H,ROW()))&amp;"/"&amp;DAY(INDEX([1]Calculation!$H:$H,ROW()))</f>
        <v>5/20</v>
      </c>
      <c r="F806" s="12">
        <f>ROUND(INDEX([1]Calculation!AK:AK,ROW()),1)</f>
        <v>0</v>
      </c>
      <c r="G806" s="8">
        <f>ROUND(INDEX([1]Calculation!K:K,ROW()),0)</f>
        <v>33</v>
      </c>
      <c r="H806" s="8">
        <f>ROUND(INDEX([1]Calculation!L:L,ROW()),0)</f>
        <v>0</v>
      </c>
      <c r="I806" s="8">
        <f>ROUND(INDEX([1]Calculation!M:M,ROW()),0)</f>
        <v>1</v>
      </c>
      <c r="J806" s="8">
        <f>ROUND(INDEX([1]Calculation!N:N,ROW()),0)</f>
        <v>6</v>
      </c>
      <c r="K806" s="8">
        <f>ROUND(INDEX([1]Calculation!O:O,ROW()),0)</f>
        <v>3</v>
      </c>
      <c r="L806" s="8">
        <f>ROUND(INDEX([1]Calculation!P:P,ROW()),0)</f>
        <v>15</v>
      </c>
      <c r="M806" s="8">
        <f>ROUND(INDEX([1]Calculation!Q:Q,ROW()),0)</f>
        <v>0</v>
      </c>
      <c r="N806" s="8">
        <f>ROUND(INDEX([1]Calculation!R:R,ROW()),0)</f>
        <v>10</v>
      </c>
      <c r="O806" s="8">
        <f>ROUND(INDEX([1]Calculation!S:S,ROW()),0)</f>
        <v>1</v>
      </c>
    </row>
    <row r="807" spans="1:15">
      <c r="A807" t="str">
        <f>INDEX([1]Calculation!$E:$E,ROW())</f>
        <v>US</v>
      </c>
      <c r="B807" t="str">
        <f>INDEX([1]Calculation!$C:$C,ROW())</f>
        <v>Quinnipiac University</v>
      </c>
      <c r="C807" t="str">
        <f>IF(INDEX([1]Calculation!$F:$F,ROW())=0,"-",INDEX([1]Calculation!$F:$F,ROW()))</f>
        <v>B+</v>
      </c>
      <c r="D807" t="str">
        <f>INDEX([1]Calculation!$I:$I,ROW())&amp;"  "&amp;INDEX([1]Calculation!$J:$J,ROW())</f>
        <v>454  rv</v>
      </c>
      <c r="E807" s="2" t="str">
        <f>MONTH(INDEX([1]Calculation!$H:$H,ROW()))&amp;"/"&amp;DAY(INDEX([1]Calculation!$H:$H,ROW()))</f>
        <v>5/20</v>
      </c>
      <c r="F807" s="12">
        <f>ROUND(INDEX([1]Calculation!AK:AK,ROW()),1)</f>
        <v>0</v>
      </c>
      <c r="G807" s="8">
        <f>ROUND(INDEX([1]Calculation!K:K,ROW()),0)</f>
        <v>35</v>
      </c>
      <c r="H807" s="8">
        <f>ROUND(INDEX([1]Calculation!L:L,ROW()),0)</f>
        <v>0</v>
      </c>
      <c r="I807" s="8">
        <f>ROUND(INDEX([1]Calculation!M:M,ROW()),0)</f>
        <v>3</v>
      </c>
      <c r="J807" s="8">
        <f>ROUND(INDEX([1]Calculation!N:N,ROW()),0)</f>
        <v>5</v>
      </c>
      <c r="K807" s="8">
        <f>ROUND(INDEX([1]Calculation!O:O,ROW()),0)</f>
        <v>2</v>
      </c>
      <c r="L807" s="8">
        <f>ROUND(INDEX([1]Calculation!P:P,ROW()),0)</f>
        <v>16</v>
      </c>
      <c r="M807" s="8">
        <f>ROUND(INDEX([1]Calculation!Q:Q,ROW()),0)</f>
        <v>0</v>
      </c>
      <c r="N807" s="8">
        <f>ROUND(INDEX([1]Calculation!R:R,ROW()),0)</f>
        <v>13</v>
      </c>
      <c r="O807" s="8">
        <f>ROUND(INDEX([1]Calculation!S:S,ROW()),0)</f>
        <v>1</v>
      </c>
    </row>
    <row r="808" spans="1:15">
      <c r="A808" t="str">
        <f>INDEX([1]Calculation!$E:$E,ROW())</f>
        <v>Florida</v>
      </c>
      <c r="B808" t="str">
        <f>INDEX([1]Calculation!$C:$C,ROW())</f>
        <v>Florida Atlantic University</v>
      </c>
      <c r="C808" t="str">
        <f>IF(INDEX([1]Calculation!$F:$F,ROW())=0,"-",INDEX([1]Calculation!$F:$F,ROW()))</f>
        <v>B/C</v>
      </c>
      <c r="D808" t="str">
        <f>INDEX([1]Calculation!$I:$I,ROW())&amp;"  "&amp;INDEX([1]Calculation!$J:$J,ROW())</f>
        <v>403  lv</v>
      </c>
      <c r="E808" s="2" t="str">
        <f>MONTH(INDEX([1]Calculation!$H:$H,ROW()))&amp;"/"&amp;DAY(INDEX([1]Calculation!$H:$H,ROW()))</f>
        <v>5/19</v>
      </c>
      <c r="F808" s="12">
        <f>ROUND(INDEX([1]Calculation!AK:AK,ROW()),1)</f>
        <v>0</v>
      </c>
      <c r="G808" s="8">
        <f>ROUND(INDEX([1]Calculation!K:K,ROW()),0)</f>
        <v>39</v>
      </c>
      <c r="H808" s="8">
        <f>ROUND(INDEX([1]Calculation!L:L,ROW()),0)</f>
        <v>0</v>
      </c>
      <c r="I808" s="8">
        <f>ROUND(INDEX([1]Calculation!M:M,ROW()),0)</f>
        <v>1</v>
      </c>
      <c r="J808" s="8">
        <f>ROUND(INDEX([1]Calculation!N:N,ROW()),0)</f>
        <v>9</v>
      </c>
      <c r="K808" s="8">
        <f>ROUND(INDEX([1]Calculation!O:O,ROW()),0)</f>
        <v>1</v>
      </c>
      <c r="L808" s="8">
        <f>ROUND(INDEX([1]Calculation!P:P,ROW()),0)</f>
        <v>12</v>
      </c>
      <c r="M808" s="8">
        <f>ROUND(INDEX([1]Calculation!Q:Q,ROW()),0)</f>
        <v>0</v>
      </c>
      <c r="N808" s="8">
        <f>ROUND(INDEX([1]Calculation!R:R,ROW()),0)</f>
        <v>12</v>
      </c>
      <c r="O808" s="8">
        <f>ROUND(INDEX([1]Calculation!S:S,ROW()),0)</f>
        <v>1</v>
      </c>
    </row>
    <row r="809" spans="1:15">
      <c r="A809" t="str">
        <f>INDEX([1]Calculation!$E:$E,ROW())</f>
        <v>US</v>
      </c>
      <c r="B809" t="str">
        <f>INDEX([1]Calculation!$C:$C,ROW())</f>
        <v>Morning Consult</v>
      </c>
      <c r="C809" t="str">
        <f>IF(INDEX([1]Calculation!$F:$F,ROW())=0,"-",INDEX([1]Calculation!$F:$F,ROW()))</f>
        <v>B/C</v>
      </c>
      <c r="D809" t="str">
        <f>INDEX([1]Calculation!$I:$I,ROW())&amp;"  "&amp;INDEX([1]Calculation!$J:$J,ROW())</f>
        <v>14830  lv</v>
      </c>
      <c r="E809" s="2" t="str">
        <f>MONTH(INDEX([1]Calculation!$H:$H,ROW()))&amp;"/"&amp;DAY(INDEX([1]Calculation!$H:$H,ROW()))</f>
        <v>5/19</v>
      </c>
      <c r="F809" s="12">
        <f>ROUND(INDEX([1]Calculation!AK:AK,ROW()),1)</f>
        <v>0</v>
      </c>
      <c r="G809" s="8">
        <f>ROUND(INDEX([1]Calculation!K:K,ROW()),0)</f>
        <v>39</v>
      </c>
      <c r="H809" s="8">
        <f>ROUND(INDEX([1]Calculation!L:L,ROW()),0)</f>
        <v>0</v>
      </c>
      <c r="I809" s="8">
        <f>ROUND(INDEX([1]Calculation!M:M,ROW()),0)</f>
        <v>3</v>
      </c>
      <c r="J809" s="8">
        <f>ROUND(INDEX([1]Calculation!N:N,ROW()),0)</f>
        <v>6</v>
      </c>
      <c r="K809" s="8">
        <f>ROUND(INDEX([1]Calculation!O:O,ROW()),0)</f>
        <v>1</v>
      </c>
      <c r="L809" s="8">
        <f>ROUND(INDEX([1]Calculation!P:P,ROW()),0)</f>
        <v>19</v>
      </c>
      <c r="M809" s="8">
        <f>ROUND(INDEX([1]Calculation!Q:Q,ROW()),0)</f>
        <v>0</v>
      </c>
      <c r="N809" s="8">
        <f>ROUND(INDEX([1]Calculation!R:R,ROW()),0)</f>
        <v>9</v>
      </c>
      <c r="O809" s="8">
        <f>ROUND(INDEX([1]Calculation!S:S,ROW()),0)</f>
        <v>1</v>
      </c>
    </row>
    <row r="810" spans="1:15">
      <c r="A810" t="str">
        <f>INDEX([1]Calculation!$E:$E,ROW())</f>
        <v>Iowa</v>
      </c>
      <c r="B810" t="str">
        <f>INDEX([1]Calculation!$C:$C,ROW())</f>
        <v>Change Research</v>
      </c>
      <c r="C810" t="str">
        <f>IF(INDEX([1]Calculation!$F:$F,ROW())=0,"-",INDEX([1]Calculation!$F:$F,ROW()))</f>
        <v>C</v>
      </c>
      <c r="D810" t="str">
        <f>INDEX([1]Calculation!$I:$I,ROW())&amp;"  "&amp;INDEX([1]Calculation!$J:$J,ROW())</f>
        <v>615  lv</v>
      </c>
      <c r="E810" s="2" t="str">
        <f>MONTH(INDEX([1]Calculation!$H:$H,ROW()))&amp;"/"&amp;DAY(INDEX([1]Calculation!$H:$H,ROW()))</f>
        <v>5/19</v>
      </c>
      <c r="F810" s="12">
        <f>ROUND(INDEX([1]Calculation!AK:AK,ROW()),1)</f>
        <v>0</v>
      </c>
      <c r="G810" s="8">
        <f>ROUND(INDEX([1]Calculation!K:K,ROW()),0)</f>
        <v>24</v>
      </c>
      <c r="H810" s="8">
        <f>ROUND(INDEX([1]Calculation!L:L,ROW()),0)</f>
        <v>0</v>
      </c>
      <c r="I810" s="8">
        <f>ROUND(INDEX([1]Calculation!M:M,ROW()),0)</f>
        <v>1</v>
      </c>
      <c r="J810" s="8">
        <f>ROUND(INDEX([1]Calculation!N:N,ROW()),0)</f>
        <v>14</v>
      </c>
      <c r="K810" s="8">
        <f>ROUND(INDEX([1]Calculation!O:O,ROW()),0)</f>
        <v>2</v>
      </c>
      <c r="L810" s="8">
        <f>ROUND(INDEX([1]Calculation!P:P,ROW()),0)</f>
        <v>24</v>
      </c>
      <c r="M810" s="8">
        <f>ROUND(INDEX([1]Calculation!Q:Q,ROW()),0)</f>
        <v>0</v>
      </c>
      <c r="N810" s="8">
        <f>ROUND(INDEX([1]Calculation!R:R,ROW()),0)</f>
        <v>12</v>
      </c>
      <c r="O810" s="8">
        <f>ROUND(INDEX([1]Calculation!S:S,ROW()),0)</f>
        <v>2</v>
      </c>
    </row>
    <row r="811" spans="1:15">
      <c r="A811" t="str">
        <f>INDEX([1]Calculation!$E:$E,ROW())</f>
        <v>US</v>
      </c>
      <c r="B811" t="str">
        <f>INDEX([1]Calculation!$C:$C,ROW())</f>
        <v>Harris Insights &amp; Analytics</v>
      </c>
      <c r="C811" t="str">
        <f>IF(INDEX([1]Calculation!$F:$F,ROW())=0,"-",INDEX([1]Calculation!$F:$F,ROW()))</f>
        <v>C+</v>
      </c>
      <c r="D811" t="str">
        <f>INDEX([1]Calculation!$I:$I,ROW())&amp;"  "&amp;INDEX([1]Calculation!$J:$J,ROW())</f>
        <v>448  rv</v>
      </c>
      <c r="E811" s="2" t="str">
        <f>MONTH(INDEX([1]Calculation!$H:$H,ROW()))&amp;"/"&amp;DAY(INDEX([1]Calculation!$H:$H,ROW()))</f>
        <v>5/18</v>
      </c>
      <c r="F811" s="12">
        <f>ROUND(INDEX([1]Calculation!AK:AK,ROW()),1)</f>
        <v>0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1</v>
      </c>
      <c r="J811" s="8">
        <f>ROUND(INDEX([1]Calculation!N:N,ROW()),0)</f>
        <v>6</v>
      </c>
      <c r="K811" s="8">
        <f>ROUND(INDEX([1]Calculation!O:O,ROW()),0)</f>
        <v>1</v>
      </c>
      <c r="L811" s="8">
        <f>ROUND(INDEX([1]Calculation!P:P,ROW()),0)</f>
        <v>14</v>
      </c>
      <c r="M811" s="8">
        <f>ROUND(INDEX([1]Calculation!Q:Q,ROW()),0)</f>
        <v>0</v>
      </c>
      <c r="N811" s="8">
        <f>ROUND(INDEX([1]Calculation!R:R,ROW()),0)</f>
        <v>8</v>
      </c>
      <c r="O811" s="8">
        <f>ROUND(INDEX([1]Calculation!S:S,ROW()),0)</f>
        <v>1</v>
      </c>
    </row>
    <row r="812" spans="1:15">
      <c r="A812" t="str">
        <f>INDEX([1]Calculation!$E:$E,ROW())</f>
        <v>South Carolina</v>
      </c>
      <c r="B812" t="str">
        <f>INDEX([1]Calculation!$C:$C,ROW())</f>
        <v>Crantford Research</v>
      </c>
      <c r="C812" t="str">
        <f>IF(INDEX([1]Calculation!$F:$F,ROW())=0,"-",INDEX([1]Calculation!$F:$F,ROW()))</f>
        <v>-</v>
      </c>
      <c r="D812" t="str">
        <f>INDEX([1]Calculation!$I:$I,ROW())&amp;"  "&amp;INDEX([1]Calculation!$J:$J,ROW())</f>
        <v>381  lv</v>
      </c>
      <c r="E812" s="2" t="str">
        <f>MONTH(INDEX([1]Calculation!$H:$H,ROW()))&amp;"/"&amp;DAY(INDEX([1]Calculation!$H:$H,ROW()))</f>
        <v>5/16</v>
      </c>
      <c r="F812" s="12">
        <f>ROUND(INDEX([1]Calculation!AK:AK,ROW()),1)</f>
        <v>0.8</v>
      </c>
      <c r="G812" s="8">
        <f>ROUND(INDEX([1]Calculation!K:K,ROW()),0)</f>
        <v>42</v>
      </c>
      <c r="H812" s="8">
        <f>ROUND(INDEX([1]Calculation!L:L,ROW()),0)</f>
        <v>0</v>
      </c>
      <c r="I812" s="8">
        <f>ROUND(INDEX([1]Calculation!M:M,ROW()),0)</f>
        <v>4</v>
      </c>
      <c r="J812" s="8">
        <f>ROUND(INDEX([1]Calculation!N:N,ROW()),0)</f>
        <v>8</v>
      </c>
      <c r="K812" s="8">
        <f>ROUND(INDEX([1]Calculation!O:O,ROW()),0)</f>
        <v>0</v>
      </c>
      <c r="L812" s="8">
        <f>ROUND(INDEX([1]Calculation!P:P,ROW()),0)</f>
        <v>7</v>
      </c>
      <c r="M812" s="8">
        <f>ROUND(INDEX([1]Calculation!Q:Q,ROW()),0)</f>
        <v>0</v>
      </c>
      <c r="N812" s="8">
        <f>ROUND(INDEX([1]Calculation!R:R,ROW()),0)</f>
        <v>8</v>
      </c>
      <c r="O812" s="8">
        <f>ROUND(INDEX([1]Calculation!S:S,ROW()),0)</f>
        <v>0</v>
      </c>
    </row>
    <row r="813" spans="1:15">
      <c r="A813" t="str">
        <f>INDEX([1]Calculation!$E:$E,ROW())</f>
        <v>US</v>
      </c>
      <c r="B813" t="str">
        <f>INDEX([1]Calculation!$C:$C,ROW())</f>
        <v>Fox News/Beacon Research/Shaw &amp; Co. Research</v>
      </c>
      <c r="C813" t="str">
        <f>IF(INDEX([1]Calculation!$F:$F,ROW())=0,"-",INDEX([1]Calculation!$F:$F,ROW()))</f>
        <v>A-</v>
      </c>
      <c r="D813" t="str">
        <f>INDEX([1]Calculation!$I:$I,ROW())&amp;"  "&amp;INDEX([1]Calculation!$J:$J,ROW())</f>
        <v>469  lv</v>
      </c>
      <c r="E813" s="2" t="str">
        <f>MONTH(INDEX([1]Calculation!$H:$H,ROW()))&amp;"/"&amp;DAY(INDEX([1]Calculation!$H:$H,ROW()))</f>
        <v>5/14</v>
      </c>
      <c r="F813" s="12">
        <f>ROUND(INDEX([1]Calculation!AK:AK,ROW()),1)</f>
        <v>0</v>
      </c>
      <c r="G813" s="8">
        <f>ROUND(INDEX([1]Calculation!K:K,ROW()),0)</f>
        <v>35</v>
      </c>
      <c r="H813" s="8">
        <f>ROUND(INDEX([1]Calculation!L:L,ROW()),0)</f>
        <v>0</v>
      </c>
      <c r="I813" s="8">
        <f>ROUND(INDEX([1]Calculation!M:M,ROW()),0)</f>
        <v>3</v>
      </c>
      <c r="J813" s="8">
        <f>ROUND(INDEX([1]Calculation!N:N,ROW()),0)</f>
        <v>6</v>
      </c>
      <c r="K813" s="8">
        <f>ROUND(INDEX([1]Calculation!O:O,ROW()),0)</f>
        <v>2</v>
      </c>
      <c r="L813" s="8">
        <f>ROUND(INDEX([1]Calculation!P:P,ROW()),0)</f>
        <v>17</v>
      </c>
      <c r="M813" s="8">
        <f>ROUND(INDEX([1]Calculation!Q:Q,ROW()),0)</f>
        <v>0</v>
      </c>
      <c r="N813" s="8">
        <f>ROUND(INDEX([1]Calculation!R:R,ROW()),0)</f>
        <v>9</v>
      </c>
      <c r="O813" s="8">
        <f>ROUND(INDEX([1]Calculation!S:S,ROW()),0)</f>
        <v>1</v>
      </c>
    </row>
    <row r="814" spans="1:15">
      <c r="A814" t="str">
        <f>INDEX([1]Calculation!$E:$E,ROW())</f>
        <v>Pennsylvania</v>
      </c>
      <c r="B814" t="str">
        <f>INDEX([1]Calculation!$C:$C,ROW())</f>
        <v>Quinnipiac University</v>
      </c>
      <c r="C814" t="str">
        <f>IF(INDEX([1]Calculation!$F:$F,ROW())=0,"-",INDEX([1]Calculation!$F:$F,ROW()))</f>
        <v>B+</v>
      </c>
      <c r="D814" t="str">
        <f>INDEX([1]Calculation!$I:$I,ROW())&amp;"  "&amp;INDEX([1]Calculation!$J:$J,ROW())</f>
        <v>431  rv</v>
      </c>
      <c r="E814" s="2" t="str">
        <f>MONTH(INDEX([1]Calculation!$H:$H,ROW()))&amp;"/"&amp;DAY(INDEX([1]Calculation!$H:$H,ROW()))</f>
        <v>5/14</v>
      </c>
      <c r="F814" s="12">
        <f>ROUND(INDEX([1]Calculation!AK:AK,ROW()),1)</f>
        <v>2</v>
      </c>
      <c r="G814" s="8">
        <f>ROUND(INDEX([1]Calculation!K:K,ROW()),0)</f>
        <v>39</v>
      </c>
      <c r="H814" s="8">
        <f>ROUND(INDEX([1]Calculation!L:L,ROW()),0)</f>
        <v>0</v>
      </c>
      <c r="I814" s="8">
        <f>ROUND(INDEX([1]Calculation!M:M,ROW()),0)</f>
        <v>5</v>
      </c>
      <c r="J814" s="8">
        <f>ROUND(INDEX([1]Calculation!N:N,ROW()),0)</f>
        <v>6</v>
      </c>
      <c r="K814" s="8">
        <f>ROUND(INDEX([1]Calculation!O:O,ROW()),0)</f>
        <v>1</v>
      </c>
      <c r="L814" s="8">
        <f>ROUND(INDEX([1]Calculation!P:P,ROW()),0)</f>
        <v>13</v>
      </c>
      <c r="M814" s="8">
        <f>ROUND(INDEX([1]Calculation!Q:Q,ROW()),0)</f>
        <v>0</v>
      </c>
      <c r="N814" s="8">
        <f>ROUND(INDEX([1]Calculation!R:R,ROW()),0)</f>
        <v>8</v>
      </c>
      <c r="O814" s="8">
        <f>ROUND(INDEX([1]Calculation!S:S,ROW()),0)</f>
        <v>0</v>
      </c>
    </row>
    <row r="815" spans="1:15">
      <c r="A815" t="str">
        <f>INDEX([1]Calculation!$E:$E,ROW())</f>
        <v>US</v>
      </c>
      <c r="B815" t="str">
        <f>INDEX([1]Calculation!$C:$C,ROW())</f>
        <v>Ipsos</v>
      </c>
      <c r="C815" t="str">
        <f>IF(INDEX([1]Calculation!$F:$F,ROW())=0,"-",INDEX([1]Calculation!$F:$F,ROW()))</f>
        <v>B-</v>
      </c>
      <c r="D815" t="str">
        <f>INDEX([1]Calculation!$I:$I,ROW())&amp;"  "&amp;INDEX([1]Calculation!$J:$J,ROW())</f>
        <v>964  rv</v>
      </c>
      <c r="E815" s="2" t="str">
        <f>MONTH(INDEX([1]Calculation!$H:$H,ROW()))&amp;"/"&amp;DAY(INDEX([1]Calculation!$H:$H,ROW()))</f>
        <v>5/14</v>
      </c>
      <c r="F815" s="12">
        <f>ROUND(INDEX([1]Calculation!AK:AK,ROW()),1)</f>
        <v>0</v>
      </c>
      <c r="G815" s="8">
        <f>ROUND(INDEX([1]Calculation!K:K,ROW()),0)</f>
        <v>32</v>
      </c>
      <c r="H815" s="8">
        <f>ROUND(INDEX([1]Calculation!L:L,ROW()),0)</f>
        <v>0</v>
      </c>
      <c r="I815" s="8">
        <f>ROUND(INDEX([1]Calculation!M:M,ROW()),0)</f>
        <v>2</v>
      </c>
      <c r="J815" s="8">
        <f>ROUND(INDEX([1]Calculation!N:N,ROW()),0)</f>
        <v>4</v>
      </c>
      <c r="K815" s="8">
        <f>ROUND(INDEX([1]Calculation!O:O,ROW()),0)</f>
        <v>1</v>
      </c>
      <c r="L815" s="8">
        <f>ROUND(INDEX([1]Calculation!P:P,ROW()),0)</f>
        <v>14</v>
      </c>
      <c r="M815" s="8">
        <f>ROUND(INDEX([1]Calculation!Q:Q,ROW()),0)</f>
        <v>0</v>
      </c>
      <c r="N815" s="8">
        <f>ROUND(INDEX([1]Calculation!R:R,ROW()),0)</f>
        <v>7</v>
      </c>
      <c r="O815" s="8">
        <f>ROUND(INDEX([1]Calculation!S:S,ROW()),0)</f>
        <v>1</v>
      </c>
    </row>
    <row r="816" spans="1:15">
      <c r="A816" t="str">
        <f>INDEX([1]Calculation!$E:$E,ROW())</f>
        <v>US</v>
      </c>
      <c r="B816" t="str">
        <f>INDEX([1]Calculation!$C:$C,ROW())</f>
        <v>Ipsos</v>
      </c>
      <c r="C816" t="str">
        <f>IF(INDEX([1]Calculation!$F:$F,ROW())=0,"-",INDEX([1]Calculation!$F:$F,ROW()))</f>
        <v>B-</v>
      </c>
      <c r="D816" t="str">
        <f>INDEX([1]Calculation!$I:$I,ROW())&amp;"  "&amp;INDEX([1]Calculation!$J:$J,ROW())</f>
        <v>1132  a</v>
      </c>
      <c r="E816" s="2" t="str">
        <f>MONTH(INDEX([1]Calculation!$H:$H,ROW()))&amp;"/"&amp;DAY(INDEX([1]Calculation!$H:$H,ROW()))</f>
        <v>5/14</v>
      </c>
      <c r="F816" s="12">
        <f>ROUND(INDEX([1]Calculation!AK:AK,ROW()),1)</f>
        <v>0</v>
      </c>
      <c r="G816" s="8">
        <f>ROUND(INDEX([1]Calculation!K:K,ROW()),0)</f>
        <v>29</v>
      </c>
      <c r="H816" s="8">
        <f>ROUND(INDEX([1]Calculation!L:L,ROW()),0)</f>
        <v>0</v>
      </c>
      <c r="I816" s="8">
        <f>ROUND(INDEX([1]Calculation!M:M,ROW()),0)</f>
        <v>2</v>
      </c>
      <c r="J816" s="8">
        <f>ROUND(INDEX([1]Calculation!N:N,ROW()),0)</f>
        <v>4</v>
      </c>
      <c r="K816" s="8">
        <f>ROUND(INDEX([1]Calculation!O:O,ROW()),0)</f>
        <v>1</v>
      </c>
      <c r="L816" s="8">
        <f>ROUND(INDEX([1]Calculation!P:P,ROW()),0)</f>
        <v>13</v>
      </c>
      <c r="M816" s="8">
        <f>ROUND(INDEX([1]Calculation!Q:Q,ROW()),0)</f>
        <v>0</v>
      </c>
      <c r="N816" s="8">
        <f>ROUND(INDEX([1]Calculation!R:R,ROW()),0)</f>
        <v>6</v>
      </c>
      <c r="O816" s="8">
        <f>ROUND(INDEX([1]Calculation!S:S,ROW()),0)</f>
        <v>1</v>
      </c>
    </row>
    <row r="817" spans="1:15">
      <c r="A817" t="str">
        <f>INDEX([1]Calculation!$E:$E,ROW())</f>
        <v>US</v>
      </c>
      <c r="B817" t="str">
        <f>INDEX([1]Calculation!$C:$C,ROW())</f>
        <v>Harris Insights &amp; Analytics</v>
      </c>
      <c r="C817" t="str">
        <f>IF(INDEX([1]Calculation!$F:$F,ROW())=0,"-",INDEX([1]Calculation!$F:$F,ROW()))</f>
        <v>C+</v>
      </c>
      <c r="D817" t="str">
        <f>INDEX([1]Calculation!$I:$I,ROW())&amp;"  "&amp;INDEX([1]Calculation!$J:$J,ROW())</f>
        <v>2207  rv</v>
      </c>
      <c r="E817" s="2" t="str">
        <f>MONTH(INDEX([1]Calculation!$H:$H,ROW()))&amp;"/"&amp;DAY(INDEX([1]Calculation!$H:$H,ROW()))</f>
        <v>5/13</v>
      </c>
      <c r="F817" s="12">
        <f>ROUND(INDEX([1]Calculation!AK:AK,ROW()),1)</f>
        <v>0</v>
      </c>
      <c r="G817" s="8">
        <f>ROUND(INDEX([1]Calculation!K:K,ROW()),0)</f>
        <v>39</v>
      </c>
      <c r="H817" s="8">
        <f>ROUND(INDEX([1]Calculation!L:L,ROW()),0)</f>
        <v>0</v>
      </c>
      <c r="I817" s="8">
        <f>ROUND(INDEX([1]Calculation!M:M,ROW()),0)</f>
        <v>4</v>
      </c>
      <c r="J817" s="8">
        <f>ROUND(INDEX([1]Calculation!N:N,ROW()),0)</f>
        <v>5</v>
      </c>
      <c r="K817" s="8">
        <f>ROUND(INDEX([1]Calculation!O:O,ROW()),0)</f>
        <v>2</v>
      </c>
      <c r="L817" s="8">
        <f>ROUND(INDEX([1]Calculation!P:P,ROW()),0)</f>
        <v>20</v>
      </c>
      <c r="M817" s="8">
        <f>ROUND(INDEX([1]Calculation!Q:Q,ROW()),0)</f>
        <v>0</v>
      </c>
      <c r="N817" s="8">
        <f>ROUND(INDEX([1]Calculation!R:R,ROW()),0)</f>
        <v>8</v>
      </c>
      <c r="O817" s="8">
        <f>ROUND(INDEX([1]Calculation!S:S,ROW()),0)</f>
        <v>1</v>
      </c>
    </row>
    <row r="818" spans="1:15">
      <c r="A818" t="str">
        <f>INDEX([1]Calculation!$E:$E,ROW())</f>
        <v>US</v>
      </c>
      <c r="B818" t="str">
        <f>INDEX([1]Calculation!$C:$C,ROW())</f>
        <v>Emerson College</v>
      </c>
      <c r="C818" t="str">
        <f>IF(INDEX([1]Calculation!$F:$F,ROW())=0,"-",INDEX([1]Calculation!$F:$F,ROW()))</f>
        <v>A-</v>
      </c>
      <c r="D818" t="str">
        <f>INDEX([1]Calculation!$I:$I,ROW())&amp;"  "&amp;INDEX([1]Calculation!$J:$J,ROW())</f>
        <v>429  lv</v>
      </c>
      <c r="E818" s="2" t="str">
        <f>MONTH(INDEX([1]Calculation!$H:$H,ROW()))&amp;"/"&amp;DAY(INDEX([1]Calculation!$H:$H,ROW()))</f>
        <v>5/13</v>
      </c>
      <c r="F818" s="12">
        <f>ROUND(INDEX([1]Calculation!AK:AK,ROW()),1)</f>
        <v>0</v>
      </c>
      <c r="G818" s="8">
        <f>ROUND(INDEX([1]Calculation!K:K,ROW()),0)</f>
        <v>33</v>
      </c>
      <c r="H818" s="8">
        <f>ROUND(INDEX([1]Calculation!L:L,ROW()),0)</f>
        <v>0</v>
      </c>
      <c r="I818" s="8">
        <f>ROUND(INDEX([1]Calculation!M:M,ROW()),0)</f>
        <v>1</v>
      </c>
      <c r="J818" s="8">
        <f>ROUND(INDEX([1]Calculation!N:N,ROW()),0)</f>
        <v>8</v>
      </c>
      <c r="K818" s="8">
        <f>ROUND(INDEX([1]Calculation!O:O,ROW()),0)</f>
        <v>1</v>
      </c>
      <c r="L818" s="8">
        <f>ROUND(INDEX([1]Calculation!P:P,ROW()),0)</f>
        <v>25</v>
      </c>
      <c r="M818" s="8">
        <f>ROUND(INDEX([1]Calculation!Q:Q,ROW()),0)</f>
        <v>0</v>
      </c>
      <c r="N818" s="8">
        <f>ROUND(INDEX([1]Calculation!R:R,ROW()),0)</f>
        <v>10</v>
      </c>
      <c r="O818" s="8">
        <f>ROUND(INDEX([1]Calculation!S:S,ROW()),0)</f>
        <v>1</v>
      </c>
    </row>
    <row r="819" spans="1:15">
      <c r="A819" t="str">
        <f>INDEX([1]Calculation!$E:$E,ROW())</f>
        <v>Nevada</v>
      </c>
      <c r="B819" t="str">
        <f>INDEX([1]Calculation!$C:$C,ROW())</f>
        <v>Change Research</v>
      </c>
      <c r="C819" t="str">
        <f>IF(INDEX([1]Calculation!$F:$F,ROW())=0,"-",INDEX([1]Calculation!$F:$F,ROW()))</f>
        <v>C</v>
      </c>
      <c r="D819" t="str">
        <f>INDEX([1]Calculation!$I:$I,ROW())&amp;"  "&amp;INDEX([1]Calculation!$J:$J,ROW())</f>
        <v>389  lv</v>
      </c>
      <c r="E819" s="2" t="str">
        <f>MONTH(INDEX([1]Calculation!$H:$H,ROW()))&amp;"/"&amp;DAY(INDEX([1]Calculation!$H:$H,ROW()))</f>
        <v>5/12</v>
      </c>
      <c r="F819" s="12">
        <f>ROUND(INDEX([1]Calculation!AK:AK,ROW()),1)</f>
        <v>0.1</v>
      </c>
      <c r="G819" s="8">
        <f>ROUND(INDEX([1]Calculation!K:K,ROW()),0)</f>
        <v>29</v>
      </c>
      <c r="H819" s="8">
        <f>ROUND(INDEX([1]Calculation!L:L,ROW()),0)</f>
        <v>0</v>
      </c>
      <c r="I819" s="8">
        <f>ROUND(INDEX([1]Calculation!M:M,ROW()),0)</f>
        <v>2</v>
      </c>
      <c r="J819" s="8">
        <f>ROUND(INDEX([1]Calculation!N:N,ROW()),0)</f>
        <v>13</v>
      </c>
      <c r="K819" s="8">
        <f>ROUND(INDEX([1]Calculation!O:O,ROW()),0)</f>
        <v>1</v>
      </c>
      <c r="L819" s="8">
        <f>ROUND(INDEX([1]Calculation!P:P,ROW()),0)</f>
        <v>24</v>
      </c>
      <c r="M819" s="8">
        <f>ROUND(INDEX([1]Calculation!Q:Q,ROW()),0)</f>
        <v>0</v>
      </c>
      <c r="N819" s="8">
        <f>ROUND(INDEX([1]Calculation!R:R,ROW()),0)</f>
        <v>12</v>
      </c>
      <c r="O819" s="8">
        <f>ROUND(INDEX([1]Calculation!S:S,ROW()),0)</f>
        <v>1</v>
      </c>
    </row>
    <row r="820" spans="1:15">
      <c r="A820" t="str">
        <f>INDEX([1]Calculation!$E:$E,ROW())</f>
        <v>US</v>
      </c>
      <c r="B820" t="str">
        <f>INDEX([1]Calculation!$C:$C,ROW())</f>
        <v>Morning Consult</v>
      </c>
      <c r="C820" t="str">
        <f>IF(INDEX([1]Calculation!$F:$F,ROW())=0,"-",INDEX([1]Calculation!$F:$F,ROW()))</f>
        <v>B/C</v>
      </c>
      <c r="D820" t="str">
        <f>INDEX([1]Calculation!$I:$I,ROW())&amp;"  "&amp;INDEX([1]Calculation!$J:$J,ROW())</f>
        <v>15342  lv</v>
      </c>
      <c r="E820" s="2" t="str">
        <f>MONTH(INDEX([1]Calculation!$H:$H,ROW()))&amp;"/"&amp;DAY(INDEX([1]Calculation!$H:$H,ROW()))</f>
        <v>5/12</v>
      </c>
      <c r="F820" s="12">
        <f>ROUND(INDEX([1]Calculation!AK:AK,ROW()),1)</f>
        <v>0</v>
      </c>
      <c r="G820" s="8">
        <f>ROUND(INDEX([1]Calculation!K:K,ROW()),0)</f>
        <v>39</v>
      </c>
      <c r="H820" s="8">
        <f>ROUND(INDEX([1]Calculation!L:L,ROW()),0)</f>
        <v>0</v>
      </c>
      <c r="I820" s="8">
        <f>ROUND(INDEX([1]Calculation!M:M,ROW()),0)</f>
        <v>3</v>
      </c>
      <c r="J820" s="8">
        <f>ROUND(INDEX([1]Calculation!N:N,ROW()),0)</f>
        <v>6</v>
      </c>
      <c r="K820" s="8">
        <f>ROUND(INDEX([1]Calculation!O:O,ROW()),0)</f>
        <v>2</v>
      </c>
      <c r="L820" s="8">
        <f>ROUND(INDEX([1]Calculation!P:P,ROW()),0)</f>
        <v>19</v>
      </c>
      <c r="M820" s="8">
        <f>ROUND(INDEX([1]Calculation!Q:Q,ROW()),0)</f>
        <v>0</v>
      </c>
      <c r="N820" s="8">
        <f>ROUND(INDEX([1]Calculation!R:R,ROW()),0)</f>
        <v>8</v>
      </c>
      <c r="O820" s="8">
        <f>ROUND(INDEX([1]Calculation!S:S,ROW()),0)</f>
        <v>1</v>
      </c>
    </row>
    <row r="821" spans="1:15">
      <c r="A821" t="str">
        <f>INDEX([1]Calculation!$E:$E,ROW())</f>
        <v>US</v>
      </c>
      <c r="B821" t="str">
        <f>INDEX([1]Calculation!$C:$C,ROW())</f>
        <v>McLaughlin &amp; Associates</v>
      </c>
      <c r="C821" t="str">
        <f>IF(INDEX([1]Calculation!$F:$F,ROW())=0,"-",INDEX([1]Calculation!$F:$F,ROW()))</f>
        <v>C/D</v>
      </c>
      <c r="D821" t="str">
        <f>INDEX([1]Calculation!$I:$I,ROW())&amp;"  "&amp;INDEX([1]Calculation!$J:$J,ROW())</f>
        <v>360  lv</v>
      </c>
      <c r="E821" s="2" t="str">
        <f>MONTH(INDEX([1]Calculation!$H:$H,ROW()))&amp;"/"&amp;DAY(INDEX([1]Calculation!$H:$H,ROW()))</f>
        <v>5/11</v>
      </c>
      <c r="F821" s="12">
        <f>ROUND(INDEX([1]Calculation!AK:AK,ROW()),1)</f>
        <v>0</v>
      </c>
      <c r="G821" s="8">
        <f>ROUND(INDEX([1]Calculation!K:K,ROW()),0)</f>
        <v>30</v>
      </c>
      <c r="H821" s="8">
        <f>ROUND(INDEX([1]Calculation!L:L,ROW()),0)</f>
        <v>0</v>
      </c>
      <c r="I821" s="8">
        <f>ROUND(INDEX([1]Calculation!M:M,ROW()),0)</f>
        <v>5</v>
      </c>
      <c r="J821" s="8">
        <f>ROUND(INDEX([1]Calculation!N:N,ROW()),0)</f>
        <v>4</v>
      </c>
      <c r="K821" s="8">
        <f>ROUND(INDEX([1]Calculation!O:O,ROW()),0)</f>
        <v>2</v>
      </c>
      <c r="L821" s="8">
        <f>ROUND(INDEX([1]Calculation!P:P,ROW()),0)</f>
        <v>19</v>
      </c>
      <c r="M821" s="8">
        <f>ROUND(INDEX([1]Calculation!Q:Q,ROW()),0)</f>
        <v>0</v>
      </c>
      <c r="N821" s="8">
        <f>ROUND(INDEX([1]Calculation!R:R,ROW()),0)</f>
        <v>7</v>
      </c>
      <c r="O821" s="8">
        <f>ROUND(INDEX([1]Calculation!S:S,ROW()),0)</f>
        <v>2</v>
      </c>
    </row>
    <row r="822" spans="1:15">
      <c r="A822" t="str">
        <f>INDEX([1]Calculation!$E:$E,ROW())</f>
        <v>Michigan</v>
      </c>
      <c r="B822" t="str">
        <f>INDEX([1]Calculation!$C:$C,ROW())</f>
        <v>Denno Research</v>
      </c>
      <c r="C822" t="str">
        <f>IF(INDEX([1]Calculation!$F:$F,ROW())=0,"-",INDEX([1]Calculation!$F:$F,ROW()))</f>
        <v>-</v>
      </c>
      <c r="D822" t="str">
        <f>INDEX([1]Calculation!$I:$I,ROW())&amp;"  "&amp;INDEX([1]Calculation!$J:$J,ROW())</f>
        <v>235  lv</v>
      </c>
      <c r="E822" s="2" t="str">
        <f>MONTH(INDEX([1]Calculation!$H:$H,ROW()))&amp;"/"&amp;DAY(INDEX([1]Calculation!$H:$H,ROW()))</f>
        <v>5/10</v>
      </c>
      <c r="F822" s="12">
        <f>ROUND(INDEX([1]Calculation!AK:AK,ROW()),1)</f>
        <v>0.1</v>
      </c>
      <c r="G822" s="8">
        <f>ROUND(INDEX([1]Calculation!K:K,ROW()),0)</f>
        <v>37</v>
      </c>
      <c r="H822" s="8">
        <f>ROUND(INDEX([1]Calculation!L:L,ROW()),0)</f>
        <v>0</v>
      </c>
      <c r="I822" s="8">
        <f>ROUND(INDEX([1]Calculation!M:M,ROW()),0)</f>
        <v>3</v>
      </c>
      <c r="J822" s="8">
        <f>ROUND(INDEX([1]Calculation!N:N,ROW()),0)</f>
        <v>5</v>
      </c>
      <c r="K822" s="8">
        <f>ROUND(INDEX([1]Calculation!O:O,ROW()),0)</f>
        <v>1</v>
      </c>
      <c r="L822" s="8">
        <f>ROUND(INDEX([1]Calculation!P:P,ROW()),0)</f>
        <v>16</v>
      </c>
      <c r="M822" s="8">
        <f>ROUND(INDEX([1]Calculation!Q:Q,ROW()),0)</f>
        <v>0</v>
      </c>
      <c r="N822" s="8">
        <f>ROUND(INDEX([1]Calculation!R:R,ROW()),0)</f>
        <v>9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Zogby Interactive/JZ Analytics</v>
      </c>
      <c r="C823" t="str">
        <f>IF(INDEX([1]Calculation!$F:$F,ROW())=0,"-",INDEX([1]Calculation!$F:$F,ROW()))</f>
        <v>C</v>
      </c>
      <c r="D823" t="str">
        <f>INDEX([1]Calculation!$I:$I,ROW())&amp;"  "&amp;INDEX([1]Calculation!$J:$J,ROW())</f>
        <v>463  lv</v>
      </c>
      <c r="E823" s="2" t="str">
        <f>MONTH(INDEX([1]Calculation!$H:$H,ROW()))&amp;"/"&amp;DAY(INDEX([1]Calculation!$H:$H,ROW()))</f>
        <v>5/9</v>
      </c>
      <c r="F823" s="12">
        <f>ROUND(INDEX([1]Calculation!AK:AK,ROW()),1)</f>
        <v>0</v>
      </c>
      <c r="G823" s="8">
        <f>ROUND(INDEX([1]Calculation!K:K,ROW()),0)</f>
        <v>37</v>
      </c>
      <c r="H823" s="8">
        <f>ROUND(INDEX([1]Calculation!L:L,ROW()),0)</f>
        <v>0</v>
      </c>
      <c r="I823" s="8">
        <f>ROUND(INDEX([1]Calculation!M:M,ROW()),0)</f>
        <v>3</v>
      </c>
      <c r="J823" s="8">
        <f>ROUND(INDEX([1]Calculation!N:N,ROW()),0)</f>
        <v>7</v>
      </c>
      <c r="K823" s="8">
        <f>ROUND(INDEX([1]Calculation!O:O,ROW()),0)</f>
        <v>2</v>
      </c>
      <c r="L823" s="8">
        <f>ROUND(INDEX([1]Calculation!P:P,ROW()),0)</f>
        <v>15</v>
      </c>
      <c r="M823" s="8">
        <f>ROUND(INDEX([1]Calculation!Q:Q,ROW()),0)</f>
        <v>0</v>
      </c>
      <c r="N823" s="8">
        <f>ROUND(INDEX([1]Calculation!R:R,ROW()),0)</f>
        <v>6</v>
      </c>
      <c r="O823" s="8">
        <f>ROUND(INDEX([1]Calculation!S:S,ROW()),0)</f>
        <v>2</v>
      </c>
    </row>
    <row r="824" spans="1:15">
      <c r="A824" t="str">
        <f>INDEX([1]Calculation!$E:$E,ROW())</f>
        <v>South Carolina</v>
      </c>
      <c r="B824" t="str">
        <f>INDEX([1]Calculation!$C:$C,ROW())</f>
        <v>Change Research</v>
      </c>
      <c r="C824" t="str">
        <f>IF(INDEX([1]Calculation!$F:$F,ROW())=0,"-",INDEX([1]Calculation!$F:$F,ROW()))</f>
        <v>C</v>
      </c>
      <c r="D824" t="str">
        <f>INDEX([1]Calculation!$I:$I,ROW())&amp;"  "&amp;INDEX([1]Calculation!$J:$J,ROW())</f>
        <v>595  lv</v>
      </c>
      <c r="E824" s="2" t="str">
        <f>MONTH(INDEX([1]Calculation!$H:$H,ROW()))&amp;"/"&amp;DAY(INDEX([1]Calculation!$H:$H,ROW()))</f>
        <v>5/9</v>
      </c>
      <c r="F824" s="12">
        <f>ROUND(INDEX([1]Calculation!AK:AK,ROW()),1)</f>
        <v>0</v>
      </c>
      <c r="G824" s="8">
        <f>ROUND(INDEX([1]Calculation!K:K,ROW()),0)</f>
        <v>46</v>
      </c>
      <c r="H824" s="8">
        <f>ROUND(INDEX([1]Calculation!L:L,ROW()),0)</f>
        <v>0</v>
      </c>
      <c r="I824" s="8">
        <f>ROUND(INDEX([1]Calculation!M:M,ROW()),0)</f>
        <v>4</v>
      </c>
      <c r="J824" s="8">
        <f>ROUND(INDEX([1]Calculation!N:N,ROW()),0)</f>
        <v>8</v>
      </c>
      <c r="K824" s="8">
        <f>ROUND(INDEX([1]Calculation!O:O,ROW()),0)</f>
        <v>1</v>
      </c>
      <c r="L824" s="8">
        <f>ROUND(INDEX([1]Calculation!P:P,ROW()),0)</f>
        <v>15</v>
      </c>
      <c r="M824" s="8">
        <f>ROUND(INDEX([1]Calculation!Q:Q,ROW()),0)</f>
        <v>0</v>
      </c>
      <c r="N824" s="8">
        <f>ROUND(INDEX([1]Calculation!R:R,ROW()),0)</f>
        <v>8</v>
      </c>
      <c r="O824" s="8">
        <f>ROUND(INDEX([1]Calculation!S:S,ROW()),0)</f>
        <v>2</v>
      </c>
    </row>
    <row r="825" spans="1:15">
      <c r="A825" t="str">
        <f>INDEX([1]Calculation!$E:$E,ROW())</f>
        <v>Florida</v>
      </c>
      <c r="B825" t="str">
        <f>INDEX([1]Calculation!$C:$C,ROW())</f>
        <v>Tel Opinion Research</v>
      </c>
      <c r="C825" t="str">
        <f>IF(INDEX([1]Calculation!$F:$F,ROW())=0,"-",INDEX([1]Calculation!$F:$F,ROW()))</f>
        <v>B/C</v>
      </c>
      <c r="D825" t="str">
        <f>INDEX([1]Calculation!$I:$I,ROW())&amp;"  "&amp;INDEX([1]Calculation!$J:$J,ROW())</f>
        <v>800  lv</v>
      </c>
      <c r="E825" s="2" t="str">
        <f>MONTH(INDEX([1]Calculation!$H:$H,ROW()))&amp;"/"&amp;DAY(INDEX([1]Calculation!$H:$H,ROW()))</f>
        <v>5/8</v>
      </c>
      <c r="F825" s="12">
        <f>ROUND(INDEX([1]Calculation!AK:AK,ROW()),1)</f>
        <v>0</v>
      </c>
      <c r="G825" s="8">
        <f>ROUND(INDEX([1]Calculation!K:K,ROW()),0)</f>
        <v>39</v>
      </c>
      <c r="H825" s="8">
        <f>ROUND(INDEX([1]Calculation!L:L,ROW()),0)</f>
        <v>0</v>
      </c>
      <c r="I825" s="8">
        <f>ROUND(INDEX([1]Calculation!M:M,ROW()),0)</f>
        <v>1</v>
      </c>
      <c r="J825" s="8">
        <f>ROUND(INDEX([1]Calculation!N:N,ROW()),0)</f>
        <v>3</v>
      </c>
      <c r="K825" s="8">
        <f>ROUND(INDEX([1]Calculation!O:O,ROW()),0)</f>
        <v>1</v>
      </c>
      <c r="L825" s="8">
        <f>ROUND(INDEX([1]Calculation!P:P,ROW()),0)</f>
        <v>16</v>
      </c>
      <c r="M825" s="8">
        <f>ROUND(INDEX([1]Calculation!Q:Q,ROW()),0)</f>
        <v>0</v>
      </c>
      <c r="N825" s="8">
        <f>ROUND(INDEX([1]Calculation!R:R,ROW()),0)</f>
        <v>5</v>
      </c>
      <c r="O825" s="8">
        <f>ROUND(INDEX([1]Calculation!S:S,ROW()),0)</f>
        <v>0</v>
      </c>
    </row>
    <row r="826" spans="1:15">
      <c r="A826" t="str">
        <f>INDEX([1]Calculation!$E:$E,ROW())</f>
        <v>New Hampshire</v>
      </c>
      <c r="B826" t="str">
        <f>INDEX([1]Calculation!$C:$C,ROW())</f>
        <v>Monmouth University</v>
      </c>
      <c r="C826" t="str">
        <f>IF(INDEX([1]Calculation!$F:$F,ROW())=0,"-",INDEX([1]Calculation!$F:$F,ROW()))</f>
        <v>A+</v>
      </c>
      <c r="D826" t="str">
        <f>INDEX([1]Calculation!$I:$I,ROW())&amp;"  "&amp;INDEX([1]Calculation!$J:$J,ROW())</f>
        <v>376  lv</v>
      </c>
      <c r="E826" s="2" t="str">
        <f>MONTH(INDEX([1]Calculation!$H:$H,ROW()))&amp;"/"&amp;DAY(INDEX([1]Calculation!$H:$H,ROW()))</f>
        <v>5/7</v>
      </c>
      <c r="F826" s="12">
        <f>ROUND(INDEX([1]Calculation!AK:AK,ROW()),1)</f>
        <v>0</v>
      </c>
      <c r="G826" s="8">
        <f>ROUND(INDEX([1]Calculation!K:K,ROW()),0)</f>
        <v>36</v>
      </c>
      <c r="H826" s="8">
        <f>ROUND(INDEX([1]Calculation!L:L,ROW()),0)</f>
        <v>0</v>
      </c>
      <c r="I826" s="8">
        <f>ROUND(INDEX([1]Calculation!M:M,ROW()),0)</f>
        <v>2</v>
      </c>
      <c r="J826" s="8">
        <f>ROUND(INDEX([1]Calculation!N:N,ROW()),0)</f>
        <v>9</v>
      </c>
      <c r="K826" s="8">
        <f>ROUND(INDEX([1]Calculation!O:O,ROW()),0)</f>
        <v>2</v>
      </c>
      <c r="L826" s="8">
        <f>ROUND(INDEX([1]Calculation!P:P,ROW()),0)</f>
        <v>18</v>
      </c>
      <c r="M826" s="8">
        <f>ROUND(INDEX([1]Calculation!Q:Q,ROW()),0)</f>
        <v>0</v>
      </c>
      <c r="N826" s="8">
        <f>ROUND(INDEX([1]Calculation!R:R,ROW()),0)</f>
        <v>8</v>
      </c>
      <c r="O826" s="8">
        <f>ROUND(INDEX([1]Calculation!S:S,ROW()),0)</f>
        <v>1</v>
      </c>
    </row>
    <row r="827" spans="1:15">
      <c r="A827" t="str">
        <f>INDEX([1]Calculation!$E:$E,ROW())</f>
        <v>US</v>
      </c>
      <c r="B827" t="str">
        <f>INDEX([1]Calculation!$C:$C,ROW())</f>
        <v>GBAO</v>
      </c>
      <c r="C827" t="str">
        <f>IF(INDEX([1]Calculation!$F:$F,ROW())=0,"-",INDEX([1]Calculation!$F:$F,ROW()))</f>
        <v>B/C</v>
      </c>
      <c r="D827" t="str">
        <f>INDEX([1]Calculation!$I:$I,ROW())&amp;"  "&amp;INDEX([1]Calculation!$J:$J,ROW())</f>
        <v>800  lv</v>
      </c>
      <c r="E827" s="2" t="str">
        <f>MONTH(INDEX([1]Calculation!$H:$H,ROW()))&amp;"/"&amp;DAY(INDEX([1]Calculation!$H:$H,ROW()))</f>
        <v>5/5</v>
      </c>
      <c r="F827" s="12">
        <f>ROUND(INDEX([1]Calculation!AK:AK,ROW()),1)</f>
        <v>1.6</v>
      </c>
      <c r="G827" s="8">
        <f>ROUND(INDEX([1]Calculation!K:K,ROW()),0)</f>
        <v>36</v>
      </c>
      <c r="H827" s="8">
        <f>ROUND(INDEX([1]Calculation!L:L,ROW()),0)</f>
        <v>0</v>
      </c>
      <c r="I827" s="8">
        <f>ROUND(INDEX([1]Calculation!M:M,ROW()),0)</f>
        <v>3</v>
      </c>
      <c r="J827" s="8">
        <f>ROUND(INDEX([1]Calculation!N:N,ROW()),0)</f>
        <v>5</v>
      </c>
      <c r="K827" s="8">
        <f>ROUND(INDEX([1]Calculation!O:O,ROW()),0)</f>
        <v>1</v>
      </c>
      <c r="L827" s="8">
        <f>ROUND(INDEX([1]Calculation!P:P,ROW()),0)</f>
        <v>13</v>
      </c>
      <c r="M827" s="8">
        <f>ROUND(INDEX([1]Calculation!Q:Q,ROW()),0)</f>
        <v>0</v>
      </c>
      <c r="N827" s="8">
        <f>ROUND(INDEX([1]Calculation!R:R,ROW()),0)</f>
        <v>8</v>
      </c>
      <c r="O827" s="8">
        <f>ROUND(INDEX([1]Calculation!S:S,ROW()),0)</f>
        <v>0</v>
      </c>
    </row>
    <row r="828" spans="1:15">
      <c r="A828" t="str">
        <f>INDEX([1]Calculation!$E:$E,ROW())</f>
        <v>California</v>
      </c>
      <c r="B828" t="str">
        <f>INDEX([1]Calculation!$C:$C,ROW())</f>
        <v>Capitol Weekly</v>
      </c>
      <c r="C828" t="str">
        <f>IF(INDEX([1]Calculation!$F:$F,ROW())=0,"-",INDEX([1]Calculation!$F:$F,ROW()))</f>
        <v>-</v>
      </c>
      <c r="D828" t="str">
        <f>INDEX([1]Calculation!$I:$I,ROW())&amp;"  "&amp;INDEX([1]Calculation!$J:$J,ROW())</f>
        <v>1041  lv</v>
      </c>
      <c r="E828" s="2" t="str">
        <f>MONTH(INDEX([1]Calculation!$H:$H,ROW()))&amp;"/"&amp;DAY(INDEX([1]Calculation!$H:$H,ROW()))</f>
        <v>4/30</v>
      </c>
      <c r="F828" s="12">
        <f>ROUND(INDEX([1]Calculation!AK:AK,ROW()),1)</f>
        <v>0</v>
      </c>
      <c r="G828" s="8">
        <f>ROUND(INDEX([1]Calculation!K:K,ROW()),0)</f>
        <v>20</v>
      </c>
      <c r="H828" s="8">
        <f>ROUND(INDEX([1]Calculation!L:L,ROW()),0)</f>
        <v>0</v>
      </c>
      <c r="I828" s="8">
        <f>ROUND(INDEX([1]Calculation!M:M,ROW()),0)</f>
        <v>2</v>
      </c>
      <c r="J828" s="8">
        <f>ROUND(INDEX([1]Calculation!N:N,ROW()),0)</f>
        <v>19</v>
      </c>
      <c r="K828" s="8">
        <f>ROUND(INDEX([1]Calculation!O:O,ROW()),0)</f>
        <v>3</v>
      </c>
      <c r="L828" s="8">
        <f>ROUND(INDEX([1]Calculation!P:P,ROW()),0)</f>
        <v>20</v>
      </c>
      <c r="M828" s="8">
        <f>ROUND(INDEX([1]Calculation!Q:Q,ROW()),0)</f>
        <v>0</v>
      </c>
      <c r="N828" s="8">
        <f>ROUND(INDEX([1]Calculation!R:R,ROW()),0)</f>
        <v>10</v>
      </c>
      <c r="O828" s="8">
        <f>ROUND(INDEX([1]Calculation!S:S,ROW()),0)</f>
        <v>0</v>
      </c>
    </row>
    <row r="829" spans="1:15">
      <c r="A829" t="str">
        <f>INDEX([1]Calculation!$E:$E,ROW())</f>
        <v>Indiana</v>
      </c>
      <c r="B829" t="str">
        <f>INDEX([1]Calculation!$C:$C,ROW())</f>
        <v>We Ask America</v>
      </c>
      <c r="C829" t="str">
        <f>IF(INDEX([1]Calculation!$F:$F,ROW())=0,"-",INDEX([1]Calculation!$F:$F,ROW()))</f>
        <v>C-</v>
      </c>
      <c r="D829" t="str">
        <f>INDEX([1]Calculation!$I:$I,ROW())&amp;"  "&amp;INDEX([1]Calculation!$J:$J,ROW())</f>
        <v>280  lv</v>
      </c>
      <c r="E829" s="2" t="str">
        <f>MONTH(INDEX([1]Calculation!$H:$H,ROW()))&amp;"/"&amp;DAY(INDEX([1]Calculation!$H:$H,ROW()))</f>
        <v>5/5</v>
      </c>
      <c r="F829" s="12">
        <f>ROUND(INDEX([1]Calculation!AK:AK,ROW()),1)</f>
        <v>0.6</v>
      </c>
      <c r="G829" s="8">
        <f>ROUND(INDEX([1]Calculation!K:K,ROW()),0)</f>
        <v>33</v>
      </c>
      <c r="H829" s="8">
        <f>ROUND(INDEX([1]Calculation!L:L,ROW()),0)</f>
        <v>0</v>
      </c>
      <c r="I829" s="8">
        <f>ROUND(INDEX([1]Calculation!M:M,ROW()),0)</f>
        <v>1</v>
      </c>
      <c r="J829" s="8">
        <f>ROUND(INDEX([1]Calculation!N:N,ROW()),0)</f>
        <v>20</v>
      </c>
      <c r="K829" s="8">
        <f>ROUND(INDEX([1]Calculation!O:O,ROW()),0)</f>
        <v>0</v>
      </c>
      <c r="L829" s="8">
        <f>ROUND(INDEX([1]Calculation!P:P,ROW()),0)</f>
        <v>23</v>
      </c>
      <c r="M829" s="8">
        <f>ROUND(INDEX([1]Calculation!Q:Q,ROW()),0)</f>
        <v>0</v>
      </c>
      <c r="N829" s="8">
        <f>ROUND(INDEX([1]Calculation!R:R,ROW()),0)</f>
        <v>2</v>
      </c>
      <c r="O829" s="8">
        <f>ROUND(INDEX([1]Calculation!S:S,ROW()),0)</f>
        <v>0</v>
      </c>
    </row>
    <row r="830" spans="1:15">
      <c r="A830" t="str">
        <f>INDEX([1]Calculation!$E:$E,ROW())</f>
        <v>New Hampshire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864  lv</v>
      </c>
      <c r="E830" s="2" t="str">
        <f>MONTH(INDEX([1]Calculation!$H:$H,ROW()))&amp;"/"&amp;DAY(INDEX([1]Calculation!$H:$H,ROW()))</f>
        <v>5/5</v>
      </c>
      <c r="F830" s="12">
        <f>ROUND(INDEX([1]Calculation!AK:AK,ROW()),1)</f>
        <v>0</v>
      </c>
      <c r="G830" s="8">
        <f>ROUND(INDEX([1]Calculation!K:K,ROW()),0)</f>
        <v>26</v>
      </c>
      <c r="H830" s="8">
        <f>ROUND(INDEX([1]Calculation!L:L,ROW()),0)</f>
        <v>0</v>
      </c>
      <c r="I830" s="8">
        <f>ROUND(INDEX([1]Calculation!M:M,ROW()),0)</f>
        <v>2</v>
      </c>
      <c r="J830" s="8">
        <f>ROUND(INDEX([1]Calculation!N:N,ROW()),0)</f>
        <v>12</v>
      </c>
      <c r="K830" s="8">
        <f>ROUND(INDEX([1]Calculation!O:O,ROW()),0)</f>
        <v>1</v>
      </c>
      <c r="L830" s="8">
        <f>ROUND(INDEX([1]Calculation!P:P,ROW()),0)</f>
        <v>30</v>
      </c>
      <c r="M830" s="8">
        <f>ROUND(INDEX([1]Calculation!Q:Q,ROW()),0)</f>
        <v>0</v>
      </c>
      <c r="N830" s="8">
        <f>ROUND(INDEX([1]Calculation!R:R,ROW()),0)</f>
        <v>9</v>
      </c>
      <c r="O830" s="8">
        <f>ROUND(INDEX([1]Calculation!S:S,ROW()),0)</f>
        <v>2</v>
      </c>
    </row>
    <row r="831" spans="1:15">
      <c r="A831" t="str">
        <f>INDEX([1]Calculation!$E:$E,ROW())</f>
        <v>US</v>
      </c>
      <c r="B831" t="str">
        <f>INDEX([1]Calculation!$C:$C,ROW())</f>
        <v>Morning Consult</v>
      </c>
      <c r="C831" t="str">
        <f>IF(INDEX([1]Calculation!$F:$F,ROW())=0,"-",INDEX([1]Calculation!$F:$F,ROW()))</f>
        <v>B/C</v>
      </c>
      <c r="D831" t="str">
        <f>INDEX([1]Calculation!$I:$I,ROW())&amp;"  "&amp;INDEX([1]Calculation!$J:$J,ROW())</f>
        <v>15770  lv</v>
      </c>
      <c r="E831" s="2" t="str">
        <f>MONTH(INDEX([1]Calculation!$H:$H,ROW()))&amp;"/"&amp;DAY(INDEX([1]Calculation!$H:$H,ROW()))</f>
        <v>5/5</v>
      </c>
      <c r="F831" s="12">
        <f>ROUND(INDEX([1]Calculation!AK:AK,ROW()),1)</f>
        <v>0</v>
      </c>
      <c r="G831" s="8">
        <f>ROUND(INDEX([1]Calculation!K:K,ROW()),0)</f>
        <v>40</v>
      </c>
      <c r="H831" s="8">
        <f>ROUND(INDEX([1]Calculation!L:L,ROW()),0)</f>
        <v>0</v>
      </c>
      <c r="I831" s="8">
        <f>ROUND(INDEX([1]Calculation!M:M,ROW()),0)</f>
        <v>3</v>
      </c>
      <c r="J831" s="8">
        <f>ROUND(INDEX([1]Calculation!N:N,ROW()),0)</f>
        <v>6</v>
      </c>
      <c r="K831" s="8">
        <f>ROUND(INDEX([1]Calculation!O:O,ROW()),0)</f>
        <v>2</v>
      </c>
      <c r="L831" s="8">
        <f>ROUND(INDEX([1]Calculation!P:P,ROW()),0)</f>
        <v>19</v>
      </c>
      <c r="M831" s="8">
        <f>ROUND(INDEX([1]Calculation!Q:Q,ROW()),0)</f>
        <v>0</v>
      </c>
      <c r="N831" s="8">
        <f>ROUND(INDEX([1]Calculation!R:R,ROW()),0)</f>
        <v>8</v>
      </c>
      <c r="O831" s="8">
        <f>ROUND(INDEX([1]Calculation!S:S,ROW()),0)</f>
        <v>1</v>
      </c>
    </row>
    <row r="832" spans="1:15">
      <c r="A832" t="str">
        <f>INDEX([1]Calculation!$E:$E,ROW())</f>
        <v>US</v>
      </c>
      <c r="B832" t="str">
        <f>INDEX([1]Calculation!$C:$C,ROW())</f>
        <v>Harris Insights &amp; Analytics</v>
      </c>
      <c r="C832" t="str">
        <f>IF(INDEX([1]Calculation!$F:$F,ROW())=0,"-",INDEX([1]Calculation!$F:$F,ROW()))</f>
        <v>C+</v>
      </c>
      <c r="D832" t="str">
        <f>INDEX([1]Calculation!$I:$I,ROW())&amp;"  "&amp;INDEX([1]Calculation!$J:$J,ROW())</f>
        <v>440  rv</v>
      </c>
      <c r="E832" s="2" t="str">
        <f>MONTH(INDEX([1]Calculation!$H:$H,ROW()))&amp;"/"&amp;DAY(INDEX([1]Calculation!$H:$H,ROW()))</f>
        <v>5/4</v>
      </c>
      <c r="F832" s="12">
        <f>ROUND(INDEX([1]Calculation!AK:AK,ROW()),1)</f>
        <v>0</v>
      </c>
      <c r="G832" s="8">
        <f>ROUND(INDEX([1]Calculation!K:K,ROW()),0)</f>
        <v>46</v>
      </c>
      <c r="H832" s="8">
        <f>ROUND(INDEX([1]Calculation!L:L,ROW()),0)</f>
        <v>0</v>
      </c>
      <c r="I832" s="8">
        <f>ROUND(INDEX([1]Calculation!M:M,ROW()),0)</f>
        <v>3</v>
      </c>
      <c r="J832" s="8">
        <f>ROUND(INDEX([1]Calculation!N:N,ROW()),0)</f>
        <v>8</v>
      </c>
      <c r="K832" s="8">
        <f>ROUND(INDEX([1]Calculation!O:O,ROW()),0)</f>
        <v>0</v>
      </c>
      <c r="L832" s="8">
        <f>ROUND(INDEX([1]Calculation!P:P,ROW()),0)</f>
        <v>14</v>
      </c>
      <c r="M832" s="8">
        <f>ROUND(INDEX([1]Calculation!Q:Q,ROW()),0)</f>
        <v>0</v>
      </c>
      <c r="N832" s="8">
        <f>ROUND(INDEX([1]Calculation!R:R,ROW()),0)</f>
        <v>7</v>
      </c>
      <c r="O832" s="8">
        <f>ROUND(INDEX([1]Calculation!S:S,ROW()),0)</f>
        <v>1</v>
      </c>
    </row>
    <row r="833" spans="1:15">
      <c r="A833" t="str">
        <f>INDEX([1]Calculation!$E:$E,ROW())</f>
        <v>South Carolina</v>
      </c>
      <c r="B833" t="str">
        <f>INDEX([1]Calculation!$C:$C,ROW())</f>
        <v>Optimus</v>
      </c>
      <c r="C833" t="str">
        <f>IF(INDEX([1]Calculation!$F:$F,ROW())=0,"-",INDEX([1]Calculation!$F:$F,ROW()))</f>
        <v>C/D</v>
      </c>
      <c r="D833" t="str">
        <f>INDEX([1]Calculation!$I:$I,ROW())&amp;"  "&amp;INDEX([1]Calculation!$J:$J,ROW())</f>
        <v>568  lv</v>
      </c>
      <c r="E833" s="2" t="str">
        <f>MONTH(INDEX([1]Calculation!$H:$H,ROW()))&amp;"/"&amp;DAY(INDEX([1]Calculation!$H:$H,ROW()))</f>
        <v>5/2</v>
      </c>
      <c r="F833" s="12">
        <f>ROUND(INDEX([1]Calculation!AK:AK,ROW()),1)</f>
        <v>0</v>
      </c>
      <c r="G833" s="8">
        <f>ROUND(INDEX([1]Calculation!K:K,ROW()),0)</f>
        <v>48</v>
      </c>
      <c r="H833" s="8">
        <f>ROUND(INDEX([1]Calculation!L:L,ROW()),0)</f>
        <v>0</v>
      </c>
      <c r="I833" s="8">
        <f>ROUND(INDEX([1]Calculation!M:M,ROW()),0)</f>
        <v>4</v>
      </c>
      <c r="J833" s="8">
        <f>ROUND(INDEX([1]Calculation!N:N,ROW()),0)</f>
        <v>5</v>
      </c>
      <c r="K833" s="8">
        <f>ROUND(INDEX([1]Calculation!O:O,ROW()),0)</f>
        <v>1</v>
      </c>
      <c r="L833" s="8">
        <f>ROUND(INDEX([1]Calculation!P:P,ROW()),0)</f>
        <v>12</v>
      </c>
      <c r="M833" s="8">
        <f>ROUND(INDEX([1]Calculation!Q:Q,ROW()),0)</f>
        <v>0</v>
      </c>
      <c r="N833" s="8">
        <f>ROUND(INDEX([1]Calculation!R:R,ROW()),0)</f>
        <v>5</v>
      </c>
      <c r="O833" s="8">
        <f>ROUND(INDEX([1]Calculation!S:S,ROW()),0)</f>
        <v>0</v>
      </c>
    </row>
    <row r="834" spans="1:15">
      <c r="A834" t="str">
        <f>INDEX([1]Calculation!$E:$E,ROW())</f>
        <v>New Hampshire</v>
      </c>
      <c r="B834" t="str">
        <f>INDEX([1]Calculation!$C:$C,ROW())</f>
        <v>Optimus</v>
      </c>
      <c r="C834" t="str">
        <f>IF(INDEX([1]Calculation!$F:$F,ROW())=0,"-",INDEX([1]Calculation!$F:$F,ROW()))</f>
        <v>C/D</v>
      </c>
      <c r="D834" t="str">
        <f>INDEX([1]Calculation!$I:$I,ROW())&amp;"  "&amp;INDEX([1]Calculation!$J:$J,ROW())</f>
        <v>551  lv</v>
      </c>
      <c r="E834" s="2" t="str">
        <f>MONTH(INDEX([1]Calculation!$H:$H,ROW()))&amp;"/"&amp;DAY(INDEX([1]Calculation!$H:$H,ROW()))</f>
        <v>5/2</v>
      </c>
      <c r="F834" s="12">
        <f>ROUND(INDEX([1]Calculation!AK:AK,ROW()),1)</f>
        <v>0</v>
      </c>
      <c r="G834" s="8">
        <f>ROUND(INDEX([1]Calculation!K:K,ROW()),0)</f>
        <v>34</v>
      </c>
      <c r="H834" s="8">
        <f>ROUND(INDEX([1]Calculation!L:L,ROW()),0)</f>
        <v>0</v>
      </c>
      <c r="I834" s="8">
        <f>ROUND(INDEX([1]Calculation!M:M,ROW()),0)</f>
        <v>1</v>
      </c>
      <c r="J834" s="8">
        <f>ROUND(INDEX([1]Calculation!N:N,ROW()),0)</f>
        <v>10</v>
      </c>
      <c r="K834" s="8">
        <f>ROUND(INDEX([1]Calculation!O:O,ROW()),0)</f>
        <v>1</v>
      </c>
      <c r="L834" s="8">
        <f>ROUND(INDEX([1]Calculation!P:P,ROW()),0)</f>
        <v>16</v>
      </c>
      <c r="M834" s="8">
        <f>ROUND(INDEX([1]Calculation!Q:Q,ROW()),0)</f>
        <v>0</v>
      </c>
      <c r="N834" s="8">
        <f>ROUND(INDEX([1]Calculation!R:R,ROW()),0)</f>
        <v>9</v>
      </c>
      <c r="O834" s="8">
        <f>ROUND(INDEX([1]Calculation!S:S,ROW()),0)</f>
        <v>0</v>
      </c>
    </row>
    <row r="835" spans="1:15">
      <c r="A835" t="str">
        <f>INDEX([1]Calculation!$E:$E,ROW())</f>
        <v>Iowa</v>
      </c>
      <c r="B835" t="str">
        <f>INDEX([1]Calculation!$C:$C,ROW())</f>
        <v>Optimus</v>
      </c>
      <c r="C835" t="str">
        <f>IF(INDEX([1]Calculation!$F:$F,ROW())=0,"-",INDEX([1]Calculation!$F:$F,ROW()))</f>
        <v>C/D</v>
      </c>
      <c r="D835" t="str">
        <f>INDEX([1]Calculation!$I:$I,ROW())&amp;"  "&amp;INDEX([1]Calculation!$J:$J,ROW())</f>
        <v>576  lv</v>
      </c>
      <c r="E835" s="2" t="str">
        <f>MONTH(INDEX([1]Calculation!$H:$H,ROW()))&amp;"/"&amp;DAY(INDEX([1]Calculation!$H:$H,ROW()))</f>
        <v>5/2</v>
      </c>
      <c r="F835" s="12">
        <f>ROUND(INDEX([1]Calculation!AK:AK,ROW()),1)</f>
        <v>0</v>
      </c>
      <c r="G835" s="8">
        <f>ROUND(INDEX([1]Calculation!K:K,ROW()),0)</f>
        <v>35</v>
      </c>
      <c r="H835" s="8">
        <f>ROUND(INDEX([1]Calculation!L:L,ROW()),0)</f>
        <v>0</v>
      </c>
      <c r="I835" s="8">
        <f>ROUND(INDEX([1]Calculation!M:M,ROW()),0)</f>
        <v>2</v>
      </c>
      <c r="J835" s="8">
        <f>ROUND(INDEX([1]Calculation!N:N,ROW()),0)</f>
        <v>11</v>
      </c>
      <c r="K835" s="8">
        <f>ROUND(INDEX([1]Calculation!O:O,ROW()),0)</f>
        <v>4</v>
      </c>
      <c r="L835" s="8">
        <f>ROUND(INDEX([1]Calculation!P:P,ROW()),0)</f>
        <v>14</v>
      </c>
      <c r="M835" s="8">
        <f>ROUND(INDEX([1]Calculation!Q:Q,ROW()),0)</f>
        <v>0</v>
      </c>
      <c r="N835" s="8">
        <f>ROUND(INDEX([1]Calculation!R:R,ROW()),0)</f>
        <v>10</v>
      </c>
      <c r="O835" s="8">
        <f>ROUND(INDEX([1]Calculation!S:S,ROW()),0)</f>
        <v>0</v>
      </c>
    </row>
    <row r="836" spans="1:15">
      <c r="A836" t="str">
        <f>INDEX([1]Calculation!$E:$E,ROW())</f>
        <v>US</v>
      </c>
      <c r="B836" t="str">
        <f>INDEX([1]Calculation!$C:$C,ROW())</f>
        <v>Harris Insights &amp; Analytics</v>
      </c>
      <c r="C836" t="str">
        <f>IF(INDEX([1]Calculation!$F:$F,ROW())=0,"-",INDEX([1]Calculation!$F:$F,ROW()))</f>
        <v>C+</v>
      </c>
      <c r="D836" t="str">
        <f>INDEX([1]Calculation!$I:$I,ROW())&amp;"  "&amp;INDEX([1]Calculation!$J:$J,ROW())</f>
        <v>259  rv</v>
      </c>
      <c r="E836" s="2" t="str">
        <f>MONTH(INDEX([1]Calculation!$H:$H,ROW()))&amp;"/"&amp;DAY(INDEX([1]Calculation!$H:$H,ROW()))</f>
        <v>5/1</v>
      </c>
      <c r="F836" s="12">
        <f>ROUND(INDEX([1]Calculation!AK:AK,ROW()),1)</f>
        <v>0</v>
      </c>
      <c r="G836" s="8">
        <f>ROUND(INDEX([1]Calculation!K:K,ROW()),0)</f>
        <v>44</v>
      </c>
      <c r="H836" s="8">
        <f>ROUND(INDEX([1]Calculation!L:L,ROW()),0)</f>
        <v>2</v>
      </c>
      <c r="I836" s="8">
        <f>ROUND(INDEX([1]Calculation!M:M,ROW()),0)</f>
        <v>3</v>
      </c>
      <c r="J836" s="8">
        <f>ROUND(INDEX([1]Calculation!N:N,ROW()),0)</f>
        <v>2</v>
      </c>
      <c r="K836" s="8">
        <f>ROUND(INDEX([1]Calculation!O:O,ROW()),0)</f>
        <v>2</v>
      </c>
      <c r="L836" s="8">
        <f>ROUND(INDEX([1]Calculation!P:P,ROW()),0)</f>
        <v>14</v>
      </c>
      <c r="M836" s="8">
        <f>ROUND(INDEX([1]Calculation!Q:Q,ROW()),0)</f>
        <v>0</v>
      </c>
      <c r="N836" s="8">
        <f>ROUND(INDEX([1]Calculation!R:R,ROW()),0)</f>
        <v>5</v>
      </c>
      <c r="O836" s="8">
        <f>ROUND(INDEX([1]Calculation!S:S,ROW()),0)</f>
        <v>0</v>
      </c>
    </row>
    <row r="837" spans="1:15">
      <c r="A837" t="str">
        <f>INDEX([1]Calculation!$E:$E,ROW())</f>
        <v>US</v>
      </c>
      <c r="B837" t="str">
        <f>INDEX([1]Calculation!$C:$C,ROW())</f>
        <v>Harris Insights &amp; Analytics</v>
      </c>
      <c r="C837" t="str">
        <f>IF(INDEX([1]Calculation!$F:$F,ROW())=0,"-",INDEX([1]Calculation!$F:$F,ROW()))</f>
        <v>C+</v>
      </c>
      <c r="D837" t="str">
        <f>INDEX([1]Calculation!$I:$I,ROW())&amp;"  "&amp;INDEX([1]Calculation!$J:$J,ROW())</f>
        <v>254  rv</v>
      </c>
      <c r="E837" s="2" t="str">
        <f>MONTH(INDEX([1]Calculation!$H:$H,ROW()))&amp;"/"&amp;DAY(INDEX([1]Calculation!$H:$H,ROW()))</f>
        <v>5/1</v>
      </c>
      <c r="F837" s="12">
        <f>ROUND(INDEX([1]Calculation!AK:AK,ROW()),1)</f>
        <v>0</v>
      </c>
      <c r="G837" s="8">
        <f>ROUND(INDEX([1]Calculation!K:K,ROW()),0)</f>
        <v>34</v>
      </c>
      <c r="H837" s="8">
        <f>ROUND(INDEX([1]Calculation!L:L,ROW()),0)</f>
        <v>2</v>
      </c>
      <c r="I837" s="8">
        <f>ROUND(INDEX([1]Calculation!M:M,ROW()),0)</f>
        <v>5</v>
      </c>
      <c r="J837" s="8">
        <f>ROUND(INDEX([1]Calculation!N:N,ROW()),0)</f>
        <v>4</v>
      </c>
      <c r="K837" s="8">
        <f>ROUND(INDEX([1]Calculation!O:O,ROW()),0)</f>
        <v>1</v>
      </c>
      <c r="L837" s="8">
        <f>ROUND(INDEX([1]Calculation!P:P,ROW()),0)</f>
        <v>17</v>
      </c>
      <c r="M837" s="8">
        <f>ROUND(INDEX([1]Calculation!Q:Q,ROW()),0)</f>
        <v>0</v>
      </c>
      <c r="N837" s="8">
        <f>ROUND(INDEX([1]Calculation!R:R,ROW()),0)</f>
        <v>3</v>
      </c>
      <c r="O837" s="8">
        <f>ROUND(INDEX([1]Calculation!S:S,ROW()),0)</f>
        <v>2</v>
      </c>
    </row>
    <row r="838" spans="1:15">
      <c r="A838" t="str">
        <f>INDEX([1]Calculation!$E:$E,ROW())</f>
        <v>Virginia</v>
      </c>
      <c r="B838" t="str">
        <f>INDEX([1]Calculation!$C:$C,ROW())</f>
        <v>Change Research</v>
      </c>
      <c r="C838" t="str">
        <f>IF(INDEX([1]Calculation!$F:$F,ROW())=0,"-",INDEX([1]Calculation!$F:$F,ROW()))</f>
        <v>C</v>
      </c>
      <c r="D838" t="str">
        <f>INDEX([1]Calculation!$I:$I,ROW())&amp;"  "&amp;INDEX([1]Calculation!$J:$J,ROW())</f>
        <v>551  lv</v>
      </c>
      <c r="E838" s="2" t="str">
        <f>MONTH(INDEX([1]Calculation!$H:$H,ROW()))&amp;"/"&amp;DAY(INDEX([1]Calculation!$H:$H,ROW()))</f>
        <v>4/30</v>
      </c>
      <c r="F838" s="12">
        <f>ROUND(INDEX([1]Calculation!AK:AK,ROW()),1)</f>
        <v>1</v>
      </c>
      <c r="G838" s="8">
        <f>ROUND(INDEX([1]Calculation!K:K,ROW()),0)</f>
        <v>41</v>
      </c>
      <c r="H838" s="8">
        <f>ROUND(INDEX([1]Calculation!L:L,ROW()),0)</f>
        <v>0</v>
      </c>
      <c r="I838" s="8">
        <f>ROUND(INDEX([1]Calculation!M:M,ROW()),0)</f>
        <v>3</v>
      </c>
      <c r="J838" s="8">
        <f>ROUND(INDEX([1]Calculation!N:N,ROW()),0)</f>
        <v>12</v>
      </c>
      <c r="K838" s="8">
        <f>ROUND(INDEX([1]Calculation!O:O,ROW()),0)</f>
        <v>1</v>
      </c>
      <c r="L838" s="8">
        <f>ROUND(INDEX([1]Calculation!P:P,ROW()),0)</f>
        <v>20</v>
      </c>
      <c r="M838" s="8">
        <f>ROUND(INDEX([1]Calculation!Q:Q,ROW()),0)</f>
        <v>0</v>
      </c>
      <c r="N838" s="8">
        <f>ROUND(INDEX([1]Calculation!R:R,ROW()),0)</f>
        <v>10</v>
      </c>
      <c r="O838" s="8">
        <f>ROUND(INDEX([1]Calculation!S:S,ROW()),0)</f>
        <v>1</v>
      </c>
    </row>
    <row r="839" spans="1:15">
      <c r="A839" t="str">
        <f>INDEX([1]Calculation!$E:$E,ROW())</f>
        <v>US</v>
      </c>
      <c r="B839" t="str">
        <f>INDEX([1]Calculation!$C:$C,ROW())</f>
        <v>Quinnipiac University</v>
      </c>
      <c r="C839" t="str">
        <f>IF(INDEX([1]Calculation!$F:$F,ROW())=0,"-",INDEX([1]Calculation!$F:$F,ROW()))</f>
        <v>B+</v>
      </c>
      <c r="D839" t="str">
        <f>INDEX([1]Calculation!$I:$I,ROW())&amp;"  "&amp;INDEX([1]Calculation!$J:$J,ROW())</f>
        <v>419  rv</v>
      </c>
      <c r="E839" s="2" t="str">
        <f>MONTH(INDEX([1]Calculation!$H:$H,ROW()))&amp;"/"&amp;DAY(INDEX([1]Calculation!$H:$H,ROW()))</f>
        <v>4/29</v>
      </c>
      <c r="F839" s="12">
        <f>ROUND(INDEX([1]Calculation!AK:AK,ROW()),1)</f>
        <v>0</v>
      </c>
      <c r="G839" s="8">
        <f>ROUND(INDEX([1]Calculation!K:K,ROW()),0)</f>
        <v>38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10</v>
      </c>
      <c r="K839" s="8">
        <f>ROUND(INDEX([1]Calculation!O:O,ROW()),0)</f>
        <v>1</v>
      </c>
      <c r="L839" s="8">
        <f>ROUND(INDEX([1]Calculation!P:P,ROW()),0)</f>
        <v>11</v>
      </c>
      <c r="M839" s="8">
        <f>ROUND(INDEX([1]Calculation!Q:Q,ROW()),0)</f>
        <v>0</v>
      </c>
      <c r="N839" s="8">
        <f>ROUND(INDEX([1]Calculation!R:R,ROW()),0)</f>
        <v>12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Harris Insights &amp; Analytics</v>
      </c>
      <c r="C840" t="str">
        <f>IF(INDEX([1]Calculation!$F:$F,ROW())=0,"-",INDEX([1]Calculation!$F:$F,ROW()))</f>
        <v>C+</v>
      </c>
      <c r="D840" t="str">
        <f>INDEX([1]Calculation!$I:$I,ROW())&amp;"  "&amp;INDEX([1]Calculation!$J:$J,ROW())</f>
        <v>741  rv</v>
      </c>
      <c r="E840" s="2" t="str">
        <f>MONTH(INDEX([1]Calculation!$H:$H,ROW()))&amp;"/"&amp;DAY(INDEX([1]Calculation!$H:$H,ROW()))</f>
        <v>4/28</v>
      </c>
      <c r="F840" s="12">
        <f>ROUND(INDEX([1]Calculation!AK:AK,ROW()),1)</f>
        <v>0</v>
      </c>
      <c r="G840" s="8">
        <f>ROUND(INDEX([1]Calculation!K:K,ROW()),0)</f>
        <v>33</v>
      </c>
      <c r="H840" s="8">
        <f>ROUND(INDEX([1]Calculation!L:L,ROW()),0)</f>
        <v>0</v>
      </c>
      <c r="I840" s="8">
        <f>ROUND(INDEX([1]Calculation!M:M,ROW()),0)</f>
        <v>3</v>
      </c>
      <c r="J840" s="8">
        <f>ROUND(INDEX([1]Calculation!N:N,ROW()),0)</f>
        <v>5</v>
      </c>
      <c r="K840" s="8">
        <f>ROUND(INDEX([1]Calculation!O:O,ROW()),0)</f>
        <v>1</v>
      </c>
      <c r="L840" s="8">
        <f>ROUND(INDEX([1]Calculation!P:P,ROW()),0)</f>
        <v>16</v>
      </c>
      <c r="M840" s="8">
        <f>ROUND(INDEX([1]Calculation!Q:Q,ROW()),0)</f>
        <v>0</v>
      </c>
      <c r="N840" s="8">
        <f>ROUND(INDEX([1]Calculation!R:R,ROW()),0)</f>
        <v>6</v>
      </c>
      <c r="O840" s="8">
        <f>ROUND(INDEX([1]Calculation!S:S,ROW()),0)</f>
        <v>0</v>
      </c>
    </row>
    <row r="841" spans="1:15">
      <c r="A841" t="str">
        <f>INDEX([1]Calculation!$E:$E,ROW())</f>
        <v>US</v>
      </c>
      <c r="B841" t="str">
        <f>INDEX([1]Calculation!$C:$C,ROW())</f>
        <v>SSRS</v>
      </c>
      <c r="C841" t="str">
        <f>IF(INDEX([1]Calculation!$F:$F,ROW())=0,"-",INDEX([1]Calculation!$F:$F,ROW()))</f>
        <v>A/B</v>
      </c>
      <c r="D841" t="str">
        <f>INDEX([1]Calculation!$I:$I,ROW())&amp;"  "&amp;INDEX([1]Calculation!$J:$J,ROW())</f>
        <v>411  rv</v>
      </c>
      <c r="E841" s="2" t="str">
        <f>MONTH(INDEX([1]Calculation!$H:$H,ROW()))&amp;"/"&amp;DAY(INDEX([1]Calculation!$H:$H,ROW()))</f>
        <v>4/28</v>
      </c>
      <c r="F841" s="12">
        <f>ROUND(INDEX([1]Calculation!AK:AK,ROW()),1)</f>
        <v>0</v>
      </c>
      <c r="G841" s="8">
        <f>ROUND(INDEX([1]Calculation!K:K,ROW()),0)</f>
        <v>39</v>
      </c>
      <c r="H841" s="8">
        <f>ROUND(INDEX([1]Calculation!L:L,ROW()),0)</f>
        <v>0</v>
      </c>
      <c r="I841" s="8">
        <f>ROUND(INDEX([1]Calculation!M:M,ROW()),0)</f>
        <v>2</v>
      </c>
      <c r="J841" s="8">
        <f>ROUND(INDEX([1]Calculation!N:N,ROW()),0)</f>
        <v>7</v>
      </c>
      <c r="K841" s="8">
        <f>ROUND(INDEX([1]Calculation!O:O,ROW()),0)</f>
        <v>2</v>
      </c>
      <c r="L841" s="8">
        <f>ROUND(INDEX([1]Calculation!P:P,ROW()),0)</f>
        <v>15</v>
      </c>
      <c r="M841" s="8">
        <f>ROUND(INDEX([1]Calculation!Q:Q,ROW()),0)</f>
        <v>0</v>
      </c>
      <c r="N841" s="8">
        <f>ROUND(INDEX([1]Calculation!R:R,ROW()),0)</f>
        <v>8</v>
      </c>
      <c r="O841" s="8">
        <f>ROUND(INDEX([1]Calculation!S:S,ROW()),0)</f>
        <v>1</v>
      </c>
    </row>
    <row r="842" spans="1:15">
      <c r="A842" t="str">
        <f>INDEX([1]Calculation!$E:$E,ROW())</f>
        <v>New Hampshire</v>
      </c>
      <c r="B842" t="str">
        <f>INDEX([1]Calculation!$C:$C,ROW())</f>
        <v>Suffolk University</v>
      </c>
      <c r="C842" t="str">
        <f>IF(INDEX([1]Calculation!$F:$F,ROW())=0,"-",INDEX([1]Calculation!$F:$F,ROW()))</f>
        <v>A-</v>
      </c>
      <c r="D842" t="str">
        <f>INDEX([1]Calculation!$I:$I,ROW())&amp;"  "&amp;INDEX([1]Calculation!$J:$J,ROW())</f>
        <v>429  lv</v>
      </c>
      <c r="E842" s="2" t="str">
        <f>MONTH(INDEX([1]Calculation!$H:$H,ROW()))&amp;"/"&amp;DAY(INDEX([1]Calculation!$H:$H,ROW()))</f>
        <v>4/28</v>
      </c>
      <c r="F842" s="12">
        <f>ROUND(INDEX([1]Calculation!AK:AK,ROW()),1)</f>
        <v>0</v>
      </c>
      <c r="G842" s="8">
        <f>ROUND(INDEX([1]Calculation!K:K,ROW()),0)</f>
        <v>20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12</v>
      </c>
      <c r="K842" s="8">
        <f>ROUND(INDEX([1]Calculation!O:O,ROW()),0)</f>
        <v>1</v>
      </c>
      <c r="L842" s="8">
        <f>ROUND(INDEX([1]Calculation!P:P,ROW()),0)</f>
        <v>12</v>
      </c>
      <c r="M842" s="8">
        <f>ROUND(INDEX([1]Calculation!Q:Q,ROW()),0)</f>
        <v>0</v>
      </c>
      <c r="N842" s="8">
        <f>ROUND(INDEX([1]Calculation!R:R,ROW()),0)</f>
        <v>8</v>
      </c>
      <c r="O842" s="8">
        <f>ROUND(INDEX([1]Calculation!S:S,ROW()),0)</f>
        <v>1</v>
      </c>
    </row>
    <row r="843" spans="1:15">
      <c r="A843" t="str">
        <f>INDEX([1]Calculation!$E:$E,ROW())</f>
        <v>US</v>
      </c>
      <c r="B843" t="str">
        <f>INDEX([1]Calculation!$C:$C,ROW())</f>
        <v>Morning Consult</v>
      </c>
      <c r="C843" t="str">
        <f>IF(INDEX([1]Calculation!$F:$F,ROW())=0,"-",INDEX([1]Calculation!$F:$F,ROW()))</f>
        <v>B/C</v>
      </c>
      <c r="D843" t="str">
        <f>INDEX([1]Calculation!$I:$I,ROW())&amp;"  "&amp;INDEX([1]Calculation!$J:$J,ROW())</f>
        <v>15475  lv</v>
      </c>
      <c r="E843" s="2" t="str">
        <f>MONTH(INDEX([1]Calculation!$H:$H,ROW()))&amp;"/"&amp;DAY(INDEX([1]Calculation!$H:$H,ROW()))</f>
        <v>4/28</v>
      </c>
      <c r="F843" s="12">
        <f>ROUND(INDEX([1]Calculation!AK:AK,ROW()),1)</f>
        <v>0</v>
      </c>
      <c r="G843" s="8">
        <f>ROUND(INDEX([1]Calculation!K:K,ROW()),0)</f>
        <v>36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8</v>
      </c>
      <c r="K843" s="8">
        <f>ROUND(INDEX([1]Calculation!O:O,ROW()),0)</f>
        <v>2</v>
      </c>
      <c r="L843" s="8">
        <f>ROUND(INDEX([1]Calculation!P:P,ROW()),0)</f>
        <v>22</v>
      </c>
      <c r="M843" s="8">
        <f>ROUND(INDEX([1]Calculation!Q:Q,ROW()),0)</f>
        <v>0</v>
      </c>
      <c r="N843" s="8">
        <f>ROUND(INDEX([1]Calculation!R:R,ROW()),0)</f>
        <v>9</v>
      </c>
      <c r="O843" s="8">
        <f>ROUND(INDEX([1]Calculation!S:S,ROW()),0)</f>
        <v>2</v>
      </c>
    </row>
    <row r="844" spans="1:15">
      <c r="A844" t="str">
        <f>INDEX([1]Calculation!$E:$E,ROW())</f>
        <v>Texas</v>
      </c>
      <c r="B844" t="str">
        <f>INDEX([1]Calculation!$C:$C,ROW())</f>
        <v>Emerson College</v>
      </c>
      <c r="C844" t="str">
        <f>IF(INDEX([1]Calculation!$F:$F,ROW())=0,"-",INDEX([1]Calculation!$F:$F,ROW()))</f>
        <v>A-</v>
      </c>
      <c r="D844" t="str">
        <f>INDEX([1]Calculation!$I:$I,ROW())&amp;"  "&amp;INDEX([1]Calculation!$J:$J,ROW())</f>
        <v>342  lv</v>
      </c>
      <c r="E844" s="2" t="str">
        <f>MONTH(INDEX([1]Calculation!$H:$H,ROW()))&amp;"/"&amp;DAY(INDEX([1]Calculation!$H:$H,ROW()))</f>
        <v>4/28</v>
      </c>
      <c r="F844" s="12">
        <f>ROUND(INDEX([1]Calculation!AK:AK,ROW()),1)</f>
        <v>0.3</v>
      </c>
      <c r="G844" s="8">
        <f>ROUND(INDEX([1]Calculation!K:K,ROW()),0)</f>
        <v>23</v>
      </c>
      <c r="H844" s="8">
        <f>ROUND(INDEX([1]Calculation!L:L,ROW()),0)</f>
        <v>0</v>
      </c>
      <c r="I844" s="8">
        <f>ROUND(INDEX([1]Calculation!M:M,ROW()),0)</f>
        <v>1</v>
      </c>
      <c r="J844" s="8">
        <f>ROUND(INDEX([1]Calculation!N:N,ROW()),0)</f>
        <v>8</v>
      </c>
      <c r="K844" s="8">
        <f>ROUND(INDEX([1]Calculation!O:O,ROW()),0)</f>
        <v>3</v>
      </c>
      <c r="L844" s="8">
        <f>ROUND(INDEX([1]Calculation!P:P,ROW()),0)</f>
        <v>17</v>
      </c>
      <c r="M844" s="8">
        <f>ROUND(INDEX([1]Calculation!Q:Q,ROW()),0)</f>
        <v>0</v>
      </c>
      <c r="N844" s="8">
        <f>ROUND(INDEX([1]Calculation!R:R,ROW()),0)</f>
        <v>7</v>
      </c>
      <c r="O844" s="8">
        <f>ROUND(INDEX([1]Calculation!S:S,ROW()),0)</f>
        <v>3</v>
      </c>
    </row>
    <row r="845" spans="1:15">
      <c r="A845" t="str">
        <f>INDEX([1]Calculation!$E:$E,ROW())</f>
        <v>US</v>
      </c>
      <c r="B845" t="str">
        <f>INDEX([1]Calculation!$C:$C,ROW())</f>
        <v>ABC News/Washington Post</v>
      </c>
      <c r="C845" t="str">
        <f>IF(INDEX([1]Calculation!$F:$F,ROW())=0,"-",INDEX([1]Calculation!$F:$F,ROW()))</f>
        <v>A+</v>
      </c>
      <c r="D845" t="str">
        <f>INDEX([1]Calculation!$I:$I,ROW())&amp;"  "&amp;INDEX([1]Calculation!$J:$J,ROW())</f>
        <v>427  a</v>
      </c>
      <c r="E845" s="2" t="str">
        <f>MONTH(INDEX([1]Calculation!$H:$H,ROW()))&amp;"/"&amp;DAY(INDEX([1]Calculation!$H:$H,ROW()))</f>
        <v>4/25</v>
      </c>
      <c r="F845" s="12">
        <f>ROUND(INDEX([1]Calculation!AK:AK,ROW()),1)</f>
        <v>0</v>
      </c>
      <c r="G845" s="8">
        <f>ROUND(INDEX([1]Calculation!K:K,ROW()),0)</f>
        <v>17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5</v>
      </c>
      <c r="K845" s="8">
        <f>ROUND(INDEX([1]Calculation!O:O,ROW()),0)</f>
        <v>1</v>
      </c>
      <c r="L845" s="8">
        <f>ROUND(INDEX([1]Calculation!P:P,ROW()),0)</f>
        <v>11</v>
      </c>
      <c r="M845" s="8">
        <f>ROUND(INDEX([1]Calculation!Q:Q,ROW()),0)</f>
        <v>0</v>
      </c>
      <c r="N845" s="8">
        <f>ROUND(INDEX([1]Calculation!R:R,ROW()),0)</f>
        <v>4</v>
      </c>
      <c r="O845" s="8">
        <f>ROUND(INDEX([1]Calculation!S:S,ROW()),0)</f>
        <v>0</v>
      </c>
    </row>
    <row r="846" spans="1:15">
      <c r="A846" t="str">
        <f>INDEX([1]Calculation!$E:$E,ROW())</f>
        <v>US</v>
      </c>
      <c r="B846" t="str">
        <f>INDEX([1]Calculation!$C:$C,ROW())</f>
        <v>Ipsos</v>
      </c>
      <c r="C846" t="str">
        <f>IF(INDEX([1]Calculation!$F:$F,ROW())=0,"-",INDEX([1]Calculation!$F:$F,ROW()))</f>
        <v>B-</v>
      </c>
      <c r="D846" t="str">
        <f>INDEX([1]Calculation!$I:$I,ROW())&amp;"  "&amp;INDEX([1]Calculation!$J:$J,ROW())</f>
        <v>2237  a</v>
      </c>
      <c r="E846" s="2" t="str">
        <f>MONTH(INDEX([1]Calculation!$H:$H,ROW()))&amp;"/"&amp;DAY(INDEX([1]Calculation!$H:$H,ROW()))</f>
        <v>4/23</v>
      </c>
      <c r="F846" s="12">
        <f>ROUND(INDEX([1]Calculation!AK:AK,ROW()),1)</f>
        <v>0</v>
      </c>
      <c r="G846" s="8">
        <f>ROUND(INDEX([1]Calculation!K:K,ROW()),0)</f>
        <v>24</v>
      </c>
      <c r="H846" s="8">
        <f>ROUND(INDEX([1]Calculation!L:L,ROW()),0)</f>
        <v>0</v>
      </c>
      <c r="I846" s="8">
        <f>ROUND(INDEX([1]Calculation!M:M,ROW()),0)</f>
        <v>3</v>
      </c>
      <c r="J846" s="8">
        <f>ROUND(INDEX([1]Calculation!N:N,ROW()),0)</f>
        <v>7</v>
      </c>
      <c r="K846" s="8">
        <f>ROUND(INDEX([1]Calculation!O:O,ROW()),0)</f>
        <v>1</v>
      </c>
      <c r="L846" s="8">
        <f>ROUND(INDEX([1]Calculation!P:P,ROW()),0)</f>
        <v>15</v>
      </c>
      <c r="M846" s="8">
        <f>ROUND(INDEX([1]Calculation!Q:Q,ROW()),0)</f>
        <v>0</v>
      </c>
      <c r="N846" s="8">
        <f>ROUND(INDEX([1]Calculation!R:R,ROW()),0)</f>
        <v>5</v>
      </c>
      <c r="O846" s="8">
        <f>ROUND(INDEX([1]Calculation!S:S,ROW()),0)</f>
        <v>1</v>
      </c>
    </row>
    <row r="847" spans="1:15">
      <c r="A847" t="str">
        <f>INDEX([1]Calculation!$E:$E,ROW())</f>
        <v>Texas</v>
      </c>
      <c r="B847" t="str">
        <f>INDEX([1]Calculation!$C:$C,ROW())</f>
        <v>Change Research</v>
      </c>
      <c r="C847" t="str">
        <f>IF(INDEX([1]Calculation!$F:$F,ROW())=0,"-",INDEX([1]Calculation!$F:$F,ROW()))</f>
        <v>C</v>
      </c>
      <c r="D847" t="str">
        <f>INDEX([1]Calculation!$I:$I,ROW())&amp;"  "&amp;INDEX([1]Calculation!$J:$J,ROW())</f>
        <v>1578  lv</v>
      </c>
      <c r="E847" s="2" t="str">
        <f>MONTH(INDEX([1]Calculation!$H:$H,ROW()))&amp;"/"&amp;DAY(INDEX([1]Calculation!$H:$H,ROW()))</f>
        <v>4/22</v>
      </c>
      <c r="F847" s="12">
        <f>ROUND(INDEX([1]Calculation!AK:AK,ROW()),1)</f>
        <v>0</v>
      </c>
      <c r="G847" s="8">
        <f>ROUND(INDEX([1]Calculation!K:K,ROW()),0)</f>
        <v>0</v>
      </c>
      <c r="H847" s="8">
        <f>ROUND(INDEX([1]Calculation!L:L,ROW()),0)</f>
        <v>0</v>
      </c>
      <c r="I847" s="8">
        <f>ROUND(INDEX([1]Calculation!M:M,ROW()),0)</f>
        <v>4</v>
      </c>
      <c r="J847" s="8">
        <f>ROUND(INDEX([1]Calculation!N:N,ROW()),0)</f>
        <v>21</v>
      </c>
      <c r="K847" s="8">
        <f>ROUND(INDEX([1]Calculation!O:O,ROW()),0)</f>
        <v>1</v>
      </c>
      <c r="L847" s="8">
        <f>ROUND(INDEX([1]Calculation!P:P,ROW()),0)</f>
        <v>23</v>
      </c>
      <c r="M847" s="8">
        <f>ROUND(INDEX([1]Calculation!Q:Q,ROW()),0)</f>
        <v>0</v>
      </c>
      <c r="N847" s="8">
        <f>ROUND(INDEX([1]Calculation!R:R,ROW()),0)</f>
        <v>5</v>
      </c>
      <c r="O847" s="8">
        <f>ROUND(INDEX([1]Calculation!S:S,ROW()),0)</f>
        <v>0</v>
      </c>
    </row>
    <row r="848" spans="1:15">
      <c r="A848" t="str">
        <f>INDEX([1]Calculation!$E:$E,ROW())</f>
        <v>Texas</v>
      </c>
      <c r="B848" t="str">
        <f>INDEX([1]Calculation!$C:$C,ROW())</f>
        <v>Change Research</v>
      </c>
      <c r="C848" t="str">
        <f>IF(INDEX([1]Calculation!$F:$F,ROW())=0,"-",INDEX([1]Calculation!$F:$F,ROW()))</f>
        <v>C</v>
      </c>
      <c r="D848" t="str">
        <f>INDEX([1]Calculation!$I:$I,ROW())&amp;"  "&amp;INDEX([1]Calculation!$J:$J,ROW())</f>
        <v>1578  lv</v>
      </c>
      <c r="E848" s="2" t="str">
        <f>MONTH(INDEX([1]Calculation!$H:$H,ROW()))&amp;"/"&amp;DAY(INDEX([1]Calculation!$H:$H,ROW()))</f>
        <v>4/22</v>
      </c>
      <c r="F848" s="12">
        <f>ROUND(INDEX([1]Calculation!AK:AK,ROW()),1)</f>
        <v>0.2</v>
      </c>
      <c r="G848" s="8">
        <f>ROUND(INDEX([1]Calculation!K:K,ROW()),0)</f>
        <v>20</v>
      </c>
      <c r="H848" s="8">
        <f>ROUND(INDEX([1]Calculation!L:L,ROW()),0)</f>
        <v>0</v>
      </c>
      <c r="I848" s="8">
        <f>ROUND(INDEX([1]Calculation!M:M,ROW()),0)</f>
        <v>2</v>
      </c>
      <c r="J848" s="8">
        <f>ROUND(INDEX([1]Calculation!N:N,ROW()),0)</f>
        <v>15</v>
      </c>
      <c r="K848" s="8">
        <f>ROUND(INDEX([1]Calculation!O:O,ROW()),0)</f>
        <v>1</v>
      </c>
      <c r="L848" s="8">
        <f>ROUND(INDEX([1]Calculation!P:P,ROW()),0)</f>
        <v>19</v>
      </c>
      <c r="M848" s="8">
        <f>ROUND(INDEX([1]Calculation!Q:Q,ROW()),0)</f>
        <v>0</v>
      </c>
      <c r="N848" s="8">
        <f>ROUND(INDEX([1]Calculation!R:R,ROW()),0)</f>
        <v>5</v>
      </c>
      <c r="O848" s="8">
        <f>ROUND(INDEX([1]Calculation!S:S,ROW()),0)</f>
        <v>1</v>
      </c>
    </row>
    <row r="849" spans="1:15">
      <c r="A849" t="str">
        <f>INDEX([1]Calculation!$E:$E,ROW())</f>
        <v>US</v>
      </c>
      <c r="B849" t="str">
        <f>INDEX([1]Calculation!$C:$C,ROW())</f>
        <v>Morning Consult</v>
      </c>
      <c r="C849" t="str">
        <f>IF(INDEX([1]Calculation!$F:$F,ROW())=0,"-",INDEX([1]Calculation!$F:$F,ROW()))</f>
        <v>B/C</v>
      </c>
      <c r="D849" t="str">
        <f>INDEX([1]Calculation!$I:$I,ROW())&amp;"  "&amp;INDEX([1]Calculation!$J:$J,ROW())</f>
        <v>14335  lv</v>
      </c>
      <c r="E849" s="2" t="str">
        <f>MONTH(INDEX([1]Calculation!$H:$H,ROW()))&amp;"/"&amp;DAY(INDEX([1]Calculation!$H:$H,ROW()))</f>
        <v>4/21</v>
      </c>
      <c r="F849" s="12">
        <f>ROUND(INDEX([1]Calculation!AK:AK,ROW()),1)</f>
        <v>0</v>
      </c>
      <c r="G849" s="8">
        <f>ROUND(INDEX([1]Calculation!K:K,ROW()),0)</f>
        <v>30</v>
      </c>
      <c r="H849" s="8">
        <f>ROUND(INDEX([1]Calculation!L:L,ROW()),0)</f>
        <v>0</v>
      </c>
      <c r="I849" s="8">
        <f>ROUND(INDEX([1]Calculation!M:M,ROW()),0)</f>
        <v>4</v>
      </c>
      <c r="J849" s="8">
        <f>ROUND(INDEX([1]Calculation!N:N,ROW()),0)</f>
        <v>9</v>
      </c>
      <c r="K849" s="8">
        <f>ROUND(INDEX([1]Calculation!O:O,ROW()),0)</f>
        <v>2</v>
      </c>
      <c r="L849" s="8">
        <f>ROUND(INDEX([1]Calculation!P:P,ROW()),0)</f>
        <v>24</v>
      </c>
      <c r="M849" s="8">
        <f>ROUND(INDEX([1]Calculation!Q:Q,ROW()),0)</f>
        <v>0</v>
      </c>
      <c r="N849" s="8">
        <f>ROUND(INDEX([1]Calculation!R:R,ROW()),0)</f>
        <v>7</v>
      </c>
      <c r="O849" s="8">
        <f>ROUND(INDEX([1]Calculation!S:S,ROW()),0)</f>
        <v>2</v>
      </c>
    </row>
    <row r="850" spans="1:15">
      <c r="A850" t="str">
        <f>INDEX([1]Calculation!$E:$E,ROW())</f>
        <v>US</v>
      </c>
      <c r="B850" t="str">
        <f>INDEX([1]Calculation!$C:$C,ROW())</f>
        <v>Echelon Insights</v>
      </c>
      <c r="C850" t="str">
        <f>IF(INDEX([1]Calculation!$F:$F,ROW())=0,"-",INDEX([1]Calculation!$F:$F,ROW()))</f>
        <v>-</v>
      </c>
      <c r="D850" t="str">
        <f>INDEX([1]Calculation!$I:$I,ROW())&amp;"  "&amp;INDEX([1]Calculation!$J:$J,ROW())</f>
        <v>499  rv</v>
      </c>
      <c r="E850" s="2" t="str">
        <f>MONTH(INDEX([1]Calculation!$H:$H,ROW()))&amp;"/"&amp;DAY(INDEX([1]Calculation!$H:$H,ROW()))</f>
        <v>4/19</v>
      </c>
      <c r="F850" s="12">
        <f>ROUND(INDEX([1]Calculation!AK:AK,ROW()),1)</f>
        <v>0</v>
      </c>
      <c r="G850" s="8">
        <f>ROUND(INDEX([1]Calculation!K:K,ROW()),0)</f>
        <v>26</v>
      </c>
      <c r="H850" s="8">
        <f>ROUND(INDEX([1]Calculation!L:L,ROW()),0)</f>
        <v>0</v>
      </c>
      <c r="I850" s="8">
        <f>ROUND(INDEX([1]Calculation!M:M,ROW()),0)</f>
        <v>3</v>
      </c>
      <c r="J850" s="8">
        <f>ROUND(INDEX([1]Calculation!N:N,ROW()),0)</f>
        <v>7</v>
      </c>
      <c r="K850" s="8">
        <f>ROUND(INDEX([1]Calculation!O:O,ROW()),0)</f>
        <v>1</v>
      </c>
      <c r="L850" s="8">
        <f>ROUND(INDEX([1]Calculation!P:P,ROW()),0)</f>
        <v>22</v>
      </c>
      <c r="M850" s="8">
        <f>ROUND(INDEX([1]Calculation!Q:Q,ROW()),0)</f>
        <v>0</v>
      </c>
      <c r="N850" s="8">
        <f>ROUND(INDEX([1]Calculation!R:R,ROW()),0)</f>
        <v>3</v>
      </c>
      <c r="O850" s="8">
        <f>ROUND(INDEX([1]Calculation!S:S,ROW()),0)</f>
        <v>2</v>
      </c>
    </row>
    <row r="851" spans="1:15">
      <c r="A851" t="str">
        <f>INDEX([1]Calculation!$E:$E,ROW())</f>
        <v>New Hampshire</v>
      </c>
      <c r="B851" t="str">
        <f>INDEX([1]Calculation!$C:$C,ROW())</f>
        <v>University of New Hampshire</v>
      </c>
      <c r="C851" t="str">
        <f>IF(INDEX([1]Calculation!$F:$F,ROW())=0,"-",INDEX([1]Calculation!$F:$F,ROW()))</f>
        <v>B</v>
      </c>
      <c r="D851" t="str">
        <f>INDEX([1]Calculation!$I:$I,ROW())&amp;"  "&amp;INDEX([1]Calculation!$J:$J,ROW())</f>
        <v>241  lv</v>
      </c>
      <c r="E851" s="2" t="str">
        <f>MONTH(INDEX([1]Calculation!$H:$H,ROW()))&amp;"/"&amp;DAY(INDEX([1]Calculation!$H:$H,ROW()))</f>
        <v>4/18</v>
      </c>
      <c r="F851" s="12">
        <f>ROUND(INDEX([1]Calculation!AK:AK,ROW()),1)</f>
        <v>0</v>
      </c>
      <c r="G851" s="8">
        <f>ROUND(INDEX([1]Calculation!K:K,ROW()),0)</f>
        <v>12</v>
      </c>
      <c r="H851" s="8">
        <f>ROUND(INDEX([1]Calculation!L:L,ROW()),0)</f>
        <v>0</v>
      </c>
      <c r="I851" s="8">
        <f>ROUND(INDEX([1]Calculation!M:M,ROW()),0)</f>
        <v>3</v>
      </c>
      <c r="J851" s="8">
        <f>ROUND(INDEX([1]Calculation!N:N,ROW()),0)</f>
        <v>11</v>
      </c>
      <c r="K851" s="8">
        <f>ROUND(INDEX([1]Calculation!O:O,ROW()),0)</f>
        <v>1</v>
      </c>
      <c r="L851" s="8">
        <f>ROUND(INDEX([1]Calculation!P:P,ROW()),0)</f>
        <v>18</v>
      </c>
      <c r="M851" s="8">
        <f>ROUND(INDEX([1]Calculation!Q:Q,ROW()),0)</f>
        <v>0</v>
      </c>
      <c r="N851" s="8">
        <f>ROUND(INDEX([1]Calculation!R:R,ROW()),0)</f>
        <v>3</v>
      </c>
      <c r="O851" s="8">
        <f>ROUND(INDEX([1]Calculation!S:S,ROW()),0)</f>
        <v>0</v>
      </c>
    </row>
    <row r="852" spans="1:15">
      <c r="A852" t="str">
        <f>INDEX([1]Calculation!$E:$E,ROW())</f>
        <v>Wisconsin</v>
      </c>
      <c r="B852" t="str">
        <f>INDEX([1]Calculation!$C:$C,ROW())</f>
        <v>Zogby Interactive/JZ Analytics</v>
      </c>
      <c r="C852" t="str">
        <f>IF(INDEX([1]Calculation!$F:$F,ROW())=0,"-",INDEX([1]Calculation!$F:$F,ROW()))</f>
        <v>C</v>
      </c>
      <c r="D852" t="str">
        <f>INDEX([1]Calculation!$I:$I,ROW())&amp;"  "&amp;INDEX([1]Calculation!$J:$J,ROW())</f>
        <v>485  lv</v>
      </c>
      <c r="E852" s="2" t="str">
        <f>MONTH(INDEX([1]Calculation!$H:$H,ROW()))&amp;"/"&amp;DAY(INDEX([1]Calculation!$H:$H,ROW()))</f>
        <v>4/18</v>
      </c>
      <c r="F852" s="12">
        <f>ROUND(INDEX([1]Calculation!AK:AK,ROW()),1)</f>
        <v>0.1</v>
      </c>
      <c r="G852" s="8">
        <f>ROUND(INDEX([1]Calculation!K:K,ROW()),0)</f>
        <v>24</v>
      </c>
      <c r="H852" s="8">
        <f>ROUND(INDEX([1]Calculation!L:L,ROW()),0)</f>
        <v>0</v>
      </c>
      <c r="I852" s="8">
        <f>ROUND(INDEX([1]Calculation!M:M,ROW()),0)</f>
        <v>4</v>
      </c>
      <c r="J852" s="8">
        <f>ROUND(INDEX([1]Calculation!N:N,ROW()),0)</f>
        <v>10</v>
      </c>
      <c r="K852" s="8">
        <f>ROUND(INDEX([1]Calculation!O:O,ROW()),0)</f>
        <v>4</v>
      </c>
      <c r="L852" s="8">
        <f>ROUND(INDEX([1]Calculation!P:P,ROW()),0)</f>
        <v>20</v>
      </c>
      <c r="M852" s="8">
        <f>ROUND(INDEX([1]Calculation!Q:Q,ROW()),0)</f>
        <v>0</v>
      </c>
      <c r="N852" s="8">
        <f>ROUND(INDEX([1]Calculation!R:R,ROW()),0)</f>
        <v>6</v>
      </c>
      <c r="O852" s="8">
        <f>ROUND(INDEX([1]Calculation!S:S,ROW()),0)</f>
        <v>1</v>
      </c>
    </row>
    <row r="853" spans="1:15">
      <c r="A853" t="str">
        <f>INDEX([1]Calculation!$E:$E,ROW())</f>
        <v>New Hampshire</v>
      </c>
      <c r="B853" t="str">
        <f>INDEX([1]Calculation!$C:$C,ROW())</f>
        <v>University of New Hampshire</v>
      </c>
      <c r="C853" t="str">
        <f>IF(INDEX([1]Calculation!$F:$F,ROW())=0,"-",INDEX([1]Calculation!$F:$F,ROW()))</f>
        <v>B</v>
      </c>
      <c r="D853" t="str">
        <f>INDEX([1]Calculation!$I:$I,ROW())&amp;"  "&amp;INDEX([1]Calculation!$J:$J,ROW())</f>
        <v>241  lv</v>
      </c>
      <c r="E853" s="2" t="str">
        <f>MONTH(INDEX([1]Calculation!$H:$H,ROW()))&amp;"/"&amp;DAY(INDEX([1]Calculation!$H:$H,ROW()))</f>
        <v>4/18</v>
      </c>
      <c r="F853" s="12">
        <f>ROUND(INDEX([1]Calculation!AK:AK,ROW()),1)</f>
        <v>0</v>
      </c>
      <c r="G853" s="8">
        <f>ROUND(INDEX([1]Calculation!K:K,ROW()),0)</f>
        <v>18</v>
      </c>
      <c r="H853" s="8">
        <f>ROUND(INDEX([1]Calculation!L:L,ROW()),0)</f>
        <v>0</v>
      </c>
      <c r="I853" s="8">
        <f>ROUND(INDEX([1]Calculation!M:M,ROW()),0)</f>
        <v>3</v>
      </c>
      <c r="J853" s="8">
        <f>ROUND(INDEX([1]Calculation!N:N,ROW()),0)</f>
        <v>15</v>
      </c>
      <c r="K853" s="8">
        <f>ROUND(INDEX([1]Calculation!O:O,ROW()),0)</f>
        <v>2</v>
      </c>
      <c r="L853" s="8">
        <f>ROUND(INDEX([1]Calculation!P:P,ROW()),0)</f>
        <v>30</v>
      </c>
      <c r="M853" s="8">
        <f>ROUND(INDEX([1]Calculation!Q:Q,ROW()),0)</f>
        <v>0</v>
      </c>
      <c r="N853" s="8">
        <f>ROUND(INDEX([1]Calculation!R:R,ROW()),0)</f>
        <v>5</v>
      </c>
      <c r="O853" s="8">
        <f>ROUND(INDEX([1]Calculation!S:S,ROW()),0)</f>
        <v>2</v>
      </c>
    </row>
    <row r="854" spans="1:15">
      <c r="A854" t="str">
        <f>INDEX([1]Calculation!$E:$E,ROW())</f>
        <v>Iowa</v>
      </c>
      <c r="B854" t="str">
        <f>INDEX([1]Calculation!$C:$C,ROW())</f>
        <v>Gravis Marketing</v>
      </c>
      <c r="C854" t="str">
        <f>IF(INDEX([1]Calculation!$F:$F,ROW())=0,"-",INDEX([1]Calculation!$F:$F,ROW()))</f>
        <v>C+</v>
      </c>
      <c r="D854" t="str">
        <f>INDEX([1]Calculation!$I:$I,ROW())&amp;"  "&amp;INDEX([1]Calculation!$J:$J,ROW())</f>
        <v>590  lv</v>
      </c>
      <c r="E854" s="2" t="str">
        <f>MONTH(INDEX([1]Calculation!$H:$H,ROW()))&amp;"/"&amp;DAY(INDEX([1]Calculation!$H:$H,ROW()))</f>
        <v>4/18</v>
      </c>
      <c r="F854" s="12">
        <f>ROUND(INDEX([1]Calculation!AK:AK,ROW()),1)</f>
        <v>1.2</v>
      </c>
      <c r="G854" s="8">
        <f>ROUND(INDEX([1]Calculation!K:K,ROW()),0)</f>
        <v>19</v>
      </c>
      <c r="H854" s="8">
        <f>ROUND(INDEX([1]Calculation!L:L,ROW()),0)</f>
        <v>0</v>
      </c>
      <c r="I854" s="8">
        <f>ROUND(INDEX([1]Calculation!M:M,ROW()),0)</f>
        <v>4</v>
      </c>
      <c r="J854" s="8">
        <f>ROUND(INDEX([1]Calculation!N:N,ROW()),0)</f>
        <v>14</v>
      </c>
      <c r="K854" s="8">
        <f>ROUND(INDEX([1]Calculation!O:O,ROW()),0)</f>
        <v>4</v>
      </c>
      <c r="L854" s="8">
        <f>ROUND(INDEX([1]Calculation!P:P,ROW()),0)</f>
        <v>19</v>
      </c>
      <c r="M854" s="8">
        <f>ROUND(INDEX([1]Calculation!Q:Q,ROW()),0)</f>
        <v>0</v>
      </c>
      <c r="N854" s="8">
        <f>ROUND(INDEX([1]Calculation!R:R,ROW()),0)</f>
        <v>6</v>
      </c>
      <c r="O854" s="8">
        <f>ROUND(INDEX([1]Calculation!S:S,ROW()),0)</f>
        <v>1</v>
      </c>
    </row>
    <row r="855" spans="1:15">
      <c r="A855" t="str">
        <f>INDEX([1]Calculation!$E:$E,ROW())</f>
        <v>US</v>
      </c>
      <c r="B855" t="str">
        <f>INDEX([1]Calculation!$C:$C,ROW())</f>
        <v>USC Dornsife/LA Times</v>
      </c>
      <c r="C855" t="str">
        <f>IF(INDEX([1]Calculation!$F:$F,ROW())=0,"-",INDEX([1]Calculation!$F:$F,ROW()))</f>
        <v>B/C</v>
      </c>
      <c r="D855" t="str">
        <f>INDEX([1]Calculation!$I:$I,ROW())&amp;"  "&amp;INDEX([1]Calculation!$J:$J,ROW())</f>
        <v>1131  lv</v>
      </c>
      <c r="E855" s="2" t="str">
        <f>MONTH(INDEX([1]Calculation!$H:$H,ROW()))&amp;"/"&amp;DAY(INDEX([1]Calculation!$H:$H,ROW()))</f>
        <v>4/15</v>
      </c>
      <c r="F855" s="12">
        <f>ROUND(INDEX([1]Calculation!AK:AK,ROW()),1)</f>
        <v>0</v>
      </c>
      <c r="G855" s="8">
        <f>ROUND(INDEX([1]Calculation!K:K,ROW()),0)</f>
        <v>30</v>
      </c>
      <c r="H855" s="8">
        <f>ROUND(INDEX([1]Calculation!L:L,ROW()),0)</f>
        <v>0</v>
      </c>
      <c r="I855" s="8">
        <f>ROUND(INDEX([1]Calculation!M:M,ROW()),0)</f>
        <v>3</v>
      </c>
      <c r="J855" s="8">
        <f>ROUND(INDEX([1]Calculation!N:N,ROW()),0)</f>
        <v>3</v>
      </c>
      <c r="K855" s="8">
        <f>ROUND(INDEX([1]Calculation!O:O,ROW()),0)</f>
        <v>2</v>
      </c>
      <c r="L855" s="8">
        <f>ROUND(INDEX([1]Calculation!P:P,ROW()),0)</f>
        <v>19</v>
      </c>
      <c r="M855" s="8">
        <f>ROUND(INDEX([1]Calculation!Q:Q,ROW()),0)</f>
        <v>0</v>
      </c>
      <c r="N855" s="8">
        <f>ROUND(INDEX([1]Calculation!R:R,ROW()),0)</f>
        <v>5</v>
      </c>
      <c r="O855" s="8">
        <f>ROUND(INDEX([1]Calculation!S:S,ROW()),0)</f>
        <v>2</v>
      </c>
    </row>
    <row r="856" spans="1:15">
      <c r="A856" t="str">
        <f>INDEX([1]Calculation!$E:$E,ROW())</f>
        <v>US</v>
      </c>
      <c r="B856" t="str">
        <f>INDEX([1]Calculation!$C:$C,ROW())</f>
        <v>Monmouth University</v>
      </c>
      <c r="C856" t="str">
        <f>IF(INDEX([1]Calculation!$F:$F,ROW())=0,"-",INDEX([1]Calculation!$F:$F,ROW()))</f>
        <v>A+</v>
      </c>
      <c r="D856" t="str">
        <f>INDEX([1]Calculation!$I:$I,ROW())&amp;"  "&amp;INDEX([1]Calculation!$J:$J,ROW())</f>
        <v>330  rv</v>
      </c>
      <c r="E856" s="2" t="str">
        <f>MONTH(INDEX([1]Calculation!$H:$H,ROW()))&amp;"/"&amp;DAY(INDEX([1]Calculation!$H:$H,ROW()))</f>
        <v>4/15</v>
      </c>
      <c r="F856" s="12">
        <f>ROUND(INDEX([1]Calculation!AK:AK,ROW()),1)</f>
        <v>0</v>
      </c>
      <c r="G856" s="8">
        <f>ROUND(INDEX([1]Calculation!K:K,ROW()),0)</f>
        <v>0</v>
      </c>
      <c r="H856" s="8">
        <f>ROUND(INDEX([1]Calculation!L:L,ROW()),0)</f>
        <v>0</v>
      </c>
      <c r="I856" s="8">
        <f>ROUND(INDEX([1]Calculation!M:M,ROW()),0)</f>
        <v>3</v>
      </c>
      <c r="J856" s="8">
        <f>ROUND(INDEX([1]Calculation!N:N,ROW()),0)</f>
        <v>11</v>
      </c>
      <c r="K856" s="8">
        <f>ROUND(INDEX([1]Calculation!O:O,ROW()),0)</f>
        <v>2</v>
      </c>
      <c r="L856" s="8">
        <f>ROUND(INDEX([1]Calculation!P:P,ROW()),0)</f>
        <v>27</v>
      </c>
      <c r="M856" s="8">
        <f>ROUND(INDEX([1]Calculation!Q:Q,ROW()),0)</f>
        <v>0</v>
      </c>
      <c r="N856" s="8">
        <f>ROUND(INDEX([1]Calculation!R:R,ROW()),0)</f>
        <v>8</v>
      </c>
      <c r="O856" s="8">
        <f>ROUND(INDEX([1]Calculation!S:S,ROW()),0)</f>
        <v>1</v>
      </c>
    </row>
    <row r="857" spans="1:15">
      <c r="A857" t="str">
        <f>INDEX([1]Calculation!$E:$E,ROW())</f>
        <v>US</v>
      </c>
      <c r="B857" t="str">
        <f>INDEX([1]Calculation!$C:$C,ROW())</f>
        <v>Monmouth University</v>
      </c>
      <c r="C857" t="str">
        <f>IF(INDEX([1]Calculation!$F:$F,ROW())=0,"-",INDEX([1]Calculation!$F:$F,ROW()))</f>
        <v>A+</v>
      </c>
      <c r="D857" t="str">
        <f>INDEX([1]Calculation!$I:$I,ROW())&amp;"  "&amp;INDEX([1]Calculation!$J:$J,ROW())</f>
        <v>330  rv</v>
      </c>
      <c r="E857" s="2" t="str">
        <f>MONTH(INDEX([1]Calculation!$H:$H,ROW()))&amp;"/"&amp;DAY(INDEX([1]Calculation!$H:$H,ROW()))</f>
        <v>4/15</v>
      </c>
      <c r="F857" s="12">
        <f>ROUND(INDEX([1]Calculation!AK:AK,ROW()),1)</f>
        <v>0</v>
      </c>
      <c r="G857" s="8">
        <f>ROUND(INDEX([1]Calculation!K:K,ROW()),0)</f>
        <v>27</v>
      </c>
      <c r="H857" s="8">
        <f>ROUND(INDEX([1]Calculation!L:L,ROW()),0)</f>
        <v>0</v>
      </c>
      <c r="I857" s="8">
        <f>ROUND(INDEX([1]Calculation!M:M,ROW()),0)</f>
        <v>2</v>
      </c>
      <c r="J857" s="8">
        <f>ROUND(INDEX([1]Calculation!N:N,ROW()),0)</f>
        <v>8</v>
      </c>
      <c r="K857" s="8">
        <f>ROUND(INDEX([1]Calculation!O:O,ROW()),0)</f>
        <v>1</v>
      </c>
      <c r="L857" s="8">
        <f>ROUND(INDEX([1]Calculation!P:P,ROW()),0)</f>
        <v>20</v>
      </c>
      <c r="M857" s="8">
        <f>ROUND(INDEX([1]Calculation!Q:Q,ROW()),0)</f>
        <v>0</v>
      </c>
      <c r="N857" s="8">
        <f>ROUND(INDEX([1]Calculation!R:R,ROW()),0)</f>
        <v>6</v>
      </c>
      <c r="O857" s="8">
        <f>ROUND(INDEX([1]Calculation!S:S,ROW()),0)</f>
        <v>0</v>
      </c>
    </row>
    <row r="858" spans="1:15">
      <c r="A858" t="str">
        <f>INDEX([1]Calculation!$E:$E,ROW())</f>
        <v>US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2518  lv</v>
      </c>
      <c r="E858" s="2" t="str">
        <f>MONTH(INDEX([1]Calculation!$H:$H,ROW()))&amp;"/"&amp;DAY(INDEX([1]Calculation!$H:$H,ROW()))</f>
        <v>4/15</v>
      </c>
      <c r="F858" s="12">
        <f>ROUND(INDEX([1]Calculation!AK:AK,ROW()),1)</f>
        <v>0</v>
      </c>
      <c r="G858" s="8">
        <f>ROUND(INDEX([1]Calculation!K:K,ROW()),0)</f>
        <v>21</v>
      </c>
      <c r="H858" s="8">
        <f>ROUND(INDEX([1]Calculation!L:L,ROW()),0)</f>
        <v>0</v>
      </c>
      <c r="I858" s="8">
        <f>ROUND(INDEX([1]Calculation!M:M,ROW()),0)</f>
        <v>4</v>
      </c>
      <c r="J858" s="8">
        <f>ROUND(INDEX([1]Calculation!N:N,ROW()),0)</f>
        <v>17</v>
      </c>
      <c r="K858" s="8">
        <f>ROUND(INDEX([1]Calculation!O:O,ROW()),0)</f>
        <v>2</v>
      </c>
      <c r="L858" s="8">
        <f>ROUND(INDEX([1]Calculation!P:P,ROW()),0)</f>
        <v>20</v>
      </c>
      <c r="M858" s="8">
        <f>ROUND(INDEX([1]Calculation!Q:Q,ROW()),0)</f>
        <v>0</v>
      </c>
      <c r="N858" s="8">
        <f>ROUND(INDEX([1]Calculation!R:R,ROW()),0)</f>
        <v>8</v>
      </c>
      <c r="O858" s="8">
        <f>ROUND(INDEX([1]Calculation!S:S,ROW()),0)</f>
        <v>2</v>
      </c>
    </row>
    <row r="859" spans="1:15">
      <c r="A859" t="str">
        <f>INDEX([1]Calculation!$E:$E,ROW())</f>
        <v>US</v>
      </c>
      <c r="B859" t="str">
        <f>INDEX([1]Calculation!$C:$C,ROW())</f>
        <v>Change Research</v>
      </c>
      <c r="C859" t="str">
        <f>IF(INDEX([1]Calculation!$F:$F,ROW())=0,"-",INDEX([1]Calculation!$F:$F,ROW()))</f>
        <v>C</v>
      </c>
      <c r="D859" t="str">
        <f>INDEX([1]Calculation!$I:$I,ROW())&amp;"  "&amp;INDEX([1]Calculation!$J:$J,ROW())</f>
        <v>2518  lv</v>
      </c>
      <c r="E859" s="2" t="str">
        <f>MONTH(INDEX([1]Calculation!$H:$H,ROW()))&amp;"/"&amp;DAY(INDEX([1]Calculation!$H:$H,ROW()))</f>
        <v>4/15</v>
      </c>
      <c r="F859" s="12">
        <f>ROUND(INDEX([1]Calculation!AK:AK,ROW()),1)</f>
        <v>0</v>
      </c>
      <c r="G859" s="8">
        <f>ROUND(INDEX([1]Calculation!K:K,ROW()),0)</f>
        <v>0</v>
      </c>
      <c r="H859" s="8">
        <f>ROUND(INDEX([1]Calculation!L:L,ROW()),0)</f>
        <v>0</v>
      </c>
      <c r="I859" s="8">
        <f>ROUND(INDEX([1]Calculation!M:M,ROW()),0)</f>
        <v>5</v>
      </c>
      <c r="J859" s="8">
        <f>ROUND(INDEX([1]Calculation!N:N,ROW()),0)</f>
        <v>21</v>
      </c>
      <c r="K859" s="8">
        <f>ROUND(INDEX([1]Calculation!O:O,ROW()),0)</f>
        <v>3</v>
      </c>
      <c r="L859" s="8">
        <f>ROUND(INDEX([1]Calculation!P:P,ROW()),0)</f>
        <v>26</v>
      </c>
      <c r="M859" s="8">
        <f>ROUND(INDEX([1]Calculation!Q:Q,ROW()),0)</f>
        <v>0</v>
      </c>
      <c r="N859" s="8">
        <f>ROUND(INDEX([1]Calculation!R:R,ROW()),0)</f>
        <v>10</v>
      </c>
      <c r="O859" s="8">
        <f>ROUND(INDEX([1]Calculation!S:S,ROW()),0)</f>
        <v>3</v>
      </c>
    </row>
    <row r="860" spans="1:15">
      <c r="A860" t="str">
        <f>INDEX([1]Calculation!$E:$E,ROW())</f>
        <v>US</v>
      </c>
      <c r="B860" t="str">
        <f>INDEX([1]Calculation!$C:$C,ROW())</f>
        <v>USC Dornsife/LA Times</v>
      </c>
      <c r="C860" t="str">
        <f>IF(INDEX([1]Calculation!$F:$F,ROW())=0,"-",INDEX([1]Calculation!$F:$F,ROW()))</f>
        <v>B/C</v>
      </c>
      <c r="D860" t="str">
        <f>INDEX([1]Calculation!$I:$I,ROW())&amp;"  "&amp;INDEX([1]Calculation!$J:$J,ROW())</f>
        <v>2196  lv</v>
      </c>
      <c r="E860" s="2" t="str">
        <f>MONTH(INDEX([1]Calculation!$H:$H,ROW()))&amp;"/"&amp;DAY(INDEX([1]Calculation!$H:$H,ROW()))</f>
        <v>4/15</v>
      </c>
      <c r="F860" s="12">
        <f>ROUND(INDEX([1]Calculation!AK:AK,ROW()),1)</f>
        <v>0</v>
      </c>
      <c r="G860" s="8">
        <f>ROUND(INDEX([1]Calculation!K:K,ROW()),0)</f>
        <v>27</v>
      </c>
      <c r="H860" s="8">
        <f>ROUND(INDEX([1]Calculation!L:L,ROW()),0)</f>
        <v>0</v>
      </c>
      <c r="I860" s="8">
        <f>ROUND(INDEX([1]Calculation!M:M,ROW()),0)</f>
        <v>2</v>
      </c>
      <c r="J860" s="8">
        <f>ROUND(INDEX([1]Calculation!N:N,ROW()),0)</f>
        <v>2</v>
      </c>
      <c r="K860" s="8">
        <f>ROUND(INDEX([1]Calculation!O:O,ROW()),0)</f>
        <v>1</v>
      </c>
      <c r="L860" s="8">
        <f>ROUND(INDEX([1]Calculation!P:P,ROW()),0)</f>
        <v>16</v>
      </c>
      <c r="M860" s="8">
        <f>ROUND(INDEX([1]Calculation!Q:Q,ROW()),0)</f>
        <v>0</v>
      </c>
      <c r="N860" s="8">
        <f>ROUND(INDEX([1]Calculation!R:R,ROW()),0)</f>
        <v>4</v>
      </c>
      <c r="O860" s="8">
        <f>ROUND(INDEX([1]Calculation!S:S,ROW()),0)</f>
        <v>1</v>
      </c>
    </row>
    <row r="861" spans="1:15">
      <c r="A861" t="str">
        <f>INDEX([1]Calculation!$E:$E,ROW())</f>
        <v>US</v>
      </c>
      <c r="B861" t="str">
        <f>INDEX([1]Calculation!$C:$C,ROW())</f>
        <v>Morning Consult</v>
      </c>
      <c r="C861" t="str">
        <f>IF(INDEX([1]Calculation!$F:$F,ROW())=0,"-",INDEX([1]Calculation!$F:$F,ROW()))</f>
        <v>B/C</v>
      </c>
      <c r="D861" t="str">
        <f>INDEX([1]Calculation!$I:$I,ROW())&amp;"  "&amp;INDEX([1]Calculation!$J:$J,ROW())</f>
        <v>12550  lv</v>
      </c>
      <c r="E861" s="2" t="str">
        <f>MONTH(INDEX([1]Calculation!$H:$H,ROW()))&amp;"/"&amp;DAY(INDEX([1]Calculation!$H:$H,ROW()))</f>
        <v>4/14</v>
      </c>
      <c r="F861" s="12">
        <f>ROUND(INDEX([1]Calculation!AK:AK,ROW()),1)</f>
        <v>0</v>
      </c>
      <c r="G861" s="8">
        <f>ROUND(INDEX([1]Calculation!K:K,ROW()),0)</f>
        <v>0</v>
      </c>
      <c r="H861" s="8">
        <f>ROUND(INDEX([1]Calculation!L:L,ROW()),0)</f>
        <v>0</v>
      </c>
      <c r="I861" s="8">
        <f>ROUND(INDEX([1]Calculation!M:M,ROW()),0)</f>
        <v>6</v>
      </c>
      <c r="J861" s="8">
        <f>ROUND(INDEX([1]Calculation!N:N,ROW()),0)</f>
        <v>9</v>
      </c>
      <c r="K861" s="8">
        <f>ROUND(INDEX([1]Calculation!O:O,ROW()),0)</f>
        <v>3</v>
      </c>
      <c r="L861" s="8">
        <f>ROUND(INDEX([1]Calculation!P:P,ROW()),0)</f>
        <v>35</v>
      </c>
      <c r="M861" s="8">
        <f>ROUND(INDEX([1]Calculation!Q:Q,ROW()),0)</f>
        <v>0</v>
      </c>
      <c r="N861" s="8">
        <f>ROUND(INDEX([1]Calculation!R:R,ROW()),0)</f>
        <v>10</v>
      </c>
      <c r="O861" s="8">
        <f>ROUND(INDEX([1]Calculation!S:S,ROW()),0)</f>
        <v>2</v>
      </c>
    </row>
    <row r="862" spans="1:15">
      <c r="A862" t="str">
        <f>INDEX([1]Calculation!$E:$E,ROW())</f>
        <v>US</v>
      </c>
      <c r="B862" t="str">
        <f>INDEX([1]Calculation!$C:$C,ROW())</f>
        <v>Morning Consult</v>
      </c>
      <c r="C862" t="str">
        <f>IF(INDEX([1]Calculation!$F:$F,ROW())=0,"-",INDEX([1]Calculation!$F:$F,ROW()))</f>
        <v>B/C</v>
      </c>
      <c r="D862" t="str">
        <f>INDEX([1]Calculation!$I:$I,ROW())&amp;"  "&amp;INDEX([1]Calculation!$J:$J,ROW())</f>
        <v>12550  lv</v>
      </c>
      <c r="E862" s="2" t="str">
        <f>MONTH(INDEX([1]Calculation!$H:$H,ROW()))&amp;"/"&amp;DAY(INDEX([1]Calculation!$H:$H,ROW()))</f>
        <v>4/14</v>
      </c>
      <c r="F862" s="12">
        <f>ROUND(INDEX([1]Calculation!AK:AK,ROW()),1)</f>
        <v>0</v>
      </c>
      <c r="G862" s="8">
        <f>ROUND(INDEX([1]Calculation!K:K,ROW()),0)</f>
        <v>31</v>
      </c>
      <c r="H862" s="8">
        <f>ROUND(INDEX([1]Calculation!L:L,ROW()),0)</f>
        <v>0</v>
      </c>
      <c r="I862" s="8">
        <f>ROUND(INDEX([1]Calculation!M:M,ROW()),0)</f>
        <v>4</v>
      </c>
      <c r="J862" s="8">
        <f>ROUND(INDEX([1]Calculation!N:N,ROW()),0)</f>
        <v>7</v>
      </c>
      <c r="K862" s="8">
        <f>ROUND(INDEX([1]Calculation!O:O,ROW()),0)</f>
        <v>2</v>
      </c>
      <c r="L862" s="8">
        <f>ROUND(INDEX([1]Calculation!P:P,ROW()),0)</f>
        <v>23</v>
      </c>
      <c r="M862" s="8">
        <f>ROUND(INDEX([1]Calculation!Q:Q,ROW()),0)</f>
        <v>0</v>
      </c>
      <c r="N862" s="8">
        <f>ROUND(INDEX([1]Calculation!R:R,ROW()),0)</f>
        <v>7</v>
      </c>
      <c r="O862" s="8">
        <f>ROUND(INDEX([1]Calculation!S:S,ROW()),0)</f>
        <v>1</v>
      </c>
    </row>
    <row r="863" spans="1:15">
      <c r="A863" t="str">
        <f>INDEX([1]Calculation!$E:$E,ROW())</f>
        <v>US</v>
      </c>
      <c r="B863" t="str">
        <f>INDEX([1]Calculation!$C:$C,ROW())</f>
        <v>Emerson College</v>
      </c>
      <c r="C863" t="str">
        <f>IF(INDEX([1]Calculation!$F:$F,ROW())=0,"-",INDEX([1]Calculation!$F:$F,ROW()))</f>
        <v>A-</v>
      </c>
      <c r="D863" t="str">
        <f>INDEX([1]Calculation!$I:$I,ROW())&amp;"  "&amp;INDEX([1]Calculation!$J:$J,ROW())</f>
        <v>356  lv</v>
      </c>
      <c r="E863" s="2" t="str">
        <f>MONTH(INDEX([1]Calculation!$H:$H,ROW()))&amp;"/"&amp;DAY(INDEX([1]Calculation!$H:$H,ROW()))</f>
        <v>4/14</v>
      </c>
      <c r="F863" s="12">
        <f>ROUND(INDEX([1]Calculation!AK:AK,ROW()),1)</f>
        <v>0</v>
      </c>
      <c r="G863" s="8">
        <f>ROUND(INDEX([1]Calculation!K:K,ROW()),0)</f>
        <v>24</v>
      </c>
      <c r="H863" s="8">
        <f>ROUND(INDEX([1]Calculation!L:L,ROW()),0)</f>
        <v>0</v>
      </c>
      <c r="I863" s="8">
        <f>ROUND(INDEX([1]Calculation!M:M,ROW()),0)</f>
        <v>2</v>
      </c>
      <c r="J863" s="8">
        <f>ROUND(INDEX([1]Calculation!N:N,ROW()),0)</f>
        <v>9</v>
      </c>
      <c r="K863" s="8">
        <f>ROUND(INDEX([1]Calculation!O:O,ROW()),0)</f>
        <v>1</v>
      </c>
      <c r="L863" s="8">
        <f>ROUND(INDEX([1]Calculation!P:P,ROW()),0)</f>
        <v>29</v>
      </c>
      <c r="M863" s="8">
        <f>ROUND(INDEX([1]Calculation!Q:Q,ROW()),0)</f>
        <v>0</v>
      </c>
      <c r="N863" s="8">
        <f>ROUND(INDEX([1]Calculation!R:R,ROW()),0)</f>
        <v>7</v>
      </c>
      <c r="O863" s="8">
        <f>ROUND(INDEX([1]Calculation!S:S,ROW()),0)</f>
        <v>3</v>
      </c>
    </row>
    <row r="864" spans="1:15">
      <c r="A864" t="str">
        <f>INDEX([1]Calculation!$E:$E,ROW())</f>
        <v>Pennsylvania</v>
      </c>
      <c r="B864" t="str">
        <f>INDEX([1]Calculation!$C:$C,ROW())</f>
        <v>Muhlenberg College</v>
      </c>
      <c r="C864" t="str">
        <f>IF(INDEX([1]Calculation!$F:$F,ROW())=0,"-",INDEX([1]Calculation!$F:$F,ROW()))</f>
        <v>A+</v>
      </c>
      <c r="D864" t="str">
        <f>INDEX([1]Calculation!$I:$I,ROW())&amp;"  "&amp;INDEX([1]Calculation!$J:$J,ROW())</f>
        <v>405  rv</v>
      </c>
      <c r="E864" s="2" t="str">
        <f>MONTH(INDEX([1]Calculation!$H:$H,ROW()))&amp;"/"&amp;DAY(INDEX([1]Calculation!$H:$H,ROW()))</f>
        <v>4/10</v>
      </c>
      <c r="F864" s="12">
        <f>ROUND(INDEX([1]Calculation!AK:AK,ROW()),1)</f>
        <v>2.9</v>
      </c>
      <c r="G864" s="8">
        <f>ROUND(INDEX([1]Calculation!K:K,ROW()),0)</f>
        <v>28</v>
      </c>
      <c r="H864" s="8">
        <f>ROUND(INDEX([1]Calculation!L:L,ROW()),0)</f>
        <v>0</v>
      </c>
      <c r="I864" s="8">
        <f>ROUND(INDEX([1]Calculation!M:M,ROW()),0)</f>
        <v>3</v>
      </c>
      <c r="J864" s="8">
        <f>ROUND(INDEX([1]Calculation!N:N,ROW()),0)</f>
        <v>4</v>
      </c>
      <c r="K864" s="8">
        <f>ROUND(INDEX([1]Calculation!O:O,ROW()),0)</f>
        <v>3</v>
      </c>
      <c r="L864" s="8">
        <f>ROUND(INDEX([1]Calculation!P:P,ROW()),0)</f>
        <v>16</v>
      </c>
      <c r="M864" s="8">
        <f>ROUND(INDEX([1]Calculation!Q:Q,ROW()),0)</f>
        <v>0</v>
      </c>
      <c r="N864" s="8">
        <f>ROUND(INDEX([1]Calculation!R:R,ROW()),0)</f>
        <v>8</v>
      </c>
      <c r="O864" s="8">
        <f>ROUND(INDEX([1]Calculation!S:S,ROW()),0)</f>
        <v>0</v>
      </c>
    </row>
    <row r="865" spans="1:15">
      <c r="A865" t="str">
        <f>INDEX([1]Calculation!$E:$E,ROW())</f>
        <v>Iowa</v>
      </c>
      <c r="B865" t="str">
        <f>INDEX([1]Calculation!$C:$C,ROW())</f>
        <v>Monmouth University</v>
      </c>
      <c r="C865" t="str">
        <f>IF(INDEX([1]Calculation!$F:$F,ROW())=0,"-",INDEX([1]Calculation!$F:$F,ROW()))</f>
        <v>A+</v>
      </c>
      <c r="D865" t="str">
        <f>INDEX([1]Calculation!$I:$I,ROW())&amp;"  "&amp;INDEX([1]Calculation!$J:$J,ROW())</f>
        <v>351  lv</v>
      </c>
      <c r="E865" s="2" t="str">
        <f>MONTH(INDEX([1]Calculation!$H:$H,ROW()))&amp;"/"&amp;DAY(INDEX([1]Calculation!$H:$H,ROW()))</f>
        <v>4/9</v>
      </c>
      <c r="F865" s="12">
        <f>ROUND(INDEX([1]Calculation!AK:AK,ROW()),1)</f>
        <v>0</v>
      </c>
      <c r="G865" s="8">
        <f>ROUND(INDEX([1]Calculation!K:K,ROW()),0)</f>
        <v>27</v>
      </c>
      <c r="H865" s="8">
        <f>ROUND(INDEX([1]Calculation!L:L,ROW()),0)</f>
        <v>0</v>
      </c>
      <c r="I865" s="8">
        <f>ROUND(INDEX([1]Calculation!M:M,ROW()),0)</f>
        <v>3</v>
      </c>
      <c r="J865" s="8">
        <f>ROUND(INDEX([1]Calculation!N:N,ROW()),0)</f>
        <v>9</v>
      </c>
      <c r="K865" s="8">
        <f>ROUND(INDEX([1]Calculation!O:O,ROW()),0)</f>
        <v>4</v>
      </c>
      <c r="L865" s="8">
        <f>ROUND(INDEX([1]Calculation!P:P,ROW()),0)</f>
        <v>16</v>
      </c>
      <c r="M865" s="8">
        <f>ROUND(INDEX([1]Calculation!Q:Q,ROW()),0)</f>
        <v>0</v>
      </c>
      <c r="N865" s="8">
        <f>ROUND(INDEX([1]Calculation!R:R,ROW()),0)</f>
        <v>7</v>
      </c>
      <c r="O865" s="8">
        <f>ROUND(INDEX([1]Calculation!S:S,ROW()),0)</f>
        <v>1</v>
      </c>
    </row>
    <row r="866" spans="1:15">
      <c r="A866" t="str">
        <f>INDEX([1]Calculation!$E:$E,ROW())</f>
        <v>California</v>
      </c>
      <c r="B866" t="str">
        <f>INDEX([1]Calculation!$C:$C,ROW())</f>
        <v>Change Research</v>
      </c>
      <c r="C866" t="str">
        <f>IF(INDEX([1]Calculation!$F:$F,ROW())=0,"-",INDEX([1]Calculation!$F:$F,ROW()))</f>
        <v>C</v>
      </c>
      <c r="D866" t="str">
        <f>INDEX([1]Calculation!$I:$I,ROW())&amp;"  "&amp;INDEX([1]Calculation!$J:$J,ROW())</f>
        <v>2003  lv</v>
      </c>
      <c r="E866" s="2" t="str">
        <f>MONTH(INDEX([1]Calculation!$H:$H,ROW()))&amp;"/"&amp;DAY(INDEX([1]Calculation!$H:$H,ROW()))</f>
        <v>4/9</v>
      </c>
      <c r="F866" s="12">
        <f>ROUND(INDEX([1]Calculation!AK:AK,ROW()),1)</f>
        <v>0</v>
      </c>
      <c r="G866" s="8">
        <f>ROUND(INDEX([1]Calculation!K:K,ROW()),0)</f>
        <v>0</v>
      </c>
      <c r="H866" s="8">
        <f>ROUND(INDEX([1]Calculation!L:L,ROW()),0)</f>
        <v>0</v>
      </c>
      <c r="I866" s="8">
        <f>ROUND(INDEX([1]Calculation!M:M,ROW()),0)</f>
        <v>5</v>
      </c>
      <c r="J866" s="8">
        <f>ROUND(INDEX([1]Calculation!N:N,ROW()),0)</f>
        <v>11</v>
      </c>
      <c r="K866" s="8">
        <f>ROUND(INDEX([1]Calculation!O:O,ROW()),0)</f>
        <v>1</v>
      </c>
      <c r="L866" s="8">
        <f>ROUND(INDEX([1]Calculation!P:P,ROW()),0)</f>
        <v>28</v>
      </c>
      <c r="M866" s="8">
        <f>ROUND(INDEX([1]Calculation!Q:Q,ROW()),0)</f>
        <v>0</v>
      </c>
      <c r="N866" s="8">
        <f>ROUND(INDEX([1]Calculation!R:R,ROW()),0)</f>
        <v>9</v>
      </c>
      <c r="O866" s="8">
        <f>ROUND(INDEX([1]Calculation!S:S,ROW()),0)</f>
        <v>1</v>
      </c>
    </row>
    <row r="867" spans="1:15">
      <c r="A867" t="str">
        <f>INDEX([1]Calculation!$E:$E,ROW())</f>
        <v>California</v>
      </c>
      <c r="B867" t="str">
        <f>INDEX([1]Calculation!$C:$C,ROW())</f>
        <v>Change Research</v>
      </c>
      <c r="C867" t="str">
        <f>IF(INDEX([1]Calculation!$F:$F,ROW())=0,"-",INDEX([1]Calculation!$F:$F,ROW()))</f>
        <v>C</v>
      </c>
      <c r="D867" t="str">
        <f>INDEX([1]Calculation!$I:$I,ROW())&amp;"  "&amp;INDEX([1]Calculation!$J:$J,ROW())</f>
        <v>2003  lv</v>
      </c>
      <c r="E867" s="2" t="str">
        <f>MONTH(INDEX([1]Calculation!$H:$H,ROW()))&amp;"/"&amp;DAY(INDEX([1]Calculation!$H:$H,ROW()))</f>
        <v>4/9</v>
      </c>
      <c r="F867" s="12">
        <f>ROUND(INDEX([1]Calculation!AK:AK,ROW()),1)</f>
        <v>0</v>
      </c>
      <c r="G867" s="8">
        <f>ROUND(INDEX([1]Calculation!K:K,ROW()),0)</f>
        <v>21</v>
      </c>
      <c r="H867" s="8">
        <f>ROUND(INDEX([1]Calculation!L:L,ROW()),0)</f>
        <v>0</v>
      </c>
      <c r="I867" s="8">
        <f>ROUND(INDEX([1]Calculation!M:M,ROW()),0)</f>
        <v>3</v>
      </c>
      <c r="J867" s="8">
        <f>ROUND(INDEX([1]Calculation!N:N,ROW()),0)</f>
        <v>9</v>
      </c>
      <c r="K867" s="8">
        <f>ROUND(INDEX([1]Calculation!O:O,ROW()),0)</f>
        <v>1</v>
      </c>
      <c r="L867" s="8">
        <f>ROUND(INDEX([1]Calculation!P:P,ROW()),0)</f>
        <v>22</v>
      </c>
      <c r="M867" s="8">
        <f>ROUND(INDEX([1]Calculation!Q:Q,ROW()),0)</f>
        <v>0</v>
      </c>
      <c r="N867" s="8">
        <f>ROUND(INDEX([1]Calculation!R:R,ROW()),0)</f>
        <v>8</v>
      </c>
      <c r="O867" s="8">
        <f>ROUND(INDEX([1]Calculation!S:S,ROW()),0)</f>
        <v>1</v>
      </c>
    </row>
    <row r="868" spans="1:15">
      <c r="A868" t="str">
        <f>INDEX([1]Calculation!$E:$E,ROW())</f>
        <v>New Hampshire</v>
      </c>
      <c r="B868" t="str">
        <f>INDEX([1]Calculation!$C:$C,ROW())</f>
        <v>St. Anselm</v>
      </c>
      <c r="C868" t="str">
        <f>IF(INDEX([1]Calculation!$F:$F,ROW())=0,"-",INDEX([1]Calculation!$F:$F,ROW()))</f>
        <v>-</v>
      </c>
      <c r="D868" t="str">
        <f>INDEX([1]Calculation!$I:$I,ROW())&amp;"  "&amp;INDEX([1]Calculation!$J:$J,ROW())</f>
        <v>326  lv</v>
      </c>
      <c r="E868" s="2" t="str">
        <f>MONTH(INDEX([1]Calculation!$H:$H,ROW()))&amp;"/"&amp;DAY(INDEX([1]Calculation!$H:$H,ROW()))</f>
        <v>4/8</v>
      </c>
      <c r="F868" s="12">
        <f>ROUND(INDEX([1]Calculation!AK:AK,ROW()),1)</f>
        <v>0</v>
      </c>
      <c r="G868" s="8">
        <f>ROUND(INDEX([1]Calculation!K:K,ROW()),0)</f>
        <v>23</v>
      </c>
      <c r="H868" s="8">
        <f>ROUND(INDEX([1]Calculation!L:L,ROW()),0)</f>
        <v>0</v>
      </c>
      <c r="I868" s="8">
        <f>ROUND(INDEX([1]Calculation!M:M,ROW()),0)</f>
        <v>4</v>
      </c>
      <c r="J868" s="8">
        <f>ROUND(INDEX([1]Calculation!N:N,ROW()),0)</f>
        <v>11</v>
      </c>
      <c r="K868" s="8">
        <f>ROUND(INDEX([1]Calculation!O:O,ROW()),0)</f>
        <v>2</v>
      </c>
      <c r="L868" s="8">
        <f>ROUND(INDEX([1]Calculation!P:P,ROW()),0)</f>
        <v>16</v>
      </c>
      <c r="M868" s="8">
        <f>ROUND(INDEX([1]Calculation!Q:Q,ROW()),0)</f>
        <v>0</v>
      </c>
      <c r="N868" s="8">
        <f>ROUND(INDEX([1]Calculation!R:R,ROW()),0)</f>
        <v>9</v>
      </c>
      <c r="O868" s="8">
        <f>ROUND(INDEX([1]Calculation!S:S,ROW()),0)</f>
        <v>0</v>
      </c>
    </row>
    <row r="869" spans="1:15">
      <c r="A869" t="str">
        <f>INDEX([1]Calculation!$E:$E,ROW())</f>
        <v>California</v>
      </c>
      <c r="B869" t="str">
        <f>INDEX([1]Calculation!$C:$C,ROW())</f>
        <v>Quinnipiac University</v>
      </c>
      <c r="C869" t="str">
        <f>IF(INDEX([1]Calculation!$F:$F,ROW())=0,"-",INDEX([1]Calculation!$F:$F,ROW()))</f>
        <v>B+</v>
      </c>
      <c r="D869" t="str">
        <f>INDEX([1]Calculation!$I:$I,ROW())&amp;"  "&amp;INDEX([1]Calculation!$J:$J,ROW())</f>
        <v>482  rv</v>
      </c>
      <c r="E869" s="2" t="str">
        <f>MONTH(INDEX([1]Calculation!$H:$H,ROW()))&amp;"/"&amp;DAY(INDEX([1]Calculation!$H:$H,ROW()))</f>
        <v>4/8</v>
      </c>
      <c r="F869" s="12">
        <f>ROUND(INDEX([1]Calculation!AK:AK,ROW()),1)</f>
        <v>0.2</v>
      </c>
      <c r="G869" s="8">
        <f>ROUND(INDEX([1]Calculation!K:K,ROW()),0)</f>
        <v>26</v>
      </c>
      <c r="H869" s="8">
        <f>ROUND(INDEX([1]Calculation!L:L,ROW()),0)</f>
        <v>0</v>
      </c>
      <c r="I869" s="8">
        <f>ROUND(INDEX([1]Calculation!M:M,ROW()),0)</f>
        <v>2</v>
      </c>
      <c r="J869" s="8">
        <f>ROUND(INDEX([1]Calculation!N:N,ROW()),0)</f>
        <v>7</v>
      </c>
      <c r="K869" s="8">
        <f>ROUND(INDEX([1]Calculation!O:O,ROW()),0)</f>
        <v>2</v>
      </c>
      <c r="L869" s="8">
        <f>ROUND(INDEX([1]Calculation!P:P,ROW()),0)</f>
        <v>18</v>
      </c>
      <c r="M869" s="8">
        <f>ROUND(INDEX([1]Calculation!Q:Q,ROW()),0)</f>
        <v>0</v>
      </c>
      <c r="N869" s="8">
        <f>ROUND(INDEX([1]Calculation!R:R,ROW()),0)</f>
        <v>7</v>
      </c>
      <c r="O869" s="8">
        <f>ROUND(INDEX([1]Calculation!S:S,ROW()),0)</f>
        <v>1</v>
      </c>
    </row>
    <row r="870" spans="1:15">
      <c r="A870" t="str">
        <f>INDEX([1]Calculation!$E:$E,ROW())</f>
        <v>US</v>
      </c>
      <c r="B870" t="str">
        <f>INDEX([1]Calculation!$C:$C,ROW())</f>
        <v>Morning Consult</v>
      </c>
      <c r="C870" t="str">
        <f>IF(INDEX([1]Calculation!$F:$F,ROW())=0,"-",INDEX([1]Calculation!$F:$F,ROW()))</f>
        <v>B/C</v>
      </c>
      <c r="D870" t="str">
        <f>INDEX([1]Calculation!$I:$I,ROW())&amp;"  "&amp;INDEX([1]Calculation!$J:$J,ROW())</f>
        <v>13644  lv</v>
      </c>
      <c r="E870" s="2" t="str">
        <f>MONTH(INDEX([1]Calculation!$H:$H,ROW()))&amp;"/"&amp;DAY(INDEX([1]Calculation!$H:$H,ROW()))</f>
        <v>4/7</v>
      </c>
      <c r="F870" s="12">
        <f>ROUND(INDEX([1]Calculation!AK:AK,ROW()),1)</f>
        <v>0</v>
      </c>
      <c r="G870" s="8">
        <f>ROUND(INDEX([1]Calculation!K:K,ROW()),0)</f>
        <v>32</v>
      </c>
      <c r="H870" s="8">
        <f>ROUND(INDEX([1]Calculation!L:L,ROW()),0)</f>
        <v>0</v>
      </c>
      <c r="I870" s="8">
        <f>ROUND(INDEX([1]Calculation!M:M,ROW()),0)</f>
        <v>4</v>
      </c>
      <c r="J870" s="8">
        <f>ROUND(INDEX([1]Calculation!N:N,ROW()),0)</f>
        <v>5</v>
      </c>
      <c r="K870" s="8">
        <f>ROUND(INDEX([1]Calculation!O:O,ROW()),0)</f>
        <v>2</v>
      </c>
      <c r="L870" s="8">
        <f>ROUND(INDEX([1]Calculation!P:P,ROW()),0)</f>
        <v>23</v>
      </c>
      <c r="M870" s="8">
        <f>ROUND(INDEX([1]Calculation!Q:Q,ROW()),0)</f>
        <v>0</v>
      </c>
      <c r="N870" s="8">
        <f>ROUND(INDEX([1]Calculation!R:R,ROW()),0)</f>
        <v>7</v>
      </c>
      <c r="O870" s="8">
        <f>ROUND(INDEX([1]Calculation!S:S,ROW()),0)</f>
        <v>1</v>
      </c>
    </row>
    <row r="871" spans="1:15">
      <c r="A871" t="str">
        <f>INDEX([1]Calculation!$E:$E,ROW())</f>
        <v>Massachusetts</v>
      </c>
      <c r="B871" t="str">
        <f>INDEX([1]Calculation!$C:$C,ROW())</f>
        <v>Emerson College</v>
      </c>
      <c r="C871" t="str">
        <f>IF(INDEX([1]Calculation!$F:$F,ROW())=0,"-",INDEX([1]Calculation!$F:$F,ROW()))</f>
        <v>A-</v>
      </c>
      <c r="D871" t="str">
        <f>INDEX([1]Calculation!$I:$I,ROW())&amp;"  "&amp;INDEX([1]Calculation!$J:$J,ROW())</f>
        <v>371  lv</v>
      </c>
      <c r="E871" s="2" t="str">
        <f>MONTH(INDEX([1]Calculation!$H:$H,ROW()))&amp;"/"&amp;DAY(INDEX([1]Calculation!$H:$H,ROW()))</f>
        <v>4/7</v>
      </c>
      <c r="F871" s="12">
        <f>ROUND(INDEX([1]Calculation!AK:AK,ROW()),1)</f>
        <v>2.2000000000000002</v>
      </c>
      <c r="G871" s="8">
        <f>ROUND(INDEX([1]Calculation!K:K,ROW()),0)</f>
        <v>23</v>
      </c>
      <c r="H871" s="8">
        <f>ROUND(INDEX([1]Calculation!L:L,ROW()),0)</f>
        <v>0</v>
      </c>
      <c r="I871" s="8">
        <f>ROUND(INDEX([1]Calculation!M:M,ROW()),0)</f>
        <v>2</v>
      </c>
      <c r="J871" s="8">
        <f>ROUND(INDEX([1]Calculation!N:N,ROW()),0)</f>
        <v>11</v>
      </c>
      <c r="K871" s="8">
        <f>ROUND(INDEX([1]Calculation!O:O,ROW()),0)</f>
        <v>2</v>
      </c>
      <c r="L871" s="8">
        <f>ROUND(INDEX([1]Calculation!P:P,ROW()),0)</f>
        <v>26</v>
      </c>
      <c r="M871" s="8">
        <f>ROUND(INDEX([1]Calculation!Q:Q,ROW()),0)</f>
        <v>0</v>
      </c>
      <c r="N871" s="8">
        <f>ROUND(INDEX([1]Calculation!R:R,ROW()),0)</f>
        <v>14</v>
      </c>
      <c r="O871" s="8">
        <f>ROUND(INDEX([1]Calculation!S:S,ROW()),0)</f>
        <v>1</v>
      </c>
    </row>
    <row r="872" spans="1:15">
      <c r="A872" t="str">
        <f>INDEX([1]Calculation!$E:$E,ROW())</f>
        <v>US</v>
      </c>
      <c r="B872" t="str">
        <f>INDEX([1]Calculation!$C:$C,ROW())</f>
        <v>Harris Insights &amp; Analytics</v>
      </c>
      <c r="C872" t="str">
        <f>IF(INDEX([1]Calculation!$F:$F,ROW())=0,"-",INDEX([1]Calculation!$F:$F,ROW()))</f>
        <v>C+</v>
      </c>
      <c r="D872" t="str">
        <f>INDEX([1]Calculation!$I:$I,ROW())&amp;"  "&amp;INDEX([1]Calculation!$J:$J,ROW())</f>
        <v>370  rv</v>
      </c>
      <c r="E872" s="2" t="str">
        <f>MONTH(INDEX([1]Calculation!$H:$H,ROW()))&amp;"/"&amp;DAY(INDEX([1]Calculation!$H:$H,ROW()))</f>
        <v>4/6</v>
      </c>
      <c r="F872" s="12">
        <f>ROUND(INDEX([1]Calculation!AK:AK,ROW()),1)</f>
        <v>0</v>
      </c>
      <c r="G872" s="8">
        <f>ROUND(INDEX([1]Calculation!K:K,ROW()),0)</f>
        <v>36</v>
      </c>
      <c r="H872" s="8">
        <f>ROUND(INDEX([1]Calculation!L:L,ROW()),0)</f>
        <v>0</v>
      </c>
      <c r="I872" s="8">
        <f>ROUND(INDEX([1]Calculation!M:M,ROW()),0)</f>
        <v>6</v>
      </c>
      <c r="J872" s="8">
        <f>ROUND(INDEX([1]Calculation!N:N,ROW()),0)</f>
        <v>4</v>
      </c>
      <c r="K872" s="8">
        <f>ROUND(INDEX([1]Calculation!O:O,ROW()),0)</f>
        <v>2</v>
      </c>
      <c r="L872" s="8">
        <f>ROUND(INDEX([1]Calculation!P:P,ROW()),0)</f>
        <v>19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1</v>
      </c>
    </row>
    <row r="873" spans="1:15">
      <c r="A873" t="str">
        <f>INDEX([1]Calculation!$E:$E,ROW())</f>
        <v>South Carolina</v>
      </c>
      <c r="B873" t="str">
        <f>INDEX([1]Calculation!$C:$C,ROW())</f>
        <v>Change Research</v>
      </c>
      <c r="C873" t="str">
        <f>IF(INDEX([1]Calculation!$F:$F,ROW())=0,"-",INDEX([1]Calculation!$F:$F,ROW()))</f>
        <v>C</v>
      </c>
      <c r="D873" t="str">
        <f>INDEX([1]Calculation!$I:$I,ROW())&amp;"  "&amp;INDEX([1]Calculation!$J:$J,ROW())</f>
        <v>744  lv</v>
      </c>
      <c r="E873" s="2" t="str">
        <f>MONTH(INDEX([1]Calculation!$H:$H,ROW()))&amp;"/"&amp;DAY(INDEX([1]Calculation!$H:$H,ROW()))</f>
        <v>4/4</v>
      </c>
      <c r="F873" s="12">
        <f>ROUND(INDEX([1]Calculation!AK:AK,ROW()),1)</f>
        <v>0</v>
      </c>
      <c r="G873" s="8">
        <f>ROUND(INDEX([1]Calculation!K:K,ROW()),0)</f>
        <v>0</v>
      </c>
      <c r="H873" s="8">
        <f>ROUND(INDEX([1]Calculation!L:L,ROW()),0)</f>
        <v>0</v>
      </c>
      <c r="I873" s="8">
        <f>ROUND(INDEX([1]Calculation!M:M,ROW()),0)</f>
        <v>12</v>
      </c>
      <c r="J873" s="8">
        <f>ROUND(INDEX([1]Calculation!N:N,ROW()),0)</f>
        <v>12</v>
      </c>
      <c r="K873" s="8">
        <f>ROUND(INDEX([1]Calculation!O:O,ROW()),0)</f>
        <v>2</v>
      </c>
      <c r="L873" s="8">
        <f>ROUND(INDEX([1]Calculation!P:P,ROW()),0)</f>
        <v>24</v>
      </c>
      <c r="M873" s="8">
        <f>ROUND(INDEX([1]Calculation!Q:Q,ROW()),0)</f>
        <v>0</v>
      </c>
      <c r="N873" s="8">
        <f>ROUND(INDEX([1]Calculation!R:R,ROW()),0)</f>
        <v>11</v>
      </c>
      <c r="O873" s="8">
        <f>ROUND(INDEX([1]Calculation!S:S,ROW()),0)</f>
        <v>1</v>
      </c>
    </row>
    <row r="874" spans="1:15">
      <c r="A874" t="str">
        <f>INDEX([1]Calculation!$E:$E,ROW())</f>
        <v>South Carolina</v>
      </c>
      <c r="B874" t="str">
        <f>INDEX([1]Calculation!$C:$C,ROW())</f>
        <v>Change Research</v>
      </c>
      <c r="C874" t="str">
        <f>IF(INDEX([1]Calculation!$F:$F,ROW())=0,"-",INDEX([1]Calculation!$F:$F,ROW()))</f>
        <v>C</v>
      </c>
      <c r="D874" t="str">
        <f>INDEX([1]Calculation!$I:$I,ROW())&amp;"  "&amp;INDEX([1]Calculation!$J:$J,ROW())</f>
        <v>744  lv</v>
      </c>
      <c r="E874" s="2" t="str">
        <f>MONTH(INDEX([1]Calculation!$H:$H,ROW()))&amp;"/"&amp;DAY(INDEX([1]Calculation!$H:$H,ROW()))</f>
        <v>4/4</v>
      </c>
      <c r="F874" s="12">
        <f>ROUND(INDEX([1]Calculation!AK:AK,ROW()),1)</f>
        <v>0</v>
      </c>
      <c r="G874" s="8">
        <f>ROUND(INDEX([1]Calculation!K:K,ROW()),0)</f>
        <v>32</v>
      </c>
      <c r="H874" s="8">
        <f>ROUND(INDEX([1]Calculation!L:L,ROW()),0)</f>
        <v>0</v>
      </c>
      <c r="I874" s="8">
        <f>ROUND(INDEX([1]Calculation!M:M,ROW()),0)</f>
        <v>9</v>
      </c>
      <c r="J874" s="8">
        <f>ROUND(INDEX([1]Calculation!N:N,ROW()),0)</f>
        <v>7</v>
      </c>
      <c r="K874" s="8">
        <f>ROUND(INDEX([1]Calculation!O:O,ROW()),0)</f>
        <v>1</v>
      </c>
      <c r="L874" s="8">
        <f>ROUND(INDEX([1]Calculation!P:P,ROW()),0)</f>
        <v>14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Harris Insights &amp; Analytics</v>
      </c>
      <c r="C875" t="str">
        <f>IF(INDEX([1]Calculation!$F:$F,ROW())=0,"-",INDEX([1]Calculation!$F:$F,ROW()))</f>
        <v>C+</v>
      </c>
      <c r="D875" t="str">
        <f>INDEX([1]Calculation!$I:$I,ROW())&amp;"  "&amp;INDEX([1]Calculation!$J:$J,ROW())</f>
        <v>743  rv</v>
      </c>
      <c r="E875" s="2" t="str">
        <f>MONTH(INDEX([1]Calculation!$H:$H,ROW()))&amp;"/"&amp;DAY(INDEX([1]Calculation!$H:$H,ROW()))</f>
        <v>3/31</v>
      </c>
      <c r="F875" s="12">
        <f>ROUND(INDEX([1]Calculation!AK:AK,ROW()),1)</f>
        <v>0</v>
      </c>
      <c r="G875" s="8">
        <f>ROUND(INDEX([1]Calculation!K:K,ROW()),0)</f>
        <v>29</v>
      </c>
      <c r="H875" s="8">
        <f>ROUND(INDEX([1]Calculation!L:L,ROW()),0)</f>
        <v>0</v>
      </c>
      <c r="I875" s="8">
        <f>ROUND(INDEX([1]Calculation!M:M,ROW()),0)</f>
        <v>4</v>
      </c>
      <c r="J875" s="8">
        <f>ROUND(INDEX([1]Calculation!N:N,ROW()),0)</f>
        <v>3</v>
      </c>
      <c r="K875" s="8">
        <f>ROUND(INDEX([1]Calculation!O:O,ROW()),0)</f>
        <v>2</v>
      </c>
      <c r="L875" s="8">
        <f>ROUND(INDEX([1]Calculation!P:P,ROW()),0)</f>
        <v>18</v>
      </c>
      <c r="M875" s="8">
        <f>ROUND(INDEX([1]Calculation!Q:Q,ROW()),0)</f>
        <v>0</v>
      </c>
      <c r="N875" s="8">
        <f>ROUND(INDEX([1]Calculation!R:R,ROW()),0)</f>
        <v>5</v>
      </c>
      <c r="O875" s="8">
        <f>ROUND(INDEX([1]Calculation!S:S,ROW()),0)</f>
        <v>1</v>
      </c>
    </row>
    <row r="876" spans="1:15">
      <c r="A876" t="str">
        <f>INDEX([1]Calculation!$E:$E,ROW())</f>
        <v>US</v>
      </c>
      <c r="B876" t="str">
        <f>INDEX([1]Calculation!$C:$C,ROW())</f>
        <v>Morning Consult</v>
      </c>
      <c r="C876" t="str">
        <f>IF(INDEX([1]Calculation!$F:$F,ROW())=0,"-",INDEX([1]Calculation!$F:$F,ROW()))</f>
        <v>B/C</v>
      </c>
      <c r="D876" t="str">
        <f>INDEX([1]Calculation!$I:$I,ROW())&amp;"  "&amp;INDEX([1]Calculation!$J:$J,ROW())</f>
        <v>12940  lv</v>
      </c>
      <c r="E876" s="2" t="str">
        <f>MONTH(INDEX([1]Calculation!$H:$H,ROW()))&amp;"/"&amp;DAY(INDEX([1]Calculation!$H:$H,ROW()))</f>
        <v>3/31</v>
      </c>
      <c r="F876" s="12">
        <f>ROUND(INDEX([1]Calculation!AK:AK,ROW()),1)</f>
        <v>0</v>
      </c>
      <c r="G876" s="8">
        <f>ROUND(INDEX([1]Calculation!K:K,ROW()),0)</f>
        <v>33</v>
      </c>
      <c r="H876" s="8">
        <f>ROUND(INDEX([1]Calculation!L:L,ROW()),0)</f>
        <v>0</v>
      </c>
      <c r="I876" s="8">
        <f>ROUND(INDEX([1]Calculation!M:M,ROW()),0)</f>
        <v>4</v>
      </c>
      <c r="J876" s="8">
        <f>ROUND(INDEX([1]Calculation!N:N,ROW()),0)</f>
        <v>3</v>
      </c>
      <c r="K876" s="8">
        <f>ROUND(INDEX([1]Calculation!O:O,ROW()),0)</f>
        <v>2</v>
      </c>
      <c r="L876" s="8">
        <f>ROUND(INDEX([1]Calculation!P:P,ROW()),0)</f>
        <v>25</v>
      </c>
      <c r="M876" s="8">
        <f>ROUND(INDEX([1]Calculation!Q:Q,ROW()),0)</f>
        <v>0</v>
      </c>
      <c r="N876" s="8">
        <f>ROUND(INDEX([1]Calculation!R:R,ROW()),0)</f>
        <v>7</v>
      </c>
      <c r="O876" s="8">
        <f>ROUND(INDEX([1]Calculation!S:S,ROW()),0)</f>
        <v>0</v>
      </c>
    </row>
    <row r="877" spans="1:15">
      <c r="A877" t="str">
        <f>INDEX([1]Calculation!$E:$E,ROW())</f>
        <v>Nevada</v>
      </c>
      <c r="B877" t="str">
        <f>INDEX([1]Calculation!$C:$C,ROW())</f>
        <v>Emerson College</v>
      </c>
      <c r="C877" t="str">
        <f>IF(INDEX([1]Calculation!$F:$F,ROW())=0,"-",INDEX([1]Calculation!$F:$F,ROW()))</f>
        <v>A-</v>
      </c>
      <c r="D877" t="str">
        <f>INDEX([1]Calculation!$I:$I,ROW())&amp;"  "&amp;INDEX([1]Calculation!$J:$J,ROW())</f>
        <v>310  lv</v>
      </c>
      <c r="E877" s="2" t="str">
        <f>MONTH(INDEX([1]Calculation!$H:$H,ROW()))&amp;"/"&amp;DAY(INDEX([1]Calculation!$H:$H,ROW()))</f>
        <v>3/30</v>
      </c>
      <c r="F877" s="12">
        <f>ROUND(INDEX([1]Calculation!AK:AK,ROW()),1)</f>
        <v>0.2</v>
      </c>
      <c r="G877" s="8">
        <f>ROUND(INDEX([1]Calculation!K:K,ROW()),0)</f>
        <v>26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5</v>
      </c>
      <c r="K877" s="8">
        <f>ROUND(INDEX([1]Calculation!O:O,ROW()),0)</f>
        <v>2</v>
      </c>
      <c r="L877" s="8">
        <f>ROUND(INDEX([1]Calculation!P:P,ROW()),0)</f>
        <v>23</v>
      </c>
      <c r="M877" s="8">
        <f>ROUND(INDEX([1]Calculation!Q:Q,ROW()),0)</f>
        <v>0</v>
      </c>
      <c r="N877" s="8">
        <f>ROUND(INDEX([1]Calculation!R:R,ROW()),0)</f>
        <v>10</v>
      </c>
      <c r="O877" s="8">
        <f>ROUND(INDEX([1]Calculation!S:S,ROW()),0)</f>
        <v>3</v>
      </c>
    </row>
    <row r="878" spans="1:15">
      <c r="A878" t="str">
        <f>INDEX([1]Calculation!$E:$E,ROW())</f>
        <v>Pennsylvania</v>
      </c>
      <c r="B878" t="str">
        <f>INDEX([1]Calculation!$C:$C,ROW())</f>
        <v>Emerson College</v>
      </c>
      <c r="C878" t="str">
        <f>IF(INDEX([1]Calculation!$F:$F,ROW())=0,"-",INDEX([1]Calculation!$F:$F,ROW()))</f>
        <v>A-</v>
      </c>
      <c r="D878" t="str">
        <f>INDEX([1]Calculation!$I:$I,ROW())&amp;"  "&amp;INDEX([1]Calculation!$J:$J,ROW())</f>
        <v>359  lv</v>
      </c>
      <c r="E878" s="2" t="str">
        <f>MONTH(INDEX([1]Calculation!$H:$H,ROW()))&amp;"/"&amp;DAY(INDEX([1]Calculation!$H:$H,ROW()))</f>
        <v>3/28</v>
      </c>
      <c r="F878" s="12">
        <f>ROUND(INDEX([1]Calculation!AK:AK,ROW()),1)</f>
        <v>2.1</v>
      </c>
      <c r="G878" s="8">
        <f>ROUND(INDEX([1]Calculation!K:K,ROW()),0)</f>
        <v>39</v>
      </c>
      <c r="H878" s="8">
        <f>ROUND(INDEX([1]Calculation!L:L,ROW()),0)</f>
        <v>0</v>
      </c>
      <c r="I878" s="8">
        <f>ROUND(INDEX([1]Calculation!M:M,ROW()),0)</f>
        <v>4</v>
      </c>
      <c r="J878" s="8">
        <f>ROUND(INDEX([1]Calculation!N:N,ROW()),0)</f>
        <v>6</v>
      </c>
      <c r="K878" s="8">
        <f>ROUND(INDEX([1]Calculation!O:O,ROW()),0)</f>
        <v>0</v>
      </c>
      <c r="L878" s="8">
        <f>ROUND(INDEX([1]Calculation!P:P,ROW()),0)</f>
        <v>20</v>
      </c>
      <c r="M878" s="8">
        <f>ROUND(INDEX([1]Calculation!Q:Q,ROW()),0)</f>
        <v>0</v>
      </c>
      <c r="N878" s="8">
        <f>ROUND(INDEX([1]Calculation!R:R,ROW()),0)</f>
        <v>11</v>
      </c>
      <c r="O878" s="8">
        <f>ROUND(INDEX([1]Calculation!S:S,ROW()),0)</f>
        <v>1</v>
      </c>
    </row>
    <row r="879" spans="1:15">
      <c r="A879" t="str">
        <f>INDEX([1]Calculation!$E:$E,ROW())</f>
        <v>US</v>
      </c>
      <c r="B879" t="str">
        <f>INDEX([1]Calculation!$C:$C,ROW())</f>
        <v>Harris Insights &amp; Analytics</v>
      </c>
      <c r="C879" t="str">
        <f>IF(INDEX([1]Calculation!$F:$F,ROW())=0,"-",INDEX([1]Calculation!$F:$F,ROW()))</f>
        <v>C+</v>
      </c>
      <c r="D879" t="str">
        <f>INDEX([1]Calculation!$I:$I,ROW())&amp;"  "&amp;INDEX([1]Calculation!$J:$J,ROW())</f>
        <v>263  rv</v>
      </c>
      <c r="E879" s="2" t="str">
        <f>MONTH(INDEX([1]Calculation!$H:$H,ROW()))&amp;"/"&amp;DAY(INDEX([1]Calculation!$H:$H,ROW()))</f>
        <v>3/26</v>
      </c>
      <c r="F879" s="12">
        <f>ROUND(INDEX([1]Calculation!AK:AK,ROW()),1)</f>
        <v>0</v>
      </c>
      <c r="G879" s="8">
        <f>ROUND(INDEX([1]Calculation!K:K,ROW()),0)</f>
        <v>35</v>
      </c>
      <c r="H879" s="8">
        <f>ROUND(INDEX([1]Calculation!L:L,ROW()),0)</f>
        <v>1</v>
      </c>
      <c r="I879" s="8">
        <f>ROUND(INDEX([1]Calculation!M:M,ROW()),0)</f>
        <v>4</v>
      </c>
      <c r="J879" s="8">
        <f>ROUND(INDEX([1]Calculation!N:N,ROW()),0)</f>
        <v>2</v>
      </c>
      <c r="K879" s="8">
        <f>ROUND(INDEX([1]Calculation!O:O,ROW()),0)</f>
        <v>2</v>
      </c>
      <c r="L879" s="8">
        <f>ROUND(INDEX([1]Calculation!P:P,ROW()),0)</f>
        <v>17</v>
      </c>
      <c r="M879" s="8">
        <f>ROUND(INDEX([1]Calculation!Q:Q,ROW()),0)</f>
        <v>0</v>
      </c>
      <c r="N879" s="8">
        <f>ROUND(INDEX([1]Calculation!R:R,ROW()),0)</f>
        <v>6</v>
      </c>
      <c r="O879" s="8">
        <f>ROUND(INDEX([1]Calculation!S:S,ROW()),0)</f>
        <v>1</v>
      </c>
    </row>
    <row r="880" spans="1:15">
      <c r="A880" t="str">
        <f>INDEX([1]Calculation!$E:$E,ROW())</f>
        <v>US</v>
      </c>
      <c r="B880" t="str">
        <f>INDEX([1]Calculation!$C:$C,ROW())</f>
        <v>Harris Insights &amp; Analytics</v>
      </c>
      <c r="C880" t="str">
        <f>IF(INDEX([1]Calculation!$F:$F,ROW())=0,"-",INDEX([1]Calculation!$F:$F,ROW()))</f>
        <v>C+</v>
      </c>
      <c r="D880" t="str">
        <f>INDEX([1]Calculation!$I:$I,ROW())&amp;"  "&amp;INDEX([1]Calculation!$J:$J,ROW())</f>
        <v>273  rv</v>
      </c>
      <c r="E880" s="2" t="str">
        <f>MONTH(INDEX([1]Calculation!$H:$H,ROW()))&amp;"/"&amp;DAY(INDEX([1]Calculation!$H:$H,ROW()))</f>
        <v>3/26</v>
      </c>
      <c r="F880" s="12">
        <f>ROUND(INDEX([1]Calculation!AK:AK,ROW()),1)</f>
        <v>0</v>
      </c>
      <c r="G880" s="8">
        <f>ROUND(INDEX([1]Calculation!K:K,ROW()),0)</f>
        <v>26</v>
      </c>
      <c r="H880" s="8">
        <f>ROUND(INDEX([1]Calculation!L:L,ROW()),0)</f>
        <v>0</v>
      </c>
      <c r="I880" s="8">
        <f>ROUND(INDEX([1]Calculation!M:M,ROW()),0)</f>
        <v>3</v>
      </c>
      <c r="J880" s="8">
        <f>ROUND(INDEX([1]Calculation!N:N,ROW()),0)</f>
        <v>2</v>
      </c>
      <c r="K880" s="8">
        <f>ROUND(INDEX([1]Calculation!O:O,ROW()),0)</f>
        <v>1</v>
      </c>
      <c r="L880" s="8">
        <f>ROUND(INDEX([1]Calculation!P:P,ROW()),0)</f>
        <v>18</v>
      </c>
      <c r="M880" s="8">
        <f>ROUND(INDEX([1]Calculation!Q:Q,ROW()),0)</f>
        <v>0</v>
      </c>
      <c r="N880" s="8">
        <f>ROUND(INDEX([1]Calculation!R:R,ROW()),0)</f>
        <v>5</v>
      </c>
      <c r="O880" s="8">
        <f>ROUND(INDEX([1]Calculation!S:S,ROW()),0)</f>
        <v>2</v>
      </c>
    </row>
    <row r="881" spans="1:15">
      <c r="A881" t="str">
        <f>INDEX([1]Calculation!$E:$E,ROW())</f>
        <v>US</v>
      </c>
      <c r="B881" t="str">
        <f>INDEX([1]Calculation!$C:$C,ROW())</f>
        <v>Quinnipiac University</v>
      </c>
      <c r="C881" t="str">
        <f>IF(INDEX([1]Calculation!$F:$F,ROW())=0,"-",INDEX([1]Calculation!$F:$F,ROW()))</f>
        <v>B+</v>
      </c>
      <c r="D881" t="str">
        <f>INDEX([1]Calculation!$I:$I,ROW())&amp;"  "&amp;INDEX([1]Calculation!$J:$J,ROW())</f>
        <v>559  rv</v>
      </c>
      <c r="E881" s="2" t="str">
        <f>MONTH(INDEX([1]Calculation!$H:$H,ROW()))&amp;"/"&amp;DAY(INDEX([1]Calculation!$H:$H,ROW()))</f>
        <v>3/25</v>
      </c>
      <c r="F881" s="12">
        <f>ROUND(INDEX([1]Calculation!AK:AK,ROW()),1)</f>
        <v>0</v>
      </c>
      <c r="G881" s="8">
        <f>ROUND(INDEX([1]Calculation!K:K,ROW()),0)</f>
        <v>29</v>
      </c>
      <c r="H881" s="8">
        <f>ROUND(INDEX([1]Calculation!L:L,ROW()),0)</f>
        <v>0</v>
      </c>
      <c r="I881" s="8">
        <f>ROUND(INDEX([1]Calculation!M:M,ROW()),0)</f>
        <v>2</v>
      </c>
      <c r="J881" s="8">
        <f>ROUND(INDEX([1]Calculation!N:N,ROW()),0)</f>
        <v>4</v>
      </c>
      <c r="K881" s="8">
        <f>ROUND(INDEX([1]Calculation!O:O,ROW()),0)</f>
        <v>2</v>
      </c>
      <c r="L881" s="8">
        <f>ROUND(INDEX([1]Calculation!P:P,ROW()),0)</f>
        <v>19</v>
      </c>
      <c r="M881" s="8">
        <f>ROUND(INDEX([1]Calculation!Q:Q,ROW()),0)</f>
        <v>0</v>
      </c>
      <c r="N881" s="8">
        <f>ROUND(INDEX([1]Calculation!R:R,ROW()),0)</f>
        <v>4</v>
      </c>
      <c r="O881" s="8">
        <f>ROUND(INDEX([1]Calculation!S:S,ROW()),0)</f>
        <v>0</v>
      </c>
    </row>
    <row r="882" spans="1:15">
      <c r="A882" t="str">
        <f>INDEX([1]Calculation!$E:$E,ROW())</f>
        <v>Iowa</v>
      </c>
      <c r="B882" t="str">
        <f>INDEX([1]Calculation!$C:$C,ROW())</f>
        <v>David Binder Research</v>
      </c>
      <c r="C882" t="str">
        <f>IF(INDEX([1]Calculation!$F:$F,ROW())=0,"-",INDEX([1]Calculation!$F:$F,ROW()))</f>
        <v>-</v>
      </c>
      <c r="D882" t="str">
        <f>INDEX([1]Calculation!$I:$I,ROW())&amp;"  "&amp;INDEX([1]Calculation!$J:$J,ROW())</f>
        <v>500  lv</v>
      </c>
      <c r="E882" s="2" t="str">
        <f>MONTH(INDEX([1]Calculation!$H:$H,ROW()))&amp;"/"&amp;DAY(INDEX([1]Calculation!$H:$H,ROW()))</f>
        <v>3/24</v>
      </c>
      <c r="F882" s="12">
        <f>ROUND(INDEX([1]Calculation!AK:AK,ROW()),1)</f>
        <v>0</v>
      </c>
      <c r="G882" s="8">
        <f>ROUND(INDEX([1]Calculation!K:K,ROW()),0)</f>
        <v>25</v>
      </c>
      <c r="H882" s="8">
        <f>ROUND(INDEX([1]Calculation!L:L,ROW()),0)</f>
        <v>0</v>
      </c>
      <c r="I882" s="8">
        <f>ROUND(INDEX([1]Calculation!M:M,ROW()),0)</f>
        <v>7</v>
      </c>
      <c r="J882" s="8">
        <f>ROUND(INDEX([1]Calculation!N:N,ROW()),0)</f>
        <v>6</v>
      </c>
      <c r="K882" s="8">
        <f>ROUND(INDEX([1]Calculation!O:O,ROW()),0)</f>
        <v>6</v>
      </c>
      <c r="L882" s="8">
        <f>ROUND(INDEX([1]Calculation!P:P,ROW()),0)</f>
        <v>17</v>
      </c>
      <c r="M882" s="8">
        <f>ROUND(INDEX([1]Calculation!Q:Q,ROW()),0)</f>
        <v>0</v>
      </c>
      <c r="N882" s="8">
        <f>ROUND(INDEX([1]Calculation!R:R,ROW()),0)</f>
        <v>8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Morning Consult</v>
      </c>
      <c r="C883" t="str">
        <f>IF(INDEX([1]Calculation!$F:$F,ROW())=0,"-",INDEX([1]Calculation!$F:$F,ROW()))</f>
        <v>B/C</v>
      </c>
      <c r="D883" t="str">
        <f>INDEX([1]Calculation!$I:$I,ROW())&amp;"  "&amp;INDEX([1]Calculation!$J:$J,ROW())</f>
        <v>13725  lv</v>
      </c>
      <c r="E883" s="2" t="str">
        <f>MONTH(INDEX([1]Calculation!$H:$H,ROW()))&amp;"/"&amp;DAY(INDEX([1]Calculation!$H:$H,ROW()))</f>
        <v>3/24</v>
      </c>
      <c r="F883" s="12">
        <f>ROUND(INDEX([1]Calculation!AK:AK,ROW()),1)</f>
        <v>0</v>
      </c>
      <c r="G883" s="8">
        <f>ROUND(INDEX([1]Calculation!K:K,ROW()),0)</f>
        <v>35</v>
      </c>
      <c r="H883" s="8">
        <f>ROUND(INDEX([1]Calculation!L:L,ROW()),0)</f>
        <v>0</v>
      </c>
      <c r="I883" s="8">
        <f>ROUND(INDEX([1]Calculation!M:M,ROW()),0)</f>
        <v>4</v>
      </c>
      <c r="J883" s="8">
        <f>ROUND(INDEX([1]Calculation!N:N,ROW()),0)</f>
        <v>2</v>
      </c>
      <c r="K883" s="8">
        <f>ROUND(INDEX([1]Calculation!O:O,ROW()),0)</f>
        <v>2</v>
      </c>
      <c r="L883" s="8">
        <f>ROUND(INDEX([1]Calculation!P:P,ROW()),0)</f>
        <v>25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0</v>
      </c>
    </row>
    <row r="884" spans="1:15">
      <c r="A884" t="str">
        <f>INDEX([1]Calculation!$E:$E,ROW())</f>
        <v>US</v>
      </c>
      <c r="B884" t="str">
        <f>INDEX([1]Calculation!$C:$C,ROW())</f>
        <v>McLaughlin &amp; Associates</v>
      </c>
      <c r="C884" t="str">
        <f>IF(INDEX([1]Calculation!$F:$F,ROW())=0,"-",INDEX([1]Calculation!$F:$F,ROW()))</f>
        <v>C/D</v>
      </c>
      <c r="D884" t="str">
        <f>INDEX([1]Calculation!$I:$I,ROW())&amp;"  "&amp;INDEX([1]Calculation!$J:$J,ROW())</f>
        <v>447  lv</v>
      </c>
      <c r="E884" s="2" t="str">
        <f>MONTH(INDEX([1]Calculation!$H:$H,ROW()))&amp;"/"&amp;DAY(INDEX([1]Calculation!$H:$H,ROW()))</f>
        <v>3/24</v>
      </c>
      <c r="F884" s="12">
        <f>ROUND(INDEX([1]Calculation!AK:AK,ROW()),1)</f>
        <v>0</v>
      </c>
      <c r="G884" s="8">
        <f>ROUND(INDEX([1]Calculation!K:K,ROW()),0)</f>
        <v>28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3</v>
      </c>
      <c r="K884" s="8">
        <f>ROUND(INDEX([1]Calculation!O:O,ROW()),0)</f>
        <v>1</v>
      </c>
      <c r="L884" s="8">
        <f>ROUND(INDEX([1]Calculation!P:P,ROW()),0)</f>
        <v>17</v>
      </c>
      <c r="M884" s="8">
        <f>ROUND(INDEX([1]Calculation!Q:Q,ROW()),0)</f>
        <v>0</v>
      </c>
      <c r="N884" s="8">
        <f>ROUND(INDEX([1]Calculation!R:R,ROW()),0)</f>
        <v>5</v>
      </c>
      <c r="O884" s="8">
        <f>ROUND(INDEX([1]Calculation!S:S,ROW()),0)</f>
        <v>0</v>
      </c>
    </row>
    <row r="885" spans="1:15">
      <c r="A885" t="str">
        <f>INDEX([1]Calculation!$E:$E,ROW())</f>
        <v>Iowa</v>
      </c>
      <c r="B885" t="str">
        <f>INDEX([1]Calculation!$C:$C,ROW())</f>
        <v>Emerson College</v>
      </c>
      <c r="C885" t="str">
        <f>IF(INDEX([1]Calculation!$F:$F,ROW())=0,"-",INDEX([1]Calculation!$F:$F,ROW()))</f>
        <v>A-</v>
      </c>
      <c r="D885" t="str">
        <f>INDEX([1]Calculation!$I:$I,ROW())&amp;"  "&amp;INDEX([1]Calculation!$J:$J,ROW())</f>
        <v>249  lv</v>
      </c>
      <c r="E885" s="2" t="str">
        <f>MONTH(INDEX([1]Calculation!$H:$H,ROW()))&amp;"/"&amp;DAY(INDEX([1]Calculation!$H:$H,ROW()))</f>
        <v>3/24</v>
      </c>
      <c r="F885" s="12">
        <f>ROUND(INDEX([1]Calculation!AK:AK,ROW()),1)</f>
        <v>0</v>
      </c>
      <c r="G885" s="8">
        <f>ROUND(INDEX([1]Calculation!K:K,ROW()),0)</f>
        <v>25</v>
      </c>
      <c r="H885" s="8">
        <f>ROUND(INDEX([1]Calculation!L:L,ROW()),0)</f>
        <v>0</v>
      </c>
      <c r="I885" s="8">
        <f>ROUND(INDEX([1]Calculation!M:M,ROW()),0)</f>
        <v>6</v>
      </c>
      <c r="J885" s="8">
        <f>ROUND(INDEX([1]Calculation!N:N,ROW()),0)</f>
        <v>11</v>
      </c>
      <c r="K885" s="8">
        <f>ROUND(INDEX([1]Calculation!O:O,ROW()),0)</f>
        <v>2</v>
      </c>
      <c r="L885" s="8">
        <f>ROUND(INDEX([1]Calculation!P:P,ROW()),0)</f>
        <v>24</v>
      </c>
      <c r="M885" s="8">
        <f>ROUND(INDEX([1]Calculation!Q:Q,ROW()),0)</f>
        <v>0</v>
      </c>
      <c r="N885" s="8">
        <f>ROUND(INDEX([1]Calculation!R:R,ROW()),0)</f>
        <v>9</v>
      </c>
      <c r="O885" s="8">
        <f>ROUND(INDEX([1]Calculation!S:S,ROW()),0)</f>
        <v>0</v>
      </c>
    </row>
    <row r="886" spans="1:15">
      <c r="A886" t="str">
        <f>INDEX([1]Calculation!$E:$E,ROW())</f>
        <v>Alabama</v>
      </c>
      <c r="B886" t="str">
        <f>INDEX([1]Calculation!$C:$C,ROW())</f>
        <v>Change Research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1200  lv</v>
      </c>
      <c r="E886" s="2" t="str">
        <f>MONTH(INDEX([1]Calculation!$H:$H,ROW()))&amp;"/"&amp;DAY(INDEX([1]Calculation!$H:$H,ROW()))</f>
        <v>3/23</v>
      </c>
      <c r="F886" s="12">
        <f>ROUND(INDEX([1]Calculation!AK:AK,ROW()),1)</f>
        <v>1.2</v>
      </c>
      <c r="G886" s="8">
        <f>ROUND(INDEX([1]Calculation!K:K,ROW()),0)</f>
        <v>42</v>
      </c>
      <c r="H886" s="8">
        <f>ROUND(INDEX([1]Calculation!L:L,ROW()),0)</f>
        <v>0</v>
      </c>
      <c r="I886" s="8">
        <f>ROUND(INDEX([1]Calculation!M:M,ROW()),0)</f>
        <v>9</v>
      </c>
      <c r="J886" s="8">
        <f>ROUND(INDEX([1]Calculation!N:N,ROW()),0)</f>
        <v>3</v>
      </c>
      <c r="K886" s="8">
        <f>ROUND(INDEX([1]Calculation!O:O,ROW()),0)</f>
        <v>1</v>
      </c>
      <c r="L886" s="8">
        <f>ROUND(INDEX([1]Calculation!P:P,ROW()),0)</f>
        <v>13</v>
      </c>
      <c r="M886" s="8">
        <f>ROUND(INDEX([1]Calculation!Q:Q,ROW()),0)</f>
        <v>0</v>
      </c>
      <c r="N886" s="8">
        <f>ROUND(INDEX([1]Calculation!R:R,ROW()),0)</f>
        <v>6</v>
      </c>
      <c r="O886" s="8">
        <f>ROUND(INDEX([1]Calculation!S:S,ROW()),0)</f>
        <v>1</v>
      </c>
    </row>
    <row r="887" spans="1:15">
      <c r="A887" t="str">
        <f>INDEX([1]Calculation!$E:$E,ROW())</f>
        <v>Alabama</v>
      </c>
      <c r="B887" t="str">
        <f>INDEX([1]Calculation!$C:$C,ROW())</f>
        <v>Change Research</v>
      </c>
      <c r="C887" t="str">
        <f>IF(INDEX([1]Calculation!$F:$F,ROW())=0,"-",INDEX([1]Calculation!$F:$F,ROW()))</f>
        <v>C</v>
      </c>
      <c r="D887" t="str">
        <f>INDEX([1]Calculation!$I:$I,ROW())&amp;"  "&amp;INDEX([1]Calculation!$J:$J,ROW())</f>
        <v>1200  lv</v>
      </c>
      <c r="E887" s="2" t="str">
        <f>MONTH(INDEX([1]Calculation!$H:$H,ROW()))&amp;"/"&amp;DAY(INDEX([1]Calculation!$H:$H,ROW()))</f>
        <v>3/23</v>
      </c>
      <c r="F887" s="12">
        <f>ROUND(INDEX([1]Calculation!AK:AK,ROW()),1)</f>
        <v>0</v>
      </c>
      <c r="G887" s="8">
        <f>ROUND(INDEX([1]Calculation!K:K,ROW()),0)</f>
        <v>0</v>
      </c>
      <c r="H887" s="8">
        <f>ROUND(INDEX([1]Calculation!L:L,ROW()),0)</f>
        <v>0</v>
      </c>
      <c r="I887" s="8">
        <f>ROUND(INDEX([1]Calculation!M:M,ROW()),0)</f>
        <v>14</v>
      </c>
      <c r="J887" s="8">
        <f>ROUND(INDEX([1]Calculation!N:N,ROW()),0)</f>
        <v>4</v>
      </c>
      <c r="K887" s="8">
        <f>ROUND(INDEX([1]Calculation!O:O,ROW()),0)</f>
        <v>2</v>
      </c>
      <c r="L887" s="8">
        <f>ROUND(INDEX([1]Calculation!P:P,ROW()),0)</f>
        <v>27</v>
      </c>
      <c r="M887" s="8">
        <f>ROUND(INDEX([1]Calculation!Q:Q,ROW()),0)</f>
        <v>0</v>
      </c>
      <c r="N887" s="8">
        <f>ROUND(INDEX([1]Calculation!R:R,ROW()),0)</f>
        <v>12</v>
      </c>
      <c r="O887" s="8">
        <f>ROUND(INDEX([1]Calculation!S:S,ROW()),0)</f>
        <v>1</v>
      </c>
    </row>
    <row r="888" spans="1:15">
      <c r="A888" t="str">
        <f>INDEX([1]Calculation!$E:$E,ROW())</f>
        <v>Florida</v>
      </c>
      <c r="B888" t="str">
        <f>INDEX([1]Calculation!$C:$C,ROW())</f>
        <v>Tel Opinion Research</v>
      </c>
      <c r="C888" t="str">
        <f>IF(INDEX([1]Calculation!$F:$F,ROW())=0,"-",INDEX([1]Calculation!$F:$F,ROW()))</f>
        <v>B/C</v>
      </c>
      <c r="D888" t="str">
        <f>INDEX([1]Calculation!$I:$I,ROW())&amp;"  "&amp;INDEX([1]Calculation!$J:$J,ROW())</f>
        <v>800  lv</v>
      </c>
      <c r="E888" s="2" t="str">
        <f>MONTH(INDEX([1]Calculation!$H:$H,ROW()))&amp;"/"&amp;DAY(INDEX([1]Calculation!$H:$H,ROW()))</f>
        <v>3/21</v>
      </c>
      <c r="F888" s="12">
        <f>ROUND(INDEX([1]Calculation!AK:AK,ROW()),1)</f>
        <v>0</v>
      </c>
      <c r="G888" s="8">
        <f>ROUND(INDEX([1]Calculation!K:K,ROW()),0)</f>
        <v>37</v>
      </c>
      <c r="H888" s="8">
        <f>ROUND(INDEX([1]Calculation!L:L,ROW()),0)</f>
        <v>0</v>
      </c>
      <c r="I888" s="8">
        <f>ROUND(INDEX([1]Calculation!M:M,ROW()),0)</f>
        <v>2</v>
      </c>
      <c r="J888" s="8">
        <f>ROUND(INDEX([1]Calculation!N:N,ROW()),0)</f>
        <v>0</v>
      </c>
      <c r="K888" s="8">
        <f>ROUND(INDEX([1]Calculation!O:O,ROW()),0)</f>
        <v>1</v>
      </c>
      <c r="L888" s="8">
        <f>ROUND(INDEX([1]Calculation!P:P,ROW()),0)</f>
        <v>13</v>
      </c>
      <c r="M888" s="8">
        <f>ROUND(INDEX([1]Calculation!Q:Q,ROW()),0)</f>
        <v>0</v>
      </c>
      <c r="N888" s="8">
        <f>ROUND(INDEX([1]Calculation!R:R,ROW()),0)</f>
        <v>6</v>
      </c>
      <c r="O888" s="8">
        <f>ROUND(INDEX([1]Calculation!S:S,ROW()),0)</f>
        <v>0</v>
      </c>
    </row>
    <row r="889" spans="1:15">
      <c r="A889" t="str">
        <f>INDEX([1]Calculation!$E:$E,ROW())</f>
        <v>US</v>
      </c>
      <c r="B889" t="str">
        <f>INDEX([1]Calculation!$C:$C,ROW())</f>
        <v>Fox News/Beacon Research/Shaw &amp; Co. Research</v>
      </c>
      <c r="C889" t="str">
        <f>IF(INDEX([1]Calculation!$F:$F,ROW())=0,"-",INDEX([1]Calculation!$F:$F,ROW()))</f>
        <v>A-</v>
      </c>
      <c r="D889" t="str">
        <f>INDEX([1]Calculation!$I:$I,ROW())&amp;"  "&amp;INDEX([1]Calculation!$J:$J,ROW())</f>
        <v>403  lv</v>
      </c>
      <c r="E889" s="2" t="str">
        <f>MONTH(INDEX([1]Calculation!$H:$H,ROW()))&amp;"/"&amp;DAY(INDEX([1]Calculation!$H:$H,ROW()))</f>
        <v>3/20</v>
      </c>
      <c r="F889" s="12">
        <f>ROUND(INDEX([1]Calculation!AK:AK,ROW()),1)</f>
        <v>0</v>
      </c>
      <c r="G889" s="8">
        <f>ROUND(INDEX([1]Calculation!K:K,ROW()),0)</f>
        <v>31</v>
      </c>
      <c r="H889" s="8">
        <f>ROUND(INDEX([1]Calculation!L:L,ROW()),0)</f>
        <v>0</v>
      </c>
      <c r="I889" s="8">
        <f>ROUND(INDEX([1]Calculation!M:M,ROW()),0)</f>
        <v>4</v>
      </c>
      <c r="J889" s="8">
        <f>ROUND(INDEX([1]Calculation!N:N,ROW()),0)</f>
        <v>1</v>
      </c>
      <c r="K889" s="8">
        <f>ROUND(INDEX([1]Calculation!O:O,ROW()),0)</f>
        <v>1</v>
      </c>
      <c r="L889" s="8">
        <f>ROUND(INDEX([1]Calculation!P:P,ROW()),0)</f>
        <v>23</v>
      </c>
      <c r="M889" s="8">
        <f>ROUND(INDEX([1]Calculation!Q:Q,ROW()),0)</f>
        <v>0</v>
      </c>
      <c r="N889" s="8">
        <f>ROUND(INDEX([1]Calculation!R:R,ROW()),0)</f>
        <v>4</v>
      </c>
      <c r="O889" s="8">
        <f>ROUND(INDEX([1]Calculation!S:S,ROW()),0)</f>
        <v>1</v>
      </c>
    </row>
    <row r="890" spans="1:15">
      <c r="A890" t="str">
        <f>INDEX([1]Calculation!$E:$E,ROW())</f>
        <v>Oregon</v>
      </c>
      <c r="B890" t="str">
        <f>INDEX([1]Calculation!$C:$C,ROW())</f>
        <v>Zogby Interactive/JZ Analytics</v>
      </c>
      <c r="C890" t="str">
        <f>IF(INDEX([1]Calculation!$F:$F,ROW())=0,"-",INDEX([1]Calculation!$F:$F,ROW()))</f>
        <v>C</v>
      </c>
      <c r="D890" t="str">
        <f>INDEX([1]Calculation!$I:$I,ROW())&amp;"  "&amp;INDEX([1]Calculation!$J:$J,ROW())</f>
        <v>238  lv</v>
      </c>
      <c r="E890" s="2" t="str">
        <f>MONTH(INDEX([1]Calculation!$H:$H,ROW()))&amp;"/"&amp;DAY(INDEX([1]Calculation!$H:$H,ROW()))</f>
        <v>3/19</v>
      </c>
      <c r="F890" s="12">
        <f>ROUND(INDEX([1]Calculation!AK:AK,ROW()),1)</f>
        <v>0.6</v>
      </c>
      <c r="G890" s="8">
        <f>ROUND(INDEX([1]Calculation!K:K,ROW()),0)</f>
        <v>26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3</v>
      </c>
      <c r="K890" s="8">
        <f>ROUND(INDEX([1]Calculation!O:O,ROW()),0)</f>
        <v>0</v>
      </c>
      <c r="L890" s="8">
        <f>ROUND(INDEX([1]Calculation!P:P,ROW()),0)</f>
        <v>27</v>
      </c>
      <c r="M890" s="8">
        <f>ROUND(INDEX([1]Calculation!Q:Q,ROW()),0)</f>
        <v>0</v>
      </c>
      <c r="N890" s="8">
        <f>ROUND(INDEX([1]Calculation!R:R,ROW()),0)</f>
        <v>6</v>
      </c>
      <c r="O890" s="8">
        <f>ROUND(INDEX([1]Calculation!S:S,ROW()),0)</f>
        <v>4</v>
      </c>
    </row>
    <row r="891" spans="1:15">
      <c r="A891" t="str">
        <f>INDEX([1]Calculation!$E:$E,ROW())</f>
        <v>US</v>
      </c>
      <c r="B891" t="str">
        <f>INDEX([1]Calculation!$C:$C,ROW())</f>
        <v>Emerson College</v>
      </c>
      <c r="C891" t="str">
        <f>IF(INDEX([1]Calculation!$F:$F,ROW())=0,"-",INDEX([1]Calculation!$F:$F,ROW()))</f>
        <v>A-</v>
      </c>
      <c r="D891" t="str">
        <f>INDEX([1]Calculation!$I:$I,ROW())&amp;"  "&amp;INDEX([1]Calculation!$J:$J,ROW())</f>
        <v>487  lv</v>
      </c>
      <c r="E891" s="2" t="str">
        <f>MONTH(INDEX([1]Calculation!$H:$H,ROW()))&amp;"/"&amp;DAY(INDEX([1]Calculation!$H:$H,ROW()))</f>
        <v>3/18</v>
      </c>
      <c r="F891" s="12">
        <f>ROUND(INDEX([1]Calculation!AK:AK,ROW()),1)</f>
        <v>0</v>
      </c>
      <c r="G891" s="8">
        <f>ROUND(INDEX([1]Calculation!K:K,ROW()),0)</f>
        <v>26</v>
      </c>
      <c r="H891" s="8">
        <f>ROUND(INDEX([1]Calculation!L:L,ROW()),0)</f>
        <v>0</v>
      </c>
      <c r="I891" s="8">
        <f>ROUND(INDEX([1]Calculation!M:M,ROW()),0)</f>
        <v>3</v>
      </c>
      <c r="J891" s="8">
        <f>ROUND(INDEX([1]Calculation!N:N,ROW()),0)</f>
        <v>3</v>
      </c>
      <c r="K891" s="8">
        <f>ROUND(INDEX([1]Calculation!O:O,ROW()),0)</f>
        <v>1</v>
      </c>
      <c r="L891" s="8">
        <f>ROUND(INDEX([1]Calculation!P:P,ROW()),0)</f>
        <v>26</v>
      </c>
      <c r="M891" s="8">
        <f>ROUND(INDEX([1]Calculation!Q:Q,ROW()),0)</f>
        <v>0</v>
      </c>
      <c r="N891" s="8">
        <f>ROUND(INDEX([1]Calculation!R:R,ROW()),0)</f>
        <v>8</v>
      </c>
      <c r="O891" s="8">
        <f>ROUND(INDEX([1]Calculation!S:S,ROW()),0)</f>
        <v>1</v>
      </c>
    </row>
    <row r="892" spans="1:15">
      <c r="A892" t="str">
        <f>INDEX([1]Calculation!$E:$E,ROW())</f>
        <v>US</v>
      </c>
      <c r="B892" t="str">
        <f>INDEX([1]Calculation!$C:$C,ROW())</f>
        <v>SSRS</v>
      </c>
      <c r="C892" t="str">
        <f>IF(INDEX([1]Calculation!$F:$F,ROW())=0,"-",INDEX([1]Calculation!$F:$F,ROW()))</f>
        <v>A/B</v>
      </c>
      <c r="D892" t="str">
        <f>INDEX([1]Calculation!$I:$I,ROW())&amp;"  "&amp;INDEX([1]Calculation!$J:$J,ROW())</f>
        <v>411  rv</v>
      </c>
      <c r="E892" s="2" t="str">
        <f>MONTH(INDEX([1]Calculation!$H:$H,ROW()))&amp;"/"&amp;DAY(INDEX([1]Calculation!$H:$H,ROW()))</f>
        <v>3/17</v>
      </c>
      <c r="F892" s="12">
        <f>ROUND(INDEX([1]Calculation!AK:AK,ROW()),1)</f>
        <v>0</v>
      </c>
      <c r="G892" s="8">
        <f>ROUND(INDEX([1]Calculation!K:K,ROW()),0)</f>
        <v>28</v>
      </c>
      <c r="H892" s="8">
        <f>ROUND(INDEX([1]Calculation!L:L,ROW()),0)</f>
        <v>0</v>
      </c>
      <c r="I892" s="8">
        <f>ROUND(INDEX([1]Calculation!M:M,ROW()),0)</f>
        <v>3</v>
      </c>
      <c r="J892" s="8">
        <f>ROUND(INDEX([1]Calculation!N:N,ROW()),0)</f>
        <v>1</v>
      </c>
      <c r="K892" s="8">
        <f>ROUND(INDEX([1]Calculation!O:O,ROW()),0)</f>
        <v>3</v>
      </c>
      <c r="L892" s="8">
        <f>ROUND(INDEX([1]Calculation!P:P,ROW()),0)</f>
        <v>19</v>
      </c>
      <c r="M892" s="8">
        <f>ROUND(INDEX([1]Calculation!Q:Q,ROW()),0)</f>
        <v>0</v>
      </c>
      <c r="N892" s="8">
        <f>ROUND(INDEX([1]Calculation!R:R,ROW()),0)</f>
        <v>7</v>
      </c>
      <c r="O892" s="8">
        <f>ROUND(INDEX([1]Calculation!S:S,ROW()),0)</f>
        <v>0</v>
      </c>
    </row>
    <row r="893" spans="1:15">
      <c r="A893" t="str">
        <f>INDEX([1]Calculation!$E:$E,ROW())</f>
        <v>US</v>
      </c>
      <c r="B893" t="str">
        <f>INDEX([1]Calculation!$C:$C,ROW())</f>
        <v>SSRS</v>
      </c>
      <c r="C893" t="str">
        <f>IF(INDEX([1]Calculation!$F:$F,ROW())=0,"-",INDEX([1]Calculation!$F:$F,ROW()))</f>
        <v>A/B</v>
      </c>
      <c r="D893" t="str">
        <f>INDEX([1]Calculation!$I:$I,ROW())&amp;"  "&amp;INDEX([1]Calculation!$J:$J,ROW())</f>
        <v>456  a</v>
      </c>
      <c r="E893" s="2" t="str">
        <f>MONTH(INDEX([1]Calculation!$H:$H,ROW()))&amp;"/"&amp;DAY(INDEX([1]Calculation!$H:$H,ROW()))</f>
        <v>3/17</v>
      </c>
      <c r="F893" s="12">
        <f>ROUND(INDEX([1]Calculation!AK:AK,ROW()),1)</f>
        <v>0</v>
      </c>
      <c r="G893" s="8">
        <f>ROUND(INDEX([1]Calculation!K:K,ROW()),0)</f>
        <v>28</v>
      </c>
      <c r="H893" s="8">
        <f>ROUND(INDEX([1]Calculation!L:L,ROW()),0)</f>
        <v>0</v>
      </c>
      <c r="I893" s="8">
        <f>ROUND(INDEX([1]Calculation!M:M,ROW()),0)</f>
        <v>3</v>
      </c>
      <c r="J893" s="8">
        <f>ROUND(INDEX([1]Calculation!N:N,ROW()),0)</f>
        <v>1</v>
      </c>
      <c r="K893" s="8">
        <f>ROUND(INDEX([1]Calculation!O:O,ROW()),0)</f>
        <v>3</v>
      </c>
      <c r="L893" s="8">
        <f>ROUND(INDEX([1]Calculation!P:P,ROW()),0)</f>
        <v>20</v>
      </c>
      <c r="M893" s="8">
        <f>ROUND(INDEX([1]Calculation!Q:Q,ROW()),0)</f>
        <v>0</v>
      </c>
      <c r="N893" s="8">
        <f>ROUND(INDEX([1]Calculation!R:R,ROW()),0)</f>
        <v>6</v>
      </c>
      <c r="O893" s="8">
        <f>ROUND(INDEX([1]Calculation!S:S,ROW()),0)</f>
        <v>0</v>
      </c>
    </row>
    <row r="894" spans="1:15">
      <c r="A894" t="str">
        <f>INDEX([1]Calculation!$E:$E,ROW())</f>
        <v>US</v>
      </c>
      <c r="B894" t="str">
        <f>INDEX([1]Calculation!$C:$C,ROW())</f>
        <v>Morning Consult</v>
      </c>
      <c r="C894" t="str">
        <f>IF(INDEX([1]Calculation!$F:$F,ROW())=0,"-",INDEX([1]Calculation!$F:$F,ROW()))</f>
        <v>B/C</v>
      </c>
      <c r="D894" t="str">
        <f>INDEX([1]Calculation!$I:$I,ROW())&amp;"  "&amp;INDEX([1]Calculation!$J:$J,ROW())</f>
        <v>13551  lv</v>
      </c>
      <c r="E894" s="2" t="str">
        <f>MONTH(INDEX([1]Calculation!$H:$H,ROW()))&amp;"/"&amp;DAY(INDEX([1]Calculation!$H:$H,ROW()))</f>
        <v>3/17</v>
      </c>
      <c r="F894" s="12">
        <f>ROUND(INDEX([1]Calculation!AK:AK,ROW()),1)</f>
        <v>0</v>
      </c>
      <c r="G894" s="8">
        <f>ROUND(INDEX([1]Calculation!K:K,ROW()),0)</f>
        <v>35</v>
      </c>
      <c r="H894" s="8">
        <f>ROUND(INDEX([1]Calculation!L:L,ROW()),0)</f>
        <v>0</v>
      </c>
      <c r="I894" s="8">
        <f>ROUND(INDEX([1]Calculation!M:M,ROW()),0)</f>
        <v>4</v>
      </c>
      <c r="J894" s="8">
        <f>ROUND(INDEX([1]Calculation!N:N,ROW()),0)</f>
        <v>1</v>
      </c>
      <c r="K894" s="8">
        <f>ROUND(INDEX([1]Calculation!O:O,ROW()),0)</f>
        <v>2</v>
      </c>
      <c r="L894" s="8">
        <f>ROUND(INDEX([1]Calculation!P:P,ROW()),0)</f>
        <v>27</v>
      </c>
      <c r="M894" s="8">
        <f>ROUND(INDEX([1]Calculation!Q:Q,ROW()),0)</f>
        <v>0</v>
      </c>
      <c r="N894" s="8">
        <f>ROUND(INDEX([1]Calculation!R:R,ROW()),0)</f>
        <v>7</v>
      </c>
      <c r="O894" s="8">
        <f>ROUND(INDEX([1]Calculation!S:S,ROW()),0)</f>
        <v>0</v>
      </c>
    </row>
    <row r="895" spans="1:15">
      <c r="A895" t="str">
        <f>INDEX([1]Calculation!$E:$E,ROW())</f>
        <v>Wisconsin</v>
      </c>
      <c r="B895" t="str">
        <f>INDEX([1]Calculation!$C:$C,ROW())</f>
        <v>Emerson College</v>
      </c>
      <c r="C895" t="str">
        <f>IF(INDEX([1]Calculation!$F:$F,ROW())=0,"-",INDEX([1]Calculation!$F:$F,ROW()))</f>
        <v>A-</v>
      </c>
      <c r="D895" t="str">
        <f>INDEX([1]Calculation!$I:$I,ROW())&amp;"  "&amp;INDEX([1]Calculation!$J:$J,ROW())</f>
        <v>324  lv</v>
      </c>
      <c r="E895" s="2" t="str">
        <f>MONTH(INDEX([1]Calculation!$H:$H,ROW()))&amp;"/"&amp;DAY(INDEX([1]Calculation!$H:$H,ROW()))</f>
        <v>3/17</v>
      </c>
      <c r="F895" s="12">
        <f>ROUND(INDEX([1]Calculation!AK:AK,ROW()),1)</f>
        <v>1.9</v>
      </c>
      <c r="G895" s="8">
        <f>ROUND(INDEX([1]Calculation!K:K,ROW()),0)</f>
        <v>24</v>
      </c>
      <c r="H895" s="8">
        <f>ROUND(INDEX([1]Calculation!L:L,ROW()),0)</f>
        <v>0</v>
      </c>
      <c r="I895" s="8">
        <f>ROUND(INDEX([1]Calculation!M:M,ROW()),0)</f>
        <v>2</v>
      </c>
      <c r="J895" s="8">
        <f>ROUND(INDEX([1]Calculation!N:N,ROW()),0)</f>
        <v>1</v>
      </c>
      <c r="K895" s="8">
        <f>ROUND(INDEX([1]Calculation!O:O,ROW()),0)</f>
        <v>4</v>
      </c>
      <c r="L895" s="8">
        <f>ROUND(INDEX([1]Calculation!P:P,ROW()),0)</f>
        <v>39</v>
      </c>
      <c r="M895" s="8">
        <f>ROUND(INDEX([1]Calculation!Q:Q,ROW()),0)</f>
        <v>0</v>
      </c>
      <c r="N895" s="8">
        <f>ROUND(INDEX([1]Calculation!R:R,ROW()),0)</f>
        <v>14</v>
      </c>
      <c r="O895" s="8">
        <f>ROUND(INDEX([1]Calculation!S:S,ROW()),0)</f>
        <v>1</v>
      </c>
    </row>
    <row r="896" spans="1:15">
      <c r="A896" t="str">
        <f>INDEX([1]Calculation!$E:$E,ROW())</f>
        <v>Iowa</v>
      </c>
      <c r="B896" t="str">
        <f>INDEX([1]Calculation!$C:$C,ROW())</f>
        <v>Public Policy Polling</v>
      </c>
      <c r="C896" t="str">
        <f>IF(INDEX([1]Calculation!$F:$F,ROW())=0,"-",INDEX([1]Calculation!$F:$F,ROW()))</f>
        <v>B</v>
      </c>
      <c r="D896" t="str">
        <f>INDEX([1]Calculation!$I:$I,ROW())&amp;"  "&amp;INDEX([1]Calculation!$J:$J,ROW())</f>
        <v>678  lv</v>
      </c>
      <c r="E896" s="2" t="str">
        <f>MONTH(INDEX([1]Calculation!$H:$H,ROW()))&amp;"/"&amp;DAY(INDEX([1]Calculation!$H:$H,ROW()))</f>
        <v>3/15</v>
      </c>
      <c r="F896" s="12">
        <f>ROUND(INDEX([1]Calculation!AK:AK,ROW()),1)</f>
        <v>0.2</v>
      </c>
      <c r="G896" s="8">
        <f>ROUND(INDEX([1]Calculation!K:K,ROW()),0)</f>
        <v>29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0</v>
      </c>
      <c r="K896" s="8">
        <f>ROUND(INDEX([1]Calculation!O:O,ROW()),0)</f>
        <v>6</v>
      </c>
      <c r="L896" s="8">
        <f>ROUND(INDEX([1]Calculation!P:P,ROW()),0)</f>
        <v>15</v>
      </c>
      <c r="M896" s="8">
        <f>ROUND(INDEX([1]Calculation!Q:Q,ROW()),0)</f>
        <v>0</v>
      </c>
      <c r="N896" s="8">
        <f>ROUND(INDEX([1]Calculation!R:R,ROW()),0)</f>
        <v>8</v>
      </c>
      <c r="O896" s="8">
        <f>ROUND(INDEX([1]Calculation!S:S,ROW()),0)</f>
        <v>0</v>
      </c>
    </row>
    <row r="897" spans="1:15">
      <c r="A897" t="str">
        <f>INDEX([1]Calculation!$E:$E,ROW())</f>
        <v>US</v>
      </c>
      <c r="B897" t="str">
        <f>INDEX([1]Calculation!$C:$C,ROW())</f>
        <v>Change Research</v>
      </c>
      <c r="C897" t="str">
        <f>IF(INDEX([1]Calculation!$F:$F,ROW())=0,"-",INDEX([1]Calculation!$F:$F,ROW()))</f>
        <v>C</v>
      </c>
      <c r="D897" t="str">
        <f>INDEX([1]Calculation!$I:$I,ROW())&amp;"  "&amp;INDEX([1]Calculation!$J:$J,ROW())</f>
        <v>1919  lv</v>
      </c>
      <c r="E897" s="2" t="str">
        <f>MONTH(INDEX([1]Calculation!$H:$H,ROW()))&amp;"/"&amp;DAY(INDEX([1]Calculation!$H:$H,ROW()))</f>
        <v>3/10</v>
      </c>
      <c r="F897" s="12">
        <f>ROUND(INDEX([1]Calculation!AK:AK,ROW()),1)</f>
        <v>0</v>
      </c>
      <c r="G897" s="8">
        <f>ROUND(INDEX([1]Calculation!K:K,ROW()),0)</f>
        <v>36</v>
      </c>
      <c r="H897" s="8">
        <f>ROUND(INDEX([1]Calculation!L:L,ROW()),0)</f>
        <v>0</v>
      </c>
      <c r="I897" s="8">
        <f>ROUND(INDEX([1]Calculation!M:M,ROW()),0)</f>
        <v>3</v>
      </c>
      <c r="J897" s="8">
        <f>ROUND(INDEX([1]Calculation!N:N,ROW()),0)</f>
        <v>2</v>
      </c>
      <c r="K897" s="8">
        <f>ROUND(INDEX([1]Calculation!O:O,ROW()),0)</f>
        <v>2</v>
      </c>
      <c r="L897" s="8">
        <f>ROUND(INDEX([1]Calculation!P:P,ROW()),0)</f>
        <v>24</v>
      </c>
      <c r="M897" s="8">
        <f>ROUND(INDEX([1]Calculation!Q:Q,ROW()),0)</f>
        <v>0</v>
      </c>
      <c r="N897" s="8">
        <f>ROUND(INDEX([1]Calculation!R:R,ROW()),0)</f>
        <v>9</v>
      </c>
      <c r="O897" s="8">
        <f>ROUND(INDEX([1]Calculation!S:S,ROW()),0)</f>
        <v>1</v>
      </c>
    </row>
    <row r="898" spans="1:15">
      <c r="A898" t="str">
        <f>INDEX([1]Calculation!$E:$E,ROW())</f>
        <v>US</v>
      </c>
      <c r="B898" t="str">
        <f>INDEX([1]Calculation!$C:$C,ROW())</f>
        <v>Change Research</v>
      </c>
      <c r="C898" t="str">
        <f>IF(INDEX([1]Calculation!$F:$F,ROW())=0,"-",INDEX([1]Calculation!$F:$F,ROW()))</f>
        <v>C</v>
      </c>
      <c r="D898" t="str">
        <f>INDEX([1]Calculation!$I:$I,ROW())&amp;"  "&amp;INDEX([1]Calculation!$J:$J,ROW())</f>
        <v>1919  lv</v>
      </c>
      <c r="E898" s="2" t="str">
        <f>MONTH(INDEX([1]Calculation!$H:$H,ROW()))&amp;"/"&amp;DAY(INDEX([1]Calculation!$H:$H,ROW()))</f>
        <v>3/10</v>
      </c>
      <c r="F898" s="12">
        <f>ROUND(INDEX([1]Calculation!AK:AK,ROW()),1)</f>
        <v>0</v>
      </c>
      <c r="G898" s="8">
        <f>ROUND(INDEX([1]Calculation!K:K,ROW()),0)</f>
        <v>0</v>
      </c>
      <c r="H898" s="8">
        <f>ROUND(INDEX([1]Calculation!L:L,ROW()),0)</f>
        <v>0</v>
      </c>
      <c r="I898" s="8">
        <f>ROUND(INDEX([1]Calculation!M:M,ROW()),0)</f>
        <v>5</v>
      </c>
      <c r="J898" s="8">
        <f>ROUND(INDEX([1]Calculation!N:N,ROW()),0)</f>
        <v>1</v>
      </c>
      <c r="K898" s="8">
        <f>ROUND(INDEX([1]Calculation!O:O,ROW()),0)</f>
        <v>3</v>
      </c>
      <c r="L898" s="8">
        <f>ROUND(INDEX([1]Calculation!P:P,ROW()),0)</f>
        <v>36</v>
      </c>
      <c r="M898" s="8">
        <f>ROUND(INDEX([1]Calculation!Q:Q,ROW()),0)</f>
        <v>0</v>
      </c>
      <c r="N898" s="8">
        <f>ROUND(INDEX([1]Calculation!R:R,ROW()),0)</f>
        <v>13</v>
      </c>
      <c r="O898" s="8">
        <f>ROUND(INDEX([1]Calculation!S:S,ROW()),0)</f>
        <v>2</v>
      </c>
    </row>
    <row r="899" spans="1:15">
      <c r="A899" t="str">
        <f>INDEX([1]Calculation!$E:$E,ROW())</f>
        <v>US</v>
      </c>
      <c r="B899" t="str">
        <f>INDEX([1]Calculation!$C:$C,ROW())</f>
        <v>Harris Insights &amp; Analytics</v>
      </c>
      <c r="C899" t="str">
        <f>IF(INDEX([1]Calculation!$F:$F,ROW())=0,"-",INDEX([1]Calculation!$F:$F,ROW()))</f>
        <v>C+</v>
      </c>
      <c r="D899" t="str">
        <f>INDEX([1]Calculation!$I:$I,ROW())&amp;"  "&amp;INDEX([1]Calculation!$J:$J,ROW())</f>
        <v>740  rv</v>
      </c>
      <c r="E899" s="2" t="str">
        <f>MONTH(INDEX([1]Calculation!$H:$H,ROW()))&amp;"/"&amp;DAY(INDEX([1]Calculation!$H:$H,ROW()))</f>
        <v>3/10</v>
      </c>
      <c r="F899" s="12">
        <f>ROUND(INDEX([1]Calculation!AK:AK,ROW()),1)</f>
        <v>0</v>
      </c>
      <c r="G899" s="8">
        <f>ROUND(INDEX([1]Calculation!K:K,ROW()),0)</f>
        <v>27</v>
      </c>
      <c r="H899" s="8">
        <f>ROUND(INDEX([1]Calculation!L:L,ROW()),0)</f>
        <v>0</v>
      </c>
      <c r="I899" s="8">
        <f>ROUND(INDEX([1]Calculation!M:M,ROW()),0)</f>
        <v>4</v>
      </c>
      <c r="J899" s="8">
        <f>ROUND(INDEX([1]Calculation!N:N,ROW()),0)</f>
        <v>0</v>
      </c>
      <c r="K899" s="8">
        <f>ROUND(INDEX([1]Calculation!O:O,ROW()),0)</f>
        <v>2</v>
      </c>
      <c r="L899" s="8">
        <f>ROUND(INDEX([1]Calculation!P:P,ROW()),0)</f>
        <v>19</v>
      </c>
      <c r="M899" s="8">
        <f>ROUND(INDEX([1]Calculation!Q:Q,ROW()),0)</f>
        <v>0</v>
      </c>
      <c r="N899" s="8">
        <f>ROUND(INDEX([1]Calculation!R:R,ROW()),0)</f>
        <v>4</v>
      </c>
      <c r="O899" s="8">
        <f>ROUND(INDEX([1]Calculation!S:S,ROW()),0)</f>
        <v>1</v>
      </c>
    </row>
    <row r="900" spans="1:15">
      <c r="A900" t="str">
        <f>INDEX([1]Calculation!$E:$E,ROW())</f>
        <v>US</v>
      </c>
      <c r="B900" t="str">
        <f>INDEX([1]Calculation!$C:$C,ROW())</f>
        <v>Morning Consult</v>
      </c>
      <c r="C900" t="str">
        <f>IF(INDEX([1]Calculation!$F:$F,ROW())=0,"-",INDEX([1]Calculation!$F:$F,ROW()))</f>
        <v>B/C</v>
      </c>
      <c r="D900" t="str">
        <f>INDEX([1]Calculation!$I:$I,ROW())&amp;"  "&amp;INDEX([1]Calculation!$J:$J,ROW())</f>
        <v>15226  lv</v>
      </c>
      <c r="E900" s="2" t="str">
        <f>MONTH(INDEX([1]Calculation!$H:$H,ROW()))&amp;"/"&amp;DAY(INDEX([1]Calculation!$H:$H,ROW()))</f>
        <v>3/10</v>
      </c>
      <c r="F900" s="12">
        <f>ROUND(INDEX([1]Calculation!AK:AK,ROW()),1)</f>
        <v>0</v>
      </c>
      <c r="G900" s="8">
        <f>ROUND(INDEX([1]Calculation!K:K,ROW()),0)</f>
        <v>31</v>
      </c>
      <c r="H900" s="8">
        <f>ROUND(INDEX([1]Calculation!L:L,ROW()),0)</f>
        <v>0</v>
      </c>
      <c r="I900" s="8">
        <f>ROUND(INDEX([1]Calculation!M:M,ROW()),0)</f>
        <v>4</v>
      </c>
      <c r="J900" s="8">
        <f>ROUND(INDEX([1]Calculation!N:N,ROW()),0)</f>
        <v>1</v>
      </c>
      <c r="K900" s="8">
        <f>ROUND(INDEX([1]Calculation!O:O,ROW()),0)</f>
        <v>3</v>
      </c>
      <c r="L900" s="8">
        <f>ROUND(INDEX([1]Calculation!P:P,ROW()),0)</f>
        <v>27</v>
      </c>
      <c r="M900" s="8">
        <f>ROUND(INDEX([1]Calculation!Q:Q,ROW()),0)</f>
        <v>0</v>
      </c>
      <c r="N900" s="8">
        <f>ROUND(INDEX([1]Calculation!R:R,ROW()),0)</f>
        <v>7</v>
      </c>
      <c r="O900" s="8">
        <f>ROUND(INDEX([1]Calculation!S:S,ROW()),0)</f>
        <v>0</v>
      </c>
    </row>
    <row r="901" spans="1:15">
      <c r="A901" t="str">
        <f>INDEX([1]Calculation!$E:$E,ROW())</f>
        <v>Michigan</v>
      </c>
      <c r="B901" t="str">
        <f>INDEX([1]Calculation!$C:$C,ROW())</f>
        <v>Emerson College</v>
      </c>
      <c r="C901" t="str">
        <f>IF(INDEX([1]Calculation!$F:$F,ROW())=0,"-",INDEX([1]Calculation!$F:$F,ROW()))</f>
        <v>A-</v>
      </c>
      <c r="D901" t="str">
        <f>INDEX([1]Calculation!$I:$I,ROW())&amp;"  "&amp;INDEX([1]Calculation!$J:$J,ROW())</f>
        <v>317  lv</v>
      </c>
      <c r="E901" s="2" t="str">
        <f>MONTH(INDEX([1]Calculation!$H:$H,ROW()))&amp;"/"&amp;DAY(INDEX([1]Calculation!$H:$H,ROW()))</f>
        <v>3/10</v>
      </c>
      <c r="F901" s="12">
        <f>ROUND(INDEX([1]Calculation!AK:AK,ROW()),1)</f>
        <v>0.2</v>
      </c>
      <c r="G901" s="8">
        <f>ROUND(INDEX([1]Calculation!K:K,ROW()),0)</f>
        <v>40</v>
      </c>
      <c r="H901" s="8">
        <f>ROUND(INDEX([1]Calculation!L:L,ROW()),0)</f>
        <v>0</v>
      </c>
      <c r="I901" s="8">
        <f>ROUND(INDEX([1]Calculation!M:M,ROW()),0)</f>
        <v>3</v>
      </c>
      <c r="J901" s="8">
        <f>ROUND(INDEX([1]Calculation!N:N,ROW()),0)</f>
        <v>0</v>
      </c>
      <c r="K901" s="8">
        <f>ROUND(INDEX([1]Calculation!O:O,ROW()),0)</f>
        <v>5</v>
      </c>
      <c r="L901" s="8">
        <f>ROUND(INDEX([1]Calculation!P:P,ROW()),0)</f>
        <v>23</v>
      </c>
      <c r="M901" s="8">
        <f>ROUND(INDEX([1]Calculation!Q:Q,ROW()),0)</f>
        <v>0</v>
      </c>
      <c r="N901" s="8">
        <f>ROUND(INDEX([1]Calculation!R:R,ROW()),0)</f>
        <v>11</v>
      </c>
      <c r="O901" s="8">
        <f>ROUND(INDEX([1]Calculation!S:S,ROW()),0)</f>
        <v>0</v>
      </c>
    </row>
    <row r="902" spans="1:15">
      <c r="A902" t="str">
        <f>INDEX([1]Calculation!$E:$E,ROW())</f>
        <v>Iowa</v>
      </c>
      <c r="B902" t="str">
        <f>INDEX([1]Calculation!$C:$C,ROW())</f>
        <v>Selzer &amp; Co.</v>
      </c>
      <c r="C902" t="str">
        <f>IF(INDEX([1]Calculation!$F:$F,ROW())=0,"-",INDEX([1]Calculation!$F:$F,ROW()))</f>
        <v>A+</v>
      </c>
      <c r="D902" t="str">
        <f>INDEX([1]Calculation!$I:$I,ROW())&amp;"  "&amp;INDEX([1]Calculation!$J:$J,ROW())</f>
        <v>401  lv</v>
      </c>
      <c r="E902" s="2" t="str">
        <f>MONTH(INDEX([1]Calculation!$H:$H,ROW()))&amp;"/"&amp;DAY(INDEX([1]Calculation!$H:$H,ROW()))</f>
        <v>3/6</v>
      </c>
      <c r="F902" s="12">
        <f>ROUND(INDEX([1]Calculation!AK:AK,ROW()),1)</f>
        <v>0</v>
      </c>
      <c r="G902" s="8">
        <f>ROUND(INDEX([1]Calculation!K:K,ROW()),0)</f>
        <v>27</v>
      </c>
      <c r="H902" s="8">
        <f>ROUND(INDEX([1]Calculation!L:L,ROW()),0)</f>
        <v>0</v>
      </c>
      <c r="I902" s="8">
        <f>ROUND(INDEX([1]Calculation!M:M,ROW()),0)</f>
        <v>3</v>
      </c>
      <c r="J902" s="8">
        <f>ROUND(INDEX([1]Calculation!N:N,ROW()),0)</f>
        <v>1</v>
      </c>
      <c r="K902" s="8">
        <f>ROUND(INDEX([1]Calculation!O:O,ROW()),0)</f>
        <v>3</v>
      </c>
      <c r="L902" s="8">
        <f>ROUND(INDEX([1]Calculation!P:P,ROW()),0)</f>
        <v>25</v>
      </c>
      <c r="M902" s="8">
        <f>ROUND(INDEX([1]Calculation!Q:Q,ROW()),0)</f>
        <v>0</v>
      </c>
      <c r="N902" s="8">
        <f>ROUND(INDEX([1]Calculation!R:R,ROW()),0)</f>
        <v>9</v>
      </c>
      <c r="O902" s="8">
        <f>ROUND(INDEX([1]Calculation!S:S,ROW()),0)</f>
        <v>0</v>
      </c>
    </row>
    <row r="903" spans="1:15">
      <c r="A903" t="str">
        <f>INDEX([1]Calculation!$E:$E,ROW())</f>
        <v>Florida</v>
      </c>
      <c r="B903" t="str">
        <f>INDEX([1]Calculation!$C:$C,ROW())</f>
        <v>Bendixen &amp; Amandi International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300  lv</v>
      </c>
      <c r="E903" s="2" t="str">
        <f>MONTH(INDEX([1]Calculation!$H:$H,ROW()))&amp;"/"&amp;DAY(INDEX([1]Calculation!$H:$H,ROW()))</f>
        <v>3/4</v>
      </c>
      <c r="F903" s="12">
        <f>ROUND(INDEX([1]Calculation!AK:AK,ROW()),1)</f>
        <v>0</v>
      </c>
      <c r="G903" s="8">
        <f>ROUND(INDEX([1]Calculation!K:K,ROW()),0)</f>
        <v>11</v>
      </c>
      <c r="H903" s="8">
        <f>ROUND(INDEX([1]Calculation!L:L,ROW()),0)</f>
        <v>0</v>
      </c>
      <c r="I903" s="8">
        <f>ROUND(INDEX([1]Calculation!M:M,ROW()),0)</f>
        <v>1</v>
      </c>
      <c r="J903" s="8">
        <f>ROUND(INDEX([1]Calculation!N:N,ROW()),0)</f>
        <v>0</v>
      </c>
      <c r="K903" s="8">
        <f>ROUND(INDEX([1]Calculation!O:O,ROW()),0)</f>
        <v>0</v>
      </c>
      <c r="L903" s="8">
        <f>ROUND(INDEX([1]Calculation!P:P,ROW()),0)</f>
        <v>5</v>
      </c>
      <c r="M903" s="8">
        <f>ROUND(INDEX([1]Calculation!Q:Q,ROW()),0)</f>
        <v>0</v>
      </c>
      <c r="N903" s="8">
        <f>ROUND(INDEX([1]Calculation!R:R,ROW()),0)</f>
        <v>1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Monmouth University</v>
      </c>
      <c r="C904" t="str">
        <f>IF(INDEX([1]Calculation!$F:$F,ROW())=0,"-",INDEX([1]Calculation!$F:$F,ROW()))</f>
        <v>A+</v>
      </c>
      <c r="D904" t="str">
        <f>INDEX([1]Calculation!$I:$I,ROW())&amp;"  "&amp;INDEX([1]Calculation!$J:$J,ROW())</f>
        <v>310  rv</v>
      </c>
      <c r="E904" s="2" t="str">
        <f>MONTH(INDEX([1]Calculation!$H:$H,ROW()))&amp;"/"&amp;DAY(INDEX([1]Calculation!$H:$H,ROW()))</f>
        <v>3/4</v>
      </c>
      <c r="F904" s="12">
        <f>ROUND(INDEX([1]Calculation!AK:AK,ROW()),1)</f>
        <v>0</v>
      </c>
      <c r="G904" s="8">
        <f>ROUND(INDEX([1]Calculation!K:K,ROW()),0)</f>
        <v>0</v>
      </c>
      <c r="H904" s="8">
        <f>ROUND(INDEX([1]Calculation!L:L,ROW()),0)</f>
        <v>2</v>
      </c>
      <c r="I904" s="8">
        <f>ROUND(INDEX([1]Calculation!M:M,ROW()),0)</f>
        <v>6</v>
      </c>
      <c r="J904" s="8">
        <f>ROUND(INDEX([1]Calculation!N:N,ROW()),0)</f>
        <v>0</v>
      </c>
      <c r="K904" s="8">
        <f>ROUND(INDEX([1]Calculation!O:O,ROW()),0)</f>
        <v>3</v>
      </c>
      <c r="L904" s="8">
        <f>ROUND(INDEX([1]Calculation!P:P,ROW()),0)</f>
        <v>32</v>
      </c>
      <c r="M904" s="8">
        <f>ROUND(INDEX([1]Calculation!Q:Q,ROW()),0)</f>
        <v>0</v>
      </c>
      <c r="N904" s="8">
        <f>ROUND(INDEX([1]Calculation!R:R,ROW()),0)</f>
        <v>10</v>
      </c>
      <c r="O904" s="8">
        <f>ROUND(INDEX([1]Calculation!S:S,ROW()),0)</f>
        <v>1</v>
      </c>
    </row>
    <row r="905" spans="1:15">
      <c r="A905" t="str">
        <f>INDEX([1]Calculation!$E:$E,ROW())</f>
        <v>US</v>
      </c>
      <c r="B905" t="str">
        <f>INDEX([1]Calculation!$C:$C,ROW())</f>
        <v>Monmouth University</v>
      </c>
      <c r="C905" t="str">
        <f>IF(INDEX([1]Calculation!$F:$F,ROW())=0,"-",INDEX([1]Calculation!$F:$F,ROW()))</f>
        <v>A+</v>
      </c>
      <c r="D905" t="str">
        <f>INDEX([1]Calculation!$I:$I,ROW())&amp;"  "&amp;INDEX([1]Calculation!$J:$J,ROW())</f>
        <v>310  rv</v>
      </c>
      <c r="E905" s="2" t="str">
        <f>MONTH(INDEX([1]Calculation!$H:$H,ROW()))&amp;"/"&amp;DAY(INDEX([1]Calculation!$H:$H,ROW()))</f>
        <v>3/4</v>
      </c>
      <c r="F905" s="12">
        <f>ROUND(INDEX([1]Calculation!AK:AK,ROW()),1)</f>
        <v>0</v>
      </c>
      <c r="G905" s="8">
        <f>ROUND(INDEX([1]Calculation!K:K,ROW()),0)</f>
        <v>28</v>
      </c>
      <c r="H905" s="8">
        <f>ROUND(INDEX([1]Calculation!L:L,ROW()),0)</f>
        <v>2</v>
      </c>
      <c r="I905" s="8">
        <f>ROUND(INDEX([1]Calculation!M:M,ROW()),0)</f>
        <v>5</v>
      </c>
      <c r="J905" s="8">
        <f>ROUND(INDEX([1]Calculation!N:N,ROW()),0)</f>
        <v>0</v>
      </c>
      <c r="K905" s="8">
        <f>ROUND(INDEX([1]Calculation!O:O,ROW()),0)</f>
        <v>3</v>
      </c>
      <c r="L905" s="8">
        <f>ROUND(INDEX([1]Calculation!P:P,ROW()),0)</f>
        <v>25</v>
      </c>
      <c r="M905" s="8">
        <f>ROUND(INDEX([1]Calculation!Q:Q,ROW()),0)</f>
        <v>0</v>
      </c>
      <c r="N905" s="8">
        <f>ROUND(INDEX([1]Calculation!R:R,ROW()),0)</f>
        <v>8</v>
      </c>
      <c r="O905" s="8">
        <f>ROUND(INDEX([1]Calculation!S:S,ROW()),0)</f>
        <v>1</v>
      </c>
    </row>
    <row r="906" spans="1:15">
      <c r="A906" t="str">
        <f>INDEX([1]Calculation!$E:$E,ROW())</f>
        <v>Florida</v>
      </c>
      <c r="B906" t="str">
        <f>INDEX([1]Calculation!$C:$C,ROW())</f>
        <v>Bendixen &amp; Amandi International</v>
      </c>
      <c r="C906" t="str">
        <f>IF(INDEX([1]Calculation!$F:$F,ROW())=0,"-",INDEX([1]Calculation!$F:$F,ROW()))</f>
        <v>B/C</v>
      </c>
      <c r="D906" t="str">
        <f>INDEX([1]Calculation!$I:$I,ROW())&amp;"  "&amp;INDEX([1]Calculation!$J:$J,ROW())</f>
        <v>300  lv</v>
      </c>
      <c r="E906" s="2" t="str">
        <f>MONTH(INDEX([1]Calculation!$H:$H,ROW()))&amp;"/"&amp;DAY(INDEX([1]Calculation!$H:$H,ROW()))</f>
        <v>3/4</v>
      </c>
      <c r="F906" s="12">
        <f>ROUND(INDEX([1]Calculation!AK:AK,ROW()),1)</f>
        <v>1</v>
      </c>
      <c r="G906" s="8">
        <f>ROUND(INDEX([1]Calculation!K:K,ROW()),0)</f>
        <v>26</v>
      </c>
      <c r="H906" s="8">
        <f>ROUND(INDEX([1]Calculation!L:L,ROW()),0)</f>
        <v>1</v>
      </c>
      <c r="I906" s="8">
        <f>ROUND(INDEX([1]Calculation!M:M,ROW()),0)</f>
        <v>1</v>
      </c>
      <c r="J906" s="8">
        <f>ROUND(INDEX([1]Calculation!N:N,ROW()),0)</f>
        <v>0</v>
      </c>
      <c r="K906" s="8">
        <f>ROUND(INDEX([1]Calculation!O:O,ROW()),0)</f>
        <v>1</v>
      </c>
      <c r="L906" s="8">
        <f>ROUND(INDEX([1]Calculation!P:P,ROW()),0)</f>
        <v>11</v>
      </c>
      <c r="M906" s="8">
        <f>ROUND(INDEX([1]Calculation!Q:Q,ROW()),0)</f>
        <v>0</v>
      </c>
      <c r="N906" s="8">
        <f>ROUND(INDEX([1]Calculation!R:R,ROW()),0)</f>
        <v>4</v>
      </c>
      <c r="O906" s="8">
        <f>ROUND(INDEX([1]Calculation!S:S,ROW()),0)</f>
        <v>0</v>
      </c>
    </row>
    <row r="907" spans="1:15">
      <c r="A907" t="str">
        <f>INDEX([1]Calculation!$E:$E,ROW())</f>
        <v>US</v>
      </c>
      <c r="B907" t="str">
        <f>INDEX([1]Calculation!$C:$C,ROW())</f>
        <v>GBAO</v>
      </c>
      <c r="C907" t="str">
        <f>IF(INDEX([1]Calculation!$F:$F,ROW())=0,"-",INDEX([1]Calculation!$F:$F,ROW()))</f>
        <v>B/C</v>
      </c>
      <c r="D907" t="str">
        <f>INDEX([1]Calculation!$I:$I,ROW())&amp;"  "&amp;INDEX([1]Calculation!$J:$J,ROW())</f>
        <v>817  lv</v>
      </c>
      <c r="E907" s="2" t="str">
        <f>MONTH(INDEX([1]Calculation!$H:$H,ROW()))&amp;"/"&amp;DAY(INDEX([1]Calculation!$H:$H,ROW()))</f>
        <v>3/3</v>
      </c>
      <c r="F907" s="12">
        <f>ROUND(INDEX([1]Calculation!AK:AK,ROW()),1)</f>
        <v>0.2</v>
      </c>
      <c r="G907" s="8">
        <f>ROUND(INDEX([1]Calculation!K:K,ROW()),0)</f>
        <v>28</v>
      </c>
      <c r="H907" s="8">
        <f>ROUND(INDEX([1]Calculation!L:L,ROW()),0)</f>
        <v>0</v>
      </c>
      <c r="I907" s="8">
        <f>ROUND(INDEX([1]Calculation!M:M,ROW()),0)</f>
        <v>3</v>
      </c>
      <c r="J907" s="8">
        <f>ROUND(INDEX([1]Calculation!N:N,ROW()),0)</f>
        <v>0</v>
      </c>
      <c r="K907" s="8">
        <f>ROUND(INDEX([1]Calculation!O:O,ROW()),0)</f>
        <v>2</v>
      </c>
      <c r="L907" s="8">
        <f>ROUND(INDEX([1]Calculation!P:P,ROW()),0)</f>
        <v>20</v>
      </c>
      <c r="M907" s="8">
        <f>ROUND(INDEX([1]Calculation!Q:Q,ROW()),0)</f>
        <v>0</v>
      </c>
      <c r="N907" s="8">
        <f>ROUND(INDEX([1]Calculation!R:R,ROW()),0)</f>
        <v>5</v>
      </c>
      <c r="O907" s="8">
        <f>ROUND(INDEX([1]Calculation!S:S,ROW()),0)</f>
        <v>0</v>
      </c>
    </row>
    <row r="908" spans="1:15">
      <c r="A908" t="str">
        <f>INDEX([1]Calculation!$E:$E,ROW())</f>
        <v>US</v>
      </c>
      <c r="B908" t="str">
        <f>INDEX([1]Calculation!$C:$C,ROW())</f>
        <v>Morning Consult</v>
      </c>
      <c r="C908" t="str">
        <f>IF(INDEX([1]Calculation!$F:$F,ROW())=0,"-",INDEX([1]Calculation!$F:$F,ROW()))</f>
        <v>B/C</v>
      </c>
      <c r="D908" t="str">
        <f>INDEX([1]Calculation!$I:$I,ROW())&amp;"  "&amp;INDEX([1]Calculation!$J:$J,ROW())</f>
        <v>12560  lv</v>
      </c>
      <c r="E908" s="2" t="str">
        <f>MONTH(INDEX([1]Calculation!$H:$H,ROW()))&amp;"/"&amp;DAY(INDEX([1]Calculation!$H:$H,ROW()))</f>
        <v>3/3</v>
      </c>
      <c r="F908" s="12">
        <f>ROUND(INDEX([1]Calculation!AK:AK,ROW()),1)</f>
        <v>0</v>
      </c>
      <c r="G908" s="8">
        <f>ROUND(INDEX([1]Calculation!K:K,ROW()),0)</f>
        <v>31</v>
      </c>
      <c r="H908" s="8">
        <f>ROUND(INDEX([1]Calculation!L:L,ROW()),0)</f>
        <v>2</v>
      </c>
      <c r="I908" s="8">
        <f>ROUND(INDEX([1]Calculation!M:M,ROW()),0)</f>
        <v>4</v>
      </c>
      <c r="J908" s="8">
        <f>ROUND(INDEX([1]Calculation!N:N,ROW()),0)</f>
        <v>1</v>
      </c>
      <c r="K908" s="8">
        <f>ROUND(INDEX([1]Calculation!O:O,ROW()),0)</f>
        <v>3</v>
      </c>
      <c r="L908" s="8">
        <f>ROUND(INDEX([1]Calculation!P:P,ROW()),0)</f>
        <v>27</v>
      </c>
      <c r="M908" s="8">
        <f>ROUND(INDEX([1]Calculation!Q:Q,ROW()),0)</f>
        <v>0</v>
      </c>
      <c r="N908" s="8">
        <f>ROUND(INDEX([1]Calculation!R:R,ROW()),0)</f>
        <v>7</v>
      </c>
      <c r="O908" s="8">
        <f>ROUND(INDEX([1]Calculation!S:S,ROW()),0)</f>
        <v>0</v>
      </c>
    </row>
    <row r="909" spans="1:15">
      <c r="A909" t="str">
        <f>INDEX([1]Calculation!$E:$E,ROW())</f>
        <v>South Carolina</v>
      </c>
      <c r="B909" t="str">
        <f>INDEX([1]Calculation!$C:$C,ROW())</f>
        <v>Emerson College</v>
      </c>
      <c r="C909" t="str">
        <f>IF(INDEX([1]Calculation!$F:$F,ROW())=0,"-",INDEX([1]Calculation!$F:$F,ROW()))</f>
        <v>A-</v>
      </c>
      <c r="D909" t="str">
        <f>INDEX([1]Calculation!$I:$I,ROW())&amp;"  "&amp;INDEX([1]Calculation!$J:$J,ROW())</f>
        <v>291  lv</v>
      </c>
      <c r="E909" s="2" t="str">
        <f>MONTH(INDEX([1]Calculation!$H:$H,ROW()))&amp;"/"&amp;DAY(INDEX([1]Calculation!$H:$H,ROW()))</f>
        <v>3/2</v>
      </c>
      <c r="F909" s="12">
        <f>ROUND(INDEX([1]Calculation!AK:AK,ROW()),1)</f>
        <v>1.7</v>
      </c>
      <c r="G909" s="8">
        <f>ROUND(INDEX([1]Calculation!K:K,ROW()),0)</f>
        <v>37</v>
      </c>
      <c r="H909" s="8">
        <f>ROUND(INDEX([1]Calculation!L:L,ROW()),0)</f>
        <v>2</v>
      </c>
      <c r="I909" s="8">
        <f>ROUND(INDEX([1]Calculation!M:M,ROW()),0)</f>
        <v>6</v>
      </c>
      <c r="J909" s="8">
        <f>ROUND(INDEX([1]Calculation!N:N,ROW()),0)</f>
        <v>0</v>
      </c>
      <c r="K909" s="8">
        <f>ROUND(INDEX([1]Calculation!O:O,ROW()),0)</f>
        <v>1</v>
      </c>
      <c r="L909" s="8">
        <f>ROUND(INDEX([1]Calculation!P:P,ROW()),0)</f>
        <v>21</v>
      </c>
      <c r="M909" s="8">
        <f>ROUND(INDEX([1]Calculation!Q:Q,ROW()),0)</f>
        <v>0</v>
      </c>
      <c r="N909" s="8">
        <f>ROUND(INDEX([1]Calculation!R:R,ROW()),0)</f>
        <v>5</v>
      </c>
      <c r="O909" s="8">
        <f>ROUND(INDEX([1]Calculation!S:S,ROW()),0)</f>
        <v>0</v>
      </c>
    </row>
    <row r="910" spans="1:15">
      <c r="A910" t="str">
        <f>INDEX([1]Calculation!$E:$E,ROW())</f>
        <v>New Hampshire</v>
      </c>
      <c r="B910" t="str">
        <f>INDEX([1]Calculation!$C:$C,ROW())</f>
        <v>University of New Hampshire</v>
      </c>
      <c r="C910" t="str">
        <f>IF(INDEX([1]Calculation!$F:$F,ROW())=0,"-",INDEX([1]Calculation!$F:$F,ROW()))</f>
        <v>B</v>
      </c>
      <c r="D910" t="str">
        <f>INDEX([1]Calculation!$I:$I,ROW())&amp;"  "&amp;INDEX([1]Calculation!$J:$J,ROW())</f>
        <v>240  lv</v>
      </c>
      <c r="E910" s="2" t="str">
        <f>MONTH(INDEX([1]Calculation!$H:$H,ROW()))&amp;"/"&amp;DAY(INDEX([1]Calculation!$H:$H,ROW()))</f>
        <v>2/26</v>
      </c>
      <c r="F910" s="12">
        <f>ROUND(INDEX([1]Calculation!AK:AK,ROW()),1)</f>
        <v>0</v>
      </c>
      <c r="G910" s="8">
        <f>ROUND(INDEX([1]Calculation!K:K,ROW()),0)</f>
        <v>8</v>
      </c>
      <c r="H910" s="8">
        <f>ROUND(INDEX([1]Calculation!L:L,ROW()),0)</f>
        <v>0</v>
      </c>
      <c r="I910" s="8">
        <f>ROUND(INDEX([1]Calculation!M:M,ROW()),0)</f>
        <v>2</v>
      </c>
      <c r="J910" s="8">
        <f>ROUND(INDEX([1]Calculation!N:N,ROW()),0)</f>
        <v>1</v>
      </c>
      <c r="K910" s="8">
        <f>ROUND(INDEX([1]Calculation!O:O,ROW()),0)</f>
        <v>3</v>
      </c>
      <c r="L910" s="8">
        <f>ROUND(INDEX([1]Calculation!P:P,ROW()),0)</f>
        <v>28</v>
      </c>
      <c r="M910" s="8">
        <f>ROUND(INDEX([1]Calculation!Q:Q,ROW()),0)</f>
        <v>0</v>
      </c>
      <c r="N910" s="8">
        <f>ROUND(INDEX([1]Calculation!R:R,ROW()),0)</f>
        <v>2</v>
      </c>
      <c r="O910" s="8">
        <f>ROUND(INDEX([1]Calculation!S:S,ROW()),0)</f>
        <v>1</v>
      </c>
    </row>
    <row r="911" spans="1:15">
      <c r="A911" t="str">
        <f>INDEX([1]Calculation!$E:$E,ROW())</f>
        <v>New Hampshire</v>
      </c>
      <c r="B911" t="str">
        <f>INDEX([1]Calculation!$C:$C,ROW())</f>
        <v>University of New Hampshire</v>
      </c>
      <c r="C911" t="str">
        <f>IF(INDEX([1]Calculation!$F:$F,ROW())=0,"-",INDEX([1]Calculation!$F:$F,ROW()))</f>
        <v>B</v>
      </c>
      <c r="D911" t="str">
        <f>INDEX([1]Calculation!$I:$I,ROW())&amp;"  "&amp;INDEX([1]Calculation!$J:$J,ROW())</f>
        <v>240  lv</v>
      </c>
      <c r="E911" s="2" t="str">
        <f>MONTH(INDEX([1]Calculation!$H:$H,ROW()))&amp;"/"&amp;DAY(INDEX([1]Calculation!$H:$H,ROW()))</f>
        <v>2/26</v>
      </c>
      <c r="F911" s="12">
        <f>ROUND(INDEX([1]Calculation!AK:AK,ROW()),1)</f>
        <v>0</v>
      </c>
      <c r="G911" s="8">
        <f>ROUND(INDEX([1]Calculation!K:K,ROW()),0)</f>
        <v>22</v>
      </c>
      <c r="H911" s="8">
        <f>ROUND(INDEX([1]Calculation!L:L,ROW()),0)</f>
        <v>1</v>
      </c>
      <c r="I911" s="8">
        <f>ROUND(INDEX([1]Calculation!M:M,ROW()),0)</f>
        <v>3</v>
      </c>
      <c r="J911" s="8">
        <f>ROUND(INDEX([1]Calculation!N:N,ROW()),0)</f>
        <v>1</v>
      </c>
      <c r="K911" s="8">
        <f>ROUND(INDEX([1]Calculation!O:O,ROW()),0)</f>
        <v>4</v>
      </c>
      <c r="L911" s="8">
        <f>ROUND(INDEX([1]Calculation!P:P,ROW()),0)</f>
        <v>26</v>
      </c>
      <c r="M911" s="8">
        <f>ROUND(INDEX([1]Calculation!Q:Q,ROW()),0)</f>
        <v>0</v>
      </c>
      <c r="N911" s="8">
        <f>ROUND(INDEX([1]Calculation!R:R,ROW()),0)</f>
        <v>7</v>
      </c>
      <c r="O911" s="8">
        <f>ROUND(INDEX([1]Calculation!S:S,ROW()),0)</f>
        <v>0</v>
      </c>
    </row>
    <row r="912" spans="1:15">
      <c r="A912" t="str">
        <f>INDEX([1]Calculation!$E:$E,ROW())</f>
        <v>US</v>
      </c>
      <c r="B912" t="str">
        <f>INDEX([1]Calculation!$C:$C,ROW())</f>
        <v>Morning Consult</v>
      </c>
      <c r="C912" t="str">
        <f>IF(INDEX([1]Calculation!$F:$F,ROW())=0,"-",INDEX([1]Calculation!$F:$F,ROW()))</f>
        <v>B/C</v>
      </c>
      <c r="D912" t="str">
        <f>INDEX([1]Calculation!$I:$I,ROW())&amp;"  "&amp;INDEX([1]Calculation!$J:$J,ROW())</f>
        <v>15642  lv</v>
      </c>
      <c r="E912" s="2" t="str">
        <f>MONTH(INDEX([1]Calculation!$H:$H,ROW()))&amp;"/"&amp;DAY(INDEX([1]Calculation!$H:$H,ROW()))</f>
        <v>2/24</v>
      </c>
      <c r="F912" s="12">
        <f>ROUND(INDEX([1]Calculation!AK:AK,ROW()),1)</f>
        <v>0</v>
      </c>
      <c r="G912" s="8">
        <f>ROUND(INDEX([1]Calculation!K:K,ROW()),0)</f>
        <v>29</v>
      </c>
      <c r="H912" s="8">
        <f>ROUND(INDEX([1]Calculation!L:L,ROW()),0)</f>
        <v>2</v>
      </c>
      <c r="I912" s="8">
        <f>ROUND(INDEX([1]Calculation!M:M,ROW()),0)</f>
        <v>4</v>
      </c>
      <c r="J912" s="8">
        <f>ROUND(INDEX([1]Calculation!N:N,ROW()),0)</f>
        <v>1</v>
      </c>
      <c r="K912" s="8">
        <f>ROUND(INDEX([1]Calculation!O:O,ROW()),0)</f>
        <v>3</v>
      </c>
      <c r="L912" s="8">
        <f>ROUND(INDEX([1]Calculation!P:P,ROW()),0)</f>
        <v>27</v>
      </c>
      <c r="M912" s="8">
        <f>ROUND(INDEX([1]Calculation!Q:Q,ROW()),0)</f>
        <v>0</v>
      </c>
      <c r="N912" s="8">
        <f>ROUND(INDEX([1]Calculation!R:R,ROW()),0)</f>
        <v>7</v>
      </c>
      <c r="O912" s="8">
        <f>ROUND(INDEX([1]Calculation!S:S,ROW()),0)</f>
        <v>0</v>
      </c>
    </row>
    <row r="913" spans="1:15">
      <c r="A913" t="str">
        <f>INDEX([1]Calculation!$E:$E,ROW())</f>
        <v>US</v>
      </c>
      <c r="B913" t="str">
        <f>INDEX([1]Calculation!$C:$C,ROW())</f>
        <v>D-CYFOR</v>
      </c>
      <c r="C913" t="str">
        <f>IF(INDEX([1]Calculation!$F:$F,ROW())=0,"-",INDEX([1]Calculation!$F:$F,ROW()))</f>
        <v>-</v>
      </c>
      <c r="D913" t="str">
        <f>INDEX([1]Calculation!$I:$I,ROW())&amp;"  "&amp;INDEX([1]Calculation!$J:$J,ROW())</f>
        <v>453  rv</v>
      </c>
      <c r="E913" s="2" t="str">
        <f>MONTH(INDEX([1]Calculation!$H:$H,ROW()))&amp;"/"&amp;DAY(INDEX([1]Calculation!$H:$H,ROW()))</f>
        <v>2/23</v>
      </c>
      <c r="F913" s="12">
        <f>ROUND(INDEX([1]Calculation!AK:AK,ROW()),1)</f>
        <v>0.7</v>
      </c>
      <c r="G913" s="8">
        <f>ROUND(INDEX([1]Calculation!K:K,ROW()),0)</f>
        <v>39</v>
      </c>
      <c r="H913" s="8">
        <f>ROUND(INDEX([1]Calculation!L:L,ROW()),0)</f>
        <v>2</v>
      </c>
      <c r="I913" s="8">
        <f>ROUND(INDEX([1]Calculation!M:M,ROW()),0)</f>
        <v>4</v>
      </c>
      <c r="J913" s="8">
        <f>ROUND(INDEX([1]Calculation!N:N,ROW()),0)</f>
        <v>0</v>
      </c>
      <c r="K913" s="8">
        <f>ROUND(INDEX([1]Calculation!O:O,ROW()),0)</f>
        <v>2</v>
      </c>
      <c r="L913" s="8">
        <f>ROUND(INDEX([1]Calculation!P:P,ROW()),0)</f>
        <v>14</v>
      </c>
      <c r="M913" s="8">
        <f>ROUND(INDEX([1]Calculation!Q:Q,ROW()),0)</f>
        <v>0</v>
      </c>
      <c r="N913" s="8">
        <f>ROUND(INDEX([1]Calculation!R:R,ROW()),0)</f>
        <v>5</v>
      </c>
      <c r="O913" s="8">
        <f>ROUND(INDEX([1]Calculation!S:S,ROW()),0)</f>
        <v>0</v>
      </c>
    </row>
    <row r="914" spans="1:15">
      <c r="A914" t="str">
        <f>INDEX([1]Calculation!$E:$E,ROW())</f>
        <v>New Hampshire</v>
      </c>
      <c r="B914" t="str">
        <f>INDEX([1]Calculation!$C:$C,ROW())</f>
        <v>Emerson College</v>
      </c>
      <c r="C914" t="str">
        <f>IF(INDEX([1]Calculation!$F:$F,ROW())=0,"-",INDEX([1]Calculation!$F:$F,ROW()))</f>
        <v>A-</v>
      </c>
      <c r="D914" t="str">
        <f>INDEX([1]Calculation!$I:$I,ROW())&amp;"  "&amp;INDEX([1]Calculation!$J:$J,ROW())</f>
        <v>405  lv</v>
      </c>
      <c r="E914" s="2" t="str">
        <f>MONTH(INDEX([1]Calculation!$H:$H,ROW()))&amp;"/"&amp;DAY(INDEX([1]Calculation!$H:$H,ROW()))</f>
        <v>2/22</v>
      </c>
      <c r="F914" s="12">
        <f>ROUND(INDEX([1]Calculation!AK:AK,ROW()),1)</f>
        <v>0</v>
      </c>
      <c r="G914" s="8">
        <f>ROUND(INDEX([1]Calculation!K:K,ROW()),0)</f>
        <v>25</v>
      </c>
      <c r="H914" s="8">
        <f>ROUND(INDEX([1]Calculation!L:L,ROW()),0)</f>
        <v>2</v>
      </c>
      <c r="I914" s="8">
        <f>ROUND(INDEX([1]Calculation!M:M,ROW()),0)</f>
        <v>5</v>
      </c>
      <c r="J914" s="8">
        <f>ROUND(INDEX([1]Calculation!N:N,ROW()),0)</f>
        <v>1</v>
      </c>
      <c r="K914" s="8">
        <f>ROUND(INDEX([1]Calculation!O:O,ROW()),0)</f>
        <v>8</v>
      </c>
      <c r="L914" s="8">
        <f>ROUND(INDEX([1]Calculation!P:P,ROW()),0)</f>
        <v>27</v>
      </c>
      <c r="M914" s="8">
        <f>ROUND(INDEX([1]Calculation!Q:Q,ROW()),0)</f>
        <v>0</v>
      </c>
      <c r="N914" s="8">
        <f>ROUND(INDEX([1]Calculation!R:R,ROW()),0)</f>
        <v>9</v>
      </c>
      <c r="O914" s="8">
        <f>ROUND(INDEX([1]Calculation!S:S,ROW()),0)</f>
        <v>0</v>
      </c>
    </row>
    <row r="915" spans="1:15">
      <c r="A915" t="str">
        <f>INDEX([1]Calculation!$E:$E,ROW())</f>
        <v>US</v>
      </c>
      <c r="B915" t="str">
        <f>INDEX([1]Calculation!$C:$C,ROW())</f>
        <v>Harris Insights &amp; Analytics</v>
      </c>
      <c r="C915" t="str">
        <f>IF(INDEX([1]Calculation!$F:$F,ROW())=0,"-",INDEX([1]Calculation!$F:$F,ROW()))</f>
        <v>C+</v>
      </c>
      <c r="D915" t="str">
        <f>INDEX([1]Calculation!$I:$I,ROW())&amp;"  "&amp;INDEX([1]Calculation!$J:$J,ROW())</f>
        <v>337  rv</v>
      </c>
      <c r="E915" s="2" t="str">
        <f>MONTH(INDEX([1]Calculation!$H:$H,ROW()))&amp;"/"&amp;DAY(INDEX([1]Calculation!$H:$H,ROW()))</f>
        <v>2/20</v>
      </c>
      <c r="F915" s="12">
        <f>ROUND(INDEX([1]Calculation!AK:AK,ROW()),1)</f>
        <v>0</v>
      </c>
      <c r="G915" s="8">
        <f>ROUND(INDEX([1]Calculation!K:K,ROW()),0)</f>
        <v>37</v>
      </c>
      <c r="H915" s="8">
        <f>ROUND(INDEX([1]Calculation!L:L,ROW()),0)</f>
        <v>3</v>
      </c>
      <c r="I915" s="8">
        <f>ROUND(INDEX([1]Calculation!M:M,ROW()),0)</f>
        <v>2</v>
      </c>
      <c r="J915" s="8">
        <f>ROUND(INDEX([1]Calculation!N:N,ROW()),0)</f>
        <v>0</v>
      </c>
      <c r="K915" s="8">
        <f>ROUND(INDEX([1]Calculation!O:O,ROW()),0)</f>
        <v>0</v>
      </c>
      <c r="L915" s="8">
        <f>ROUND(INDEX([1]Calculation!P:P,ROW()),0)</f>
        <v>22</v>
      </c>
      <c r="M915" s="8">
        <f>ROUND(INDEX([1]Calculation!Q:Q,ROW()),0)</f>
        <v>0</v>
      </c>
      <c r="N915" s="8">
        <f>ROUND(INDEX([1]Calculation!R:R,ROW()),0)</f>
        <v>4</v>
      </c>
      <c r="O915" s="8">
        <f>ROUND(INDEX([1]Calculation!S:S,ROW()),0)</f>
        <v>0</v>
      </c>
    </row>
    <row r="916" spans="1:15">
      <c r="A916" t="str">
        <f>INDEX([1]Calculation!$E:$E,ROW())</f>
        <v>US</v>
      </c>
      <c r="B916" t="str">
        <f>INDEX([1]Calculation!$C:$C,ROW())</f>
        <v>Harris Insights &amp; Analytics</v>
      </c>
      <c r="C916" t="str">
        <f>IF(INDEX([1]Calculation!$F:$F,ROW())=0,"-",INDEX([1]Calculation!$F:$F,ROW()))</f>
        <v>C+</v>
      </c>
      <c r="D916" t="str">
        <f>INDEX([1]Calculation!$I:$I,ROW())&amp;"  "&amp;INDEX([1]Calculation!$J:$J,ROW())</f>
        <v>346  rv</v>
      </c>
      <c r="E916" s="2" t="str">
        <f>MONTH(INDEX([1]Calculation!$H:$H,ROW()))&amp;"/"&amp;DAY(INDEX([1]Calculation!$H:$H,ROW()))</f>
        <v>2/20</v>
      </c>
      <c r="F916" s="12">
        <f>ROUND(INDEX([1]Calculation!AK:AK,ROW()),1)</f>
        <v>0</v>
      </c>
      <c r="G916" s="8">
        <f>ROUND(INDEX([1]Calculation!K:K,ROW()),0)</f>
        <v>30</v>
      </c>
      <c r="H916" s="8">
        <f>ROUND(INDEX([1]Calculation!L:L,ROW()),0)</f>
        <v>2</v>
      </c>
      <c r="I916" s="8">
        <f>ROUND(INDEX([1]Calculation!M:M,ROW()),0)</f>
        <v>5</v>
      </c>
      <c r="J916" s="8">
        <f>ROUND(INDEX([1]Calculation!N:N,ROW()),0)</f>
        <v>0</v>
      </c>
      <c r="K916" s="8">
        <f>ROUND(INDEX([1]Calculation!O:O,ROW()),0)</f>
        <v>0</v>
      </c>
      <c r="L916" s="8">
        <f>ROUND(INDEX([1]Calculation!P:P,ROW()),0)</f>
        <v>19</v>
      </c>
      <c r="M916" s="8">
        <f>ROUND(INDEX([1]Calculation!Q:Q,ROW()),0)</f>
        <v>0</v>
      </c>
      <c r="N916" s="8">
        <f>ROUND(INDEX([1]Calculation!R:R,ROW()),0)</f>
        <v>4</v>
      </c>
      <c r="O916" s="8">
        <f>ROUND(INDEX([1]Calculation!S:S,ROW()),0)</f>
        <v>0</v>
      </c>
    </row>
    <row r="917" spans="1:15">
      <c r="A917" t="str">
        <f>INDEX([1]Calculation!$E:$E,ROW())</f>
        <v>South Carolina</v>
      </c>
      <c r="B917" t="str">
        <f>INDEX([1]Calculation!$C:$C,ROW())</f>
        <v>Change Research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600  lv</v>
      </c>
      <c r="E917" s="2" t="str">
        <f>MONTH(INDEX([1]Calculation!$H:$H,ROW()))&amp;"/"&amp;DAY(INDEX([1]Calculation!$H:$H,ROW()))</f>
        <v>2/18</v>
      </c>
      <c r="F917" s="12">
        <f>ROUND(INDEX([1]Calculation!AK:AK,ROW()),1)</f>
        <v>0</v>
      </c>
      <c r="G917" s="8">
        <f>ROUND(INDEX([1]Calculation!K:K,ROW()),0)</f>
        <v>0</v>
      </c>
      <c r="H917" s="8">
        <f>ROUND(INDEX([1]Calculation!L:L,ROW()),0)</f>
        <v>0</v>
      </c>
      <c r="I917" s="8">
        <f>ROUND(INDEX([1]Calculation!M:M,ROW()),0)</f>
        <v>28</v>
      </c>
      <c r="J917" s="8">
        <f>ROUND(INDEX([1]Calculation!N:N,ROW()),0)</f>
        <v>1</v>
      </c>
      <c r="K917" s="8">
        <f>ROUND(INDEX([1]Calculation!O:O,ROW()),0)</f>
        <v>5</v>
      </c>
      <c r="L917" s="8">
        <f>ROUND(INDEX([1]Calculation!P:P,ROW()),0)</f>
        <v>0</v>
      </c>
      <c r="M917" s="8">
        <f>ROUND(INDEX([1]Calculation!Q:Q,ROW()),0)</f>
        <v>0</v>
      </c>
      <c r="N917" s="8">
        <f>ROUND(INDEX([1]Calculation!R:R,ROW()),0)</f>
        <v>20</v>
      </c>
      <c r="O917" s="8">
        <f>ROUND(INDEX([1]Calculation!S:S,ROW()),0)</f>
        <v>1</v>
      </c>
    </row>
    <row r="918" spans="1:15">
      <c r="A918" t="str">
        <f>INDEX([1]Calculation!$E:$E,ROW())</f>
        <v>South Carolina</v>
      </c>
      <c r="B918" t="str">
        <f>INDEX([1]Calculation!$C:$C,ROW())</f>
        <v>Change Research</v>
      </c>
      <c r="C918" t="str">
        <f>IF(INDEX([1]Calculation!$F:$F,ROW())=0,"-",INDEX([1]Calculation!$F:$F,ROW()))</f>
        <v>C</v>
      </c>
      <c r="D918" t="str">
        <f>INDEX([1]Calculation!$I:$I,ROW())&amp;"  "&amp;INDEX([1]Calculation!$J:$J,ROW())</f>
        <v>600  lv</v>
      </c>
      <c r="E918" s="2" t="str">
        <f>MONTH(INDEX([1]Calculation!$H:$H,ROW()))&amp;"/"&amp;DAY(INDEX([1]Calculation!$H:$H,ROW()))</f>
        <v>2/18</v>
      </c>
      <c r="F918" s="12">
        <f>ROUND(INDEX([1]Calculation!AK:AK,ROW()),1)</f>
        <v>0</v>
      </c>
      <c r="G918" s="8">
        <f>ROUND(INDEX([1]Calculation!K:K,ROW()),0)</f>
        <v>36</v>
      </c>
      <c r="H918" s="8">
        <f>ROUND(INDEX([1]Calculation!L:L,ROW()),0)</f>
        <v>1</v>
      </c>
      <c r="I918" s="8">
        <f>ROUND(INDEX([1]Calculation!M:M,ROW()),0)</f>
        <v>10</v>
      </c>
      <c r="J918" s="8">
        <f>ROUND(INDEX([1]Calculation!N:N,ROW()),0)</f>
        <v>0</v>
      </c>
      <c r="K918" s="8">
        <f>ROUND(INDEX([1]Calculation!O:O,ROW()),0)</f>
        <v>1</v>
      </c>
      <c r="L918" s="8">
        <f>ROUND(INDEX([1]Calculation!P:P,ROW()),0)</f>
        <v>14</v>
      </c>
      <c r="M918" s="8">
        <f>ROUND(INDEX([1]Calculation!Q:Q,ROW()),0)</f>
        <v>0</v>
      </c>
      <c r="N918" s="8">
        <f>ROUND(INDEX([1]Calculation!R:R,ROW()),0)</f>
        <v>9</v>
      </c>
      <c r="O918" s="8">
        <f>ROUND(INDEX([1]Calculation!S:S,ROW()),0)</f>
        <v>1</v>
      </c>
    </row>
    <row r="919" spans="1:15">
      <c r="A919" t="str">
        <f>INDEX([1]Calculation!$E:$E,ROW())</f>
        <v>US</v>
      </c>
      <c r="B919" t="str">
        <f>INDEX([1]Calculation!$C:$C,ROW())</f>
        <v>Harris Insights &amp; Analytics</v>
      </c>
      <c r="C919" t="str">
        <f>IF(INDEX([1]Calculation!$F:$F,ROW())=0,"-",INDEX([1]Calculation!$F:$F,ROW()))</f>
        <v>C+</v>
      </c>
      <c r="D919" t="str">
        <f>INDEX([1]Calculation!$I:$I,ROW())&amp;"  "&amp;INDEX([1]Calculation!$J:$J,ROW())</f>
        <v>370  rv</v>
      </c>
      <c r="E919" s="2" t="str">
        <f>MONTH(INDEX([1]Calculation!$H:$H,ROW()))&amp;"/"&amp;DAY(INDEX([1]Calculation!$H:$H,ROW()))</f>
        <v>2/18</v>
      </c>
      <c r="F919" s="12">
        <f>ROUND(INDEX([1]Calculation!AK:AK,ROW()),1)</f>
        <v>0</v>
      </c>
      <c r="G919" s="8">
        <f>ROUND(INDEX([1]Calculation!K:K,ROW()),0)</f>
        <v>25</v>
      </c>
      <c r="H919" s="8">
        <f>ROUND(INDEX([1]Calculation!L:L,ROW()),0)</f>
        <v>5</v>
      </c>
      <c r="I919" s="8">
        <f>ROUND(INDEX([1]Calculation!M:M,ROW()),0)</f>
        <v>4</v>
      </c>
      <c r="J919" s="8">
        <f>ROUND(INDEX([1]Calculation!N:N,ROW()),0)</f>
        <v>0</v>
      </c>
      <c r="K919" s="8">
        <f>ROUND(INDEX([1]Calculation!O:O,ROW()),0)</f>
        <v>2</v>
      </c>
      <c r="L919" s="8">
        <f>ROUND(INDEX([1]Calculation!P:P,ROW()),0)</f>
        <v>11</v>
      </c>
      <c r="M919" s="8">
        <f>ROUND(INDEX([1]Calculation!Q:Q,ROW()),0)</f>
        <v>0</v>
      </c>
      <c r="N919" s="8">
        <f>ROUND(INDEX([1]Calculation!R:R,ROW()),0)</f>
        <v>5</v>
      </c>
      <c r="O919" s="8">
        <f>ROUND(INDEX([1]Calculation!S:S,ROW()),0)</f>
        <v>0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15383  lv</v>
      </c>
      <c r="E920" s="2" t="str">
        <f>MONTH(INDEX([1]Calculation!$H:$H,ROW()))&amp;"/"&amp;DAY(INDEX([1]Calculation!$H:$H,ROW()))</f>
        <v>2/17</v>
      </c>
      <c r="F920" s="12">
        <f>ROUND(INDEX([1]Calculation!AK:AK,ROW()),1)</f>
        <v>0</v>
      </c>
      <c r="G920" s="8">
        <f>ROUND(INDEX([1]Calculation!K:K,ROW()),0)</f>
        <v>30</v>
      </c>
      <c r="H920" s="8">
        <f>ROUND(INDEX([1]Calculation!L:L,ROW()),0)</f>
        <v>2</v>
      </c>
      <c r="I920" s="8">
        <f>ROUND(INDEX([1]Calculation!M:M,ROW()),0)</f>
        <v>5</v>
      </c>
      <c r="J920" s="8">
        <f>ROUND(INDEX([1]Calculation!N:N,ROW()),0)</f>
        <v>0</v>
      </c>
      <c r="K920" s="8">
        <f>ROUND(INDEX([1]Calculation!O:O,ROW()),0)</f>
        <v>4</v>
      </c>
      <c r="L920" s="8">
        <f>ROUND(INDEX([1]Calculation!P:P,ROW()),0)</f>
        <v>21</v>
      </c>
      <c r="M920" s="8">
        <f>ROUND(INDEX([1]Calculation!Q:Q,ROW()),0)</f>
        <v>0</v>
      </c>
      <c r="N920" s="8">
        <f>ROUND(INDEX([1]Calculation!R:R,ROW()),0)</f>
        <v>8</v>
      </c>
      <c r="O920" s="8">
        <f>ROUND(INDEX([1]Calculation!S:S,ROW()),0)</f>
        <v>0</v>
      </c>
    </row>
    <row r="921" spans="1:15">
      <c r="A921" t="str">
        <f>INDEX([1]Calculation!$E:$E,ROW())</f>
        <v>US</v>
      </c>
      <c r="B921" t="str">
        <f>INDEX([1]Calculation!$C:$C,ROW())</f>
        <v>Emerson College</v>
      </c>
      <c r="C921" t="str">
        <f>IF(INDEX([1]Calculation!$F:$F,ROW())=0,"-",INDEX([1]Calculation!$F:$F,ROW()))</f>
        <v>A-</v>
      </c>
      <c r="D921" t="str">
        <f>INDEX([1]Calculation!$I:$I,ROW())&amp;"  "&amp;INDEX([1]Calculation!$J:$J,ROW())</f>
        <v>431  lv</v>
      </c>
      <c r="E921" s="2" t="str">
        <f>MONTH(INDEX([1]Calculation!$H:$H,ROW()))&amp;"/"&amp;DAY(INDEX([1]Calculation!$H:$H,ROW()))</f>
        <v>2/16</v>
      </c>
      <c r="F921" s="12">
        <f>ROUND(INDEX([1]Calculation!AK:AK,ROW()),1)</f>
        <v>0</v>
      </c>
      <c r="G921" s="8">
        <f>ROUND(INDEX([1]Calculation!K:K,ROW()),0)</f>
        <v>27</v>
      </c>
      <c r="H921" s="8">
        <f>ROUND(INDEX([1]Calculation!L:L,ROW()),0)</f>
        <v>2</v>
      </c>
      <c r="I921" s="8">
        <f>ROUND(INDEX([1]Calculation!M:M,ROW()),0)</f>
        <v>9</v>
      </c>
      <c r="J921" s="8">
        <f>ROUND(INDEX([1]Calculation!N:N,ROW()),0)</f>
        <v>0</v>
      </c>
      <c r="K921" s="8">
        <f>ROUND(INDEX([1]Calculation!O:O,ROW()),0)</f>
        <v>5</v>
      </c>
      <c r="L921" s="8">
        <f>ROUND(INDEX([1]Calculation!P:P,ROW()),0)</f>
        <v>17</v>
      </c>
      <c r="M921" s="8">
        <f>ROUND(INDEX([1]Calculation!Q:Q,ROW()),0)</f>
        <v>0</v>
      </c>
      <c r="N921" s="8">
        <f>ROUND(INDEX([1]Calculation!R:R,ROW()),0)</f>
        <v>9</v>
      </c>
      <c r="O921" s="8">
        <f>ROUND(INDEX([1]Calculation!S:S,ROW()),0)</f>
        <v>0</v>
      </c>
    </row>
    <row r="922" spans="1:15">
      <c r="A922" t="str">
        <f>INDEX([1]Calculation!$E:$E,ROW())</f>
        <v>New Hampshire</v>
      </c>
      <c r="B922" t="str">
        <f>INDEX([1]Calculation!$C:$C,ROW())</f>
        <v>YouGov</v>
      </c>
      <c r="C922" t="str">
        <f>IF(INDEX([1]Calculation!$F:$F,ROW())=0,"-",INDEX([1]Calculation!$F:$F,ROW()))</f>
        <v>B-</v>
      </c>
      <c r="D922" t="str">
        <f>INDEX([1]Calculation!$I:$I,ROW())&amp;"  "&amp;INDEX([1]Calculation!$J:$J,ROW())</f>
        <v>337  lv</v>
      </c>
      <c r="E922" s="2" t="str">
        <f>MONTH(INDEX([1]Calculation!$H:$H,ROW()))&amp;"/"&amp;DAY(INDEX([1]Calculation!$H:$H,ROW()))</f>
        <v>2/15</v>
      </c>
      <c r="F922" s="12">
        <f>ROUND(INDEX([1]Calculation!AK:AK,ROW()),1)</f>
        <v>0</v>
      </c>
      <c r="G922" s="8">
        <f>ROUND(INDEX([1]Calculation!K:K,ROW()),0)</f>
        <v>28</v>
      </c>
      <c r="H922" s="8">
        <f>ROUND(INDEX([1]Calculation!L:L,ROW()),0)</f>
        <v>2</v>
      </c>
      <c r="I922" s="8">
        <f>ROUND(INDEX([1]Calculation!M:M,ROW()),0)</f>
        <v>3</v>
      </c>
      <c r="J922" s="8">
        <f>ROUND(INDEX([1]Calculation!N:N,ROW()),0)</f>
        <v>0</v>
      </c>
      <c r="K922" s="8">
        <f>ROUND(INDEX([1]Calculation!O:O,ROW()),0)</f>
        <v>1</v>
      </c>
      <c r="L922" s="8">
        <f>ROUND(INDEX([1]Calculation!P:P,ROW()),0)</f>
        <v>20</v>
      </c>
      <c r="M922" s="8">
        <f>ROUND(INDEX([1]Calculation!Q:Q,ROW()),0)</f>
        <v>0</v>
      </c>
      <c r="N922" s="8">
        <f>ROUND(INDEX([1]Calculation!R:R,ROW()),0)</f>
        <v>9</v>
      </c>
      <c r="O922" s="8">
        <f>ROUND(INDEX([1]Calculation!S:S,ROW()),0)</f>
        <v>0</v>
      </c>
    </row>
    <row r="923" spans="1:15">
      <c r="A923" t="str">
        <f>INDEX([1]Calculation!$E:$E,ROW())</f>
        <v>California</v>
      </c>
      <c r="B923" t="str">
        <f>INDEX([1]Calculation!$C:$C,ROW())</f>
        <v>Change Research</v>
      </c>
      <c r="C923" t="str">
        <f>IF(INDEX([1]Calculation!$F:$F,ROW())=0,"-",INDEX([1]Calculation!$F:$F,ROW()))</f>
        <v>C</v>
      </c>
      <c r="D923" t="str">
        <f>INDEX([1]Calculation!$I:$I,ROW())&amp;"  "&amp;INDEX([1]Calculation!$J:$J,ROW())</f>
        <v>948  lv</v>
      </c>
      <c r="E923" s="2" t="str">
        <f>MONTH(INDEX([1]Calculation!$H:$H,ROW()))&amp;"/"&amp;DAY(INDEX([1]Calculation!$H:$H,ROW()))</f>
        <v>2/11</v>
      </c>
      <c r="F923" s="12">
        <f>ROUND(INDEX([1]Calculation!AK:AK,ROW()),1)</f>
        <v>0</v>
      </c>
      <c r="G923" s="8">
        <f>ROUND(INDEX([1]Calculation!K:K,ROW()),0)</f>
        <v>0</v>
      </c>
      <c r="H923" s="8">
        <f>ROUND(INDEX([1]Calculation!L:L,ROW()),0)</f>
        <v>0</v>
      </c>
      <c r="I923" s="8">
        <f>ROUND(INDEX([1]Calculation!M:M,ROW()),0)</f>
        <v>7</v>
      </c>
      <c r="J923" s="8">
        <f>ROUND(INDEX([1]Calculation!N:N,ROW()),0)</f>
        <v>2</v>
      </c>
      <c r="K923" s="8">
        <f>ROUND(INDEX([1]Calculation!O:O,ROW()),0)</f>
        <v>0</v>
      </c>
      <c r="L923" s="8">
        <f>ROUND(INDEX([1]Calculation!P:P,ROW()),0)</f>
        <v>0</v>
      </c>
      <c r="M923" s="8">
        <f>ROUND(INDEX([1]Calculation!Q:Q,ROW()),0)</f>
        <v>0</v>
      </c>
      <c r="N923" s="8">
        <f>ROUND(INDEX([1]Calculation!R:R,ROW()),0)</f>
        <v>23</v>
      </c>
      <c r="O923" s="8">
        <f>ROUND(INDEX([1]Calculation!S:S,ROW()),0)</f>
        <v>1</v>
      </c>
    </row>
    <row r="924" spans="1:15">
      <c r="A924" t="str">
        <f>INDEX([1]Calculation!$E:$E,ROW())</f>
        <v>California</v>
      </c>
      <c r="B924" t="str">
        <f>INDEX([1]Calculation!$C:$C,ROW())</f>
        <v>Change Research</v>
      </c>
      <c r="C924" t="str">
        <f>IF(INDEX([1]Calculation!$F:$F,ROW())=0,"-",INDEX([1]Calculation!$F:$F,ROW()))</f>
        <v>C</v>
      </c>
      <c r="D924" t="str">
        <f>INDEX([1]Calculation!$I:$I,ROW())&amp;"  "&amp;INDEX([1]Calculation!$J:$J,ROW())</f>
        <v>948  lv</v>
      </c>
      <c r="E924" s="2" t="str">
        <f>MONTH(INDEX([1]Calculation!$H:$H,ROW()))&amp;"/"&amp;DAY(INDEX([1]Calculation!$H:$H,ROW()))</f>
        <v>2/11</v>
      </c>
      <c r="F924" s="12">
        <f>ROUND(INDEX([1]Calculation!AK:AK,ROW()),1)</f>
        <v>0</v>
      </c>
      <c r="G924" s="8">
        <f>ROUND(INDEX([1]Calculation!K:K,ROW()),0)</f>
        <v>26</v>
      </c>
      <c r="H924" s="8">
        <f>ROUND(INDEX([1]Calculation!L:L,ROW()),0)</f>
        <v>0</v>
      </c>
      <c r="I924" s="8">
        <f>ROUND(INDEX([1]Calculation!M:M,ROW()),0)</f>
        <v>3</v>
      </c>
      <c r="J924" s="8">
        <f>ROUND(INDEX([1]Calculation!N:N,ROW()),0)</f>
        <v>1</v>
      </c>
      <c r="K924" s="8">
        <f>ROUND(INDEX([1]Calculation!O:O,ROW()),0)</f>
        <v>1</v>
      </c>
      <c r="L924" s="8">
        <f>ROUND(INDEX([1]Calculation!P:P,ROW()),0)</f>
        <v>20</v>
      </c>
      <c r="M924" s="8">
        <f>ROUND(INDEX([1]Calculation!Q:Q,ROW()),0)</f>
        <v>0</v>
      </c>
      <c r="N924" s="8">
        <f>ROUND(INDEX([1]Calculation!R:R,ROW()),0)</f>
        <v>7</v>
      </c>
      <c r="O924" s="8">
        <f>ROUND(INDEX([1]Calculation!S:S,ROW()),0)</f>
        <v>0</v>
      </c>
    </row>
    <row r="925" spans="1:15">
      <c r="A925" t="str">
        <f>INDEX([1]Calculation!$E:$E,ROW())</f>
        <v>US</v>
      </c>
      <c r="B925" t="str">
        <f>INDEX([1]Calculation!$C:$C,ROW())</f>
        <v>Bold Blue Campaigns</v>
      </c>
      <c r="C925" t="str">
        <f>IF(INDEX([1]Calculation!$F:$F,ROW())=0,"-",INDEX([1]Calculation!$F:$F,ROW()))</f>
        <v>-</v>
      </c>
      <c r="D925" t="str">
        <f>INDEX([1]Calculation!$I:$I,ROW())&amp;"  "&amp;INDEX([1]Calculation!$J:$J,ROW())</f>
        <v>500  lv</v>
      </c>
      <c r="E925" s="2" t="str">
        <f>MONTH(INDEX([1]Calculation!$H:$H,ROW()))&amp;"/"&amp;DAY(INDEX([1]Calculation!$H:$H,ROW()))</f>
        <v>2/11</v>
      </c>
      <c r="F925" s="12">
        <f>ROUND(INDEX([1]Calculation!AK:AK,ROW()),1)</f>
        <v>0.7</v>
      </c>
      <c r="G925" s="8">
        <f>ROUND(INDEX([1]Calculation!K:K,ROW()),0)</f>
        <v>12</v>
      </c>
      <c r="H925" s="8">
        <f>ROUND(INDEX([1]Calculation!L:L,ROW()),0)</f>
        <v>0</v>
      </c>
      <c r="I925" s="8">
        <f>ROUND(INDEX([1]Calculation!M:M,ROW()),0)</f>
        <v>0</v>
      </c>
      <c r="J925" s="8">
        <f>ROUND(INDEX([1]Calculation!N:N,ROW()),0)</f>
        <v>0</v>
      </c>
      <c r="K925" s="8">
        <f>ROUND(INDEX([1]Calculation!O:O,ROW()),0)</f>
        <v>1</v>
      </c>
      <c r="L925" s="8">
        <f>ROUND(INDEX([1]Calculation!P:P,ROW()),0)</f>
        <v>9</v>
      </c>
      <c r="M925" s="8">
        <f>ROUND(INDEX([1]Calculation!Q:Q,ROW()),0)</f>
        <v>0</v>
      </c>
      <c r="N925" s="8">
        <f>ROUND(INDEX([1]Calculation!R:R,ROW()),0)</f>
        <v>3</v>
      </c>
      <c r="O925" s="8">
        <f>ROUND(INDEX([1]Calculation!S:S,ROW()),0)</f>
        <v>0</v>
      </c>
    </row>
    <row r="926" spans="1:15">
      <c r="A926" t="str">
        <f>INDEX([1]Calculation!$E:$E,ROW())</f>
        <v>US</v>
      </c>
      <c r="B926" t="str">
        <f>INDEX([1]Calculation!$C:$C,ROW())</f>
        <v>McLaughlin &amp; Associates</v>
      </c>
      <c r="C926" t="str">
        <f>IF(INDEX([1]Calculation!$F:$F,ROW())=0,"-",INDEX([1]Calculation!$F:$F,ROW()))</f>
        <v>C/D</v>
      </c>
      <c r="D926" t="str">
        <f>INDEX([1]Calculation!$I:$I,ROW())&amp;"  "&amp;INDEX([1]Calculation!$J:$J,ROW())</f>
        <v>450  lv</v>
      </c>
      <c r="E926" s="2" t="str">
        <f>MONTH(INDEX([1]Calculation!$H:$H,ROW()))&amp;"/"&amp;DAY(INDEX([1]Calculation!$H:$H,ROW()))</f>
        <v>2/10</v>
      </c>
      <c r="F926" s="12">
        <f>ROUND(INDEX([1]Calculation!AK:AK,ROW()),1)</f>
        <v>0</v>
      </c>
      <c r="G926" s="8">
        <f>ROUND(INDEX([1]Calculation!K:K,ROW()),0)</f>
        <v>25</v>
      </c>
      <c r="H926" s="8">
        <f>ROUND(INDEX([1]Calculation!L:L,ROW()),0)</f>
        <v>2</v>
      </c>
      <c r="I926" s="8">
        <f>ROUND(INDEX([1]Calculation!M:M,ROW()),0)</f>
        <v>3</v>
      </c>
      <c r="J926" s="8">
        <f>ROUND(INDEX([1]Calculation!N:N,ROW()),0)</f>
        <v>0</v>
      </c>
      <c r="K926" s="8">
        <f>ROUND(INDEX([1]Calculation!O:O,ROW()),0)</f>
        <v>1</v>
      </c>
      <c r="L926" s="8">
        <f>ROUND(INDEX([1]Calculation!P:P,ROW()),0)</f>
        <v>16</v>
      </c>
      <c r="M926" s="8">
        <f>ROUND(INDEX([1]Calculation!Q:Q,ROW()),0)</f>
        <v>0</v>
      </c>
      <c r="N926" s="8">
        <f>ROUND(INDEX([1]Calculation!R:R,ROW()),0)</f>
        <v>5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Morning Consult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11627  lv</v>
      </c>
      <c r="E927" s="2" t="str">
        <f>MONTH(INDEX([1]Calculation!$H:$H,ROW()))&amp;"/"&amp;DAY(INDEX([1]Calculation!$H:$H,ROW()))</f>
        <v>2/10</v>
      </c>
      <c r="F927" s="12">
        <f>ROUND(INDEX([1]Calculation!AK:AK,ROW()),1)</f>
        <v>0</v>
      </c>
      <c r="G927" s="8">
        <f>ROUND(INDEX([1]Calculation!K:K,ROW()),0)</f>
        <v>29</v>
      </c>
      <c r="H927" s="8">
        <f>ROUND(INDEX([1]Calculation!L:L,ROW()),0)</f>
        <v>2</v>
      </c>
      <c r="I927" s="8">
        <f>ROUND(INDEX([1]Calculation!M:M,ROW()),0)</f>
        <v>5</v>
      </c>
      <c r="J927" s="8">
        <f>ROUND(INDEX([1]Calculation!N:N,ROW()),0)</f>
        <v>0</v>
      </c>
      <c r="K927" s="8">
        <f>ROUND(INDEX([1]Calculation!O:O,ROW()),0)</f>
        <v>3</v>
      </c>
      <c r="L927" s="8">
        <f>ROUND(INDEX([1]Calculation!P:P,ROW()),0)</f>
        <v>22</v>
      </c>
      <c r="M927" s="8">
        <f>ROUND(INDEX([1]Calculation!Q:Q,ROW()),0)</f>
        <v>0</v>
      </c>
      <c r="N927" s="8">
        <f>ROUND(INDEX([1]Calculation!R:R,ROW()),0)</f>
        <v>8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14494  lv</v>
      </c>
      <c r="E928" s="2" t="str">
        <f>MONTH(INDEX([1]Calculation!$H:$H,ROW()))&amp;"/"&amp;DAY(INDEX([1]Calculation!$H:$H,ROW()))</f>
        <v>2/3</v>
      </c>
      <c r="F928" s="12">
        <f>ROUND(INDEX([1]Calculation!AK:AK,ROW()),1)</f>
        <v>0</v>
      </c>
      <c r="G928" s="8">
        <f>ROUND(INDEX([1]Calculation!K:K,ROW()),0)</f>
        <v>30</v>
      </c>
      <c r="H928" s="8">
        <f>ROUND(INDEX([1]Calculation!L:L,ROW()),0)</f>
        <v>2</v>
      </c>
      <c r="I928" s="8">
        <f>ROUND(INDEX([1]Calculation!M:M,ROW()),0)</f>
        <v>4</v>
      </c>
      <c r="J928" s="8">
        <f>ROUND(INDEX([1]Calculation!N:N,ROW()),0)</f>
        <v>0</v>
      </c>
      <c r="K928" s="8">
        <f>ROUND(INDEX([1]Calculation!O:O,ROW()),0)</f>
        <v>2</v>
      </c>
      <c r="L928" s="8">
        <f>ROUND(INDEX([1]Calculation!P:P,ROW()),0)</f>
        <v>21</v>
      </c>
      <c r="M928" s="8">
        <f>ROUND(INDEX([1]Calculation!Q:Q,ROW()),0)</f>
        <v>0</v>
      </c>
      <c r="N928" s="8">
        <f>ROUND(INDEX([1]Calculation!R:R,ROW()),0)</f>
        <v>9</v>
      </c>
      <c r="O928" s="8">
        <f>ROUND(INDEX([1]Calculation!S:S,ROW()),0)</f>
        <v>0</v>
      </c>
    </row>
    <row r="929" spans="1:15">
      <c r="A929" t="str">
        <f>INDEX([1]Calculation!$E:$E,ROW())</f>
        <v>South Carolina</v>
      </c>
      <c r="B929" t="str">
        <f>INDEX([1]Calculation!$C:$C,ROW())</f>
        <v>Optimus</v>
      </c>
      <c r="C929" t="str">
        <f>IF(INDEX([1]Calculation!$F:$F,ROW())=0,"-",INDEX([1]Calculation!$F:$F,ROW()))</f>
        <v>C/D</v>
      </c>
      <c r="D929" t="str">
        <f>INDEX([1]Calculation!$I:$I,ROW())&amp;"  "&amp;INDEX([1]Calculation!$J:$J,ROW())</f>
        <v>557  lv</v>
      </c>
      <c r="E929" s="2" t="str">
        <f>MONTH(INDEX([1]Calculation!$H:$H,ROW()))&amp;"/"&amp;DAY(INDEX([1]Calculation!$H:$H,ROW()))</f>
        <v>2/2</v>
      </c>
      <c r="F929" s="12">
        <f>ROUND(INDEX([1]Calculation!AK:AK,ROW()),1)</f>
        <v>0</v>
      </c>
      <c r="G929" s="8">
        <f>ROUND(INDEX([1]Calculation!K:K,ROW()),0)</f>
        <v>36</v>
      </c>
      <c r="H929" s="8">
        <f>ROUND(INDEX([1]Calculation!L:L,ROW()),0)</f>
        <v>0</v>
      </c>
      <c r="I929" s="8">
        <f>ROUND(INDEX([1]Calculation!M:M,ROW()),0)</f>
        <v>5</v>
      </c>
      <c r="J929" s="8">
        <f>ROUND(INDEX([1]Calculation!N:N,ROW()),0)</f>
        <v>0</v>
      </c>
      <c r="K929" s="8">
        <f>ROUND(INDEX([1]Calculation!O:O,ROW()),0)</f>
        <v>1</v>
      </c>
      <c r="L929" s="8">
        <f>ROUND(INDEX([1]Calculation!P:P,ROW()),0)</f>
        <v>8</v>
      </c>
      <c r="M929" s="8">
        <f>ROUND(INDEX([1]Calculation!Q:Q,ROW()),0)</f>
        <v>0</v>
      </c>
      <c r="N929" s="8">
        <f>ROUND(INDEX([1]Calculation!R:R,ROW()),0)</f>
        <v>4</v>
      </c>
      <c r="O929" s="8">
        <f>ROUND(INDEX([1]Calculation!S:S,ROW()),0)</f>
        <v>0</v>
      </c>
    </row>
    <row r="930" spans="1:15">
      <c r="A930" t="str">
        <f>INDEX([1]Calculation!$E:$E,ROW())</f>
        <v>New Hampshire</v>
      </c>
      <c r="B930" t="str">
        <f>INDEX([1]Calculation!$C:$C,ROW())</f>
        <v>Optimus</v>
      </c>
      <c r="C930" t="str">
        <f>IF(INDEX([1]Calculation!$F:$F,ROW())=0,"-",INDEX([1]Calculation!$F:$F,ROW()))</f>
        <v>C/D</v>
      </c>
      <c r="D930" t="str">
        <f>INDEX([1]Calculation!$I:$I,ROW())&amp;"  "&amp;INDEX([1]Calculation!$J:$J,ROW())</f>
        <v>518  lv</v>
      </c>
      <c r="E930" s="2" t="str">
        <f>MONTH(INDEX([1]Calculation!$H:$H,ROW()))&amp;"/"&amp;DAY(INDEX([1]Calculation!$H:$H,ROW()))</f>
        <v>2/2</v>
      </c>
      <c r="F930" s="12">
        <f>ROUND(INDEX([1]Calculation!AK:AK,ROW()),1)</f>
        <v>0</v>
      </c>
      <c r="G930" s="8">
        <f>ROUND(INDEX([1]Calculation!K:K,ROW()),0)</f>
        <v>22</v>
      </c>
      <c r="H930" s="8">
        <f>ROUND(INDEX([1]Calculation!L:L,ROW()),0)</f>
        <v>0</v>
      </c>
      <c r="I930" s="8">
        <f>ROUND(INDEX([1]Calculation!M:M,ROW()),0)</f>
        <v>4</v>
      </c>
      <c r="J930" s="8">
        <f>ROUND(INDEX([1]Calculation!N:N,ROW()),0)</f>
        <v>0</v>
      </c>
      <c r="K930" s="8">
        <f>ROUND(INDEX([1]Calculation!O:O,ROW()),0)</f>
        <v>2</v>
      </c>
      <c r="L930" s="8">
        <f>ROUND(INDEX([1]Calculation!P:P,ROW()),0)</f>
        <v>13</v>
      </c>
      <c r="M930" s="8">
        <f>ROUND(INDEX([1]Calculation!Q:Q,ROW()),0)</f>
        <v>0</v>
      </c>
      <c r="N930" s="8">
        <f>ROUND(INDEX([1]Calculation!R:R,ROW()),0)</f>
        <v>9</v>
      </c>
      <c r="O930" s="8">
        <f>ROUND(INDEX([1]Calculation!S:S,ROW()),0)</f>
        <v>0</v>
      </c>
    </row>
    <row r="931" spans="1:15">
      <c r="A931" t="str">
        <f>INDEX([1]Calculation!$E:$E,ROW())</f>
        <v>Iowa</v>
      </c>
      <c r="B931" t="str">
        <f>INDEX([1]Calculation!$C:$C,ROW())</f>
        <v>Optimus</v>
      </c>
      <c r="C931" t="str">
        <f>IF(INDEX([1]Calculation!$F:$F,ROW())=0,"-",INDEX([1]Calculation!$F:$F,ROW()))</f>
        <v>C/D</v>
      </c>
      <c r="D931" t="str">
        <f>INDEX([1]Calculation!$I:$I,ROW())&amp;"  "&amp;INDEX([1]Calculation!$J:$J,ROW())</f>
        <v>558  lv</v>
      </c>
      <c r="E931" s="2" t="str">
        <f>MONTH(INDEX([1]Calculation!$H:$H,ROW()))&amp;"/"&amp;DAY(INDEX([1]Calculation!$H:$H,ROW()))</f>
        <v>2/2</v>
      </c>
      <c r="F931" s="12">
        <f>ROUND(INDEX([1]Calculation!AK:AK,ROW()),1)</f>
        <v>0</v>
      </c>
      <c r="G931" s="8">
        <f>ROUND(INDEX([1]Calculation!K:K,ROW()),0)</f>
        <v>25</v>
      </c>
      <c r="H931" s="8">
        <f>ROUND(INDEX([1]Calculation!L:L,ROW()),0)</f>
        <v>0</v>
      </c>
      <c r="I931" s="8">
        <f>ROUND(INDEX([1]Calculation!M:M,ROW()),0)</f>
        <v>4</v>
      </c>
      <c r="J931" s="8">
        <f>ROUND(INDEX([1]Calculation!N:N,ROW()),0)</f>
        <v>0</v>
      </c>
      <c r="K931" s="8">
        <f>ROUND(INDEX([1]Calculation!O:O,ROW()),0)</f>
        <v>5</v>
      </c>
      <c r="L931" s="8">
        <f>ROUND(INDEX([1]Calculation!P:P,ROW()),0)</f>
        <v>10</v>
      </c>
      <c r="M931" s="8">
        <f>ROUND(INDEX([1]Calculation!Q:Q,ROW()),0)</f>
        <v>0</v>
      </c>
      <c r="N931" s="8">
        <f>ROUND(INDEX([1]Calculation!R:R,ROW()),0)</f>
        <v>11</v>
      </c>
      <c r="O931" s="8">
        <f>ROUND(INDEX([1]Calculation!S:S,ROW()),0)</f>
        <v>0</v>
      </c>
    </row>
    <row r="932" spans="1:15">
      <c r="A932" t="str">
        <f>INDEX([1]Calculation!$E:$E,ROW())</f>
        <v>US</v>
      </c>
      <c r="B932" t="str">
        <f>INDEX([1]Calculation!$C:$C,ROW())</f>
        <v>Morning Consult</v>
      </c>
      <c r="C932" t="str">
        <f>IF(INDEX([1]Calculation!$F:$F,ROW())=0,"-",INDEX([1]Calculation!$F:$F,ROW()))</f>
        <v>B/C</v>
      </c>
      <c r="D932" t="str">
        <f>INDEX([1]Calculation!$I:$I,ROW())&amp;"  "&amp;INDEX([1]Calculation!$J:$J,ROW())</f>
        <v>737  rv</v>
      </c>
      <c r="E932" s="2" t="str">
        <f>MONTH(INDEX([1]Calculation!$H:$H,ROW()))&amp;"/"&amp;DAY(INDEX([1]Calculation!$H:$H,ROW()))</f>
        <v>2/2</v>
      </c>
      <c r="F932" s="12">
        <f>ROUND(INDEX([1]Calculation!AK:AK,ROW()),1)</f>
        <v>0</v>
      </c>
      <c r="G932" s="8">
        <f>ROUND(INDEX([1]Calculation!K:K,ROW()),0)</f>
        <v>29</v>
      </c>
      <c r="H932" s="8">
        <f>ROUND(INDEX([1]Calculation!L:L,ROW()),0)</f>
        <v>2</v>
      </c>
      <c r="I932" s="8">
        <f>ROUND(INDEX([1]Calculation!M:M,ROW()),0)</f>
        <v>5</v>
      </c>
      <c r="J932" s="8">
        <f>ROUND(INDEX([1]Calculation!N:N,ROW()),0)</f>
        <v>0</v>
      </c>
      <c r="K932" s="8">
        <f>ROUND(INDEX([1]Calculation!O:O,ROW()),0)</f>
        <v>2</v>
      </c>
      <c r="L932" s="8">
        <f>ROUND(INDEX([1]Calculation!P:P,ROW()),0)</f>
        <v>16</v>
      </c>
      <c r="M932" s="8">
        <f>ROUND(INDEX([1]Calculation!Q:Q,ROW()),0)</f>
        <v>0</v>
      </c>
      <c r="N932" s="8">
        <f>ROUND(INDEX([1]Calculation!R:R,ROW()),0)</f>
        <v>6</v>
      </c>
      <c r="O932" s="8">
        <f>ROUND(INDEX([1]Calculation!S:S,ROW()),0)</f>
        <v>0</v>
      </c>
    </row>
    <row r="933" spans="1:15">
      <c r="A933" t="str">
        <f>INDEX([1]Calculation!$E:$E,ROW())</f>
        <v>Iowa</v>
      </c>
      <c r="B933" t="str">
        <f>INDEX([1]Calculation!$C:$C,ROW())</f>
        <v>Emerson College</v>
      </c>
      <c r="C933" t="str">
        <f>IF(INDEX([1]Calculation!$F:$F,ROW())=0,"-",INDEX([1]Calculation!$F:$F,ROW()))</f>
        <v>A-</v>
      </c>
      <c r="D933" t="str">
        <f>INDEX([1]Calculation!$I:$I,ROW())&amp;"  "&amp;INDEX([1]Calculation!$J:$J,ROW())</f>
        <v>260  lv</v>
      </c>
      <c r="E933" s="2" t="str">
        <f>MONTH(INDEX([1]Calculation!$H:$H,ROW()))&amp;"/"&amp;DAY(INDEX([1]Calculation!$H:$H,ROW()))</f>
        <v>2/2</v>
      </c>
      <c r="F933" s="12">
        <f>ROUND(INDEX([1]Calculation!AK:AK,ROW()),1)</f>
        <v>0</v>
      </c>
      <c r="G933" s="8">
        <f>ROUND(INDEX([1]Calculation!K:K,ROW()),0)</f>
        <v>29</v>
      </c>
      <c r="H933" s="8">
        <f>ROUND(INDEX([1]Calculation!L:L,ROW()),0)</f>
        <v>0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3</v>
      </c>
      <c r="L933" s="8">
        <f>ROUND(INDEX([1]Calculation!P:P,ROW()),0)</f>
        <v>15</v>
      </c>
      <c r="M933" s="8">
        <f>ROUND(INDEX([1]Calculation!Q:Q,ROW()),0)</f>
        <v>0</v>
      </c>
      <c r="N933" s="8">
        <f>ROUND(INDEX([1]Calculation!R:R,ROW()),0)</f>
        <v>11</v>
      </c>
      <c r="O933" s="8">
        <f>ROUND(INDEX([1]Calculation!S:S,ROW()),0)</f>
        <v>0</v>
      </c>
    </row>
    <row r="934" spans="1:15">
      <c r="A934" t="str">
        <f>INDEX([1]Calculation!$E:$E,ROW())</f>
        <v>US</v>
      </c>
      <c r="B934" t="str">
        <f>INDEX([1]Calculation!$C:$C,ROW())</f>
        <v>Morning Consult</v>
      </c>
      <c r="C934" t="str">
        <f>IF(INDEX([1]Calculation!$F:$F,ROW())=0,"-",INDEX([1]Calculation!$F:$F,ROW()))</f>
        <v>B/C</v>
      </c>
      <c r="D934" t="str">
        <f>INDEX([1]Calculation!$I:$I,ROW())&amp;"  "&amp;INDEX([1]Calculation!$J:$J,ROW())</f>
        <v>14381  lv</v>
      </c>
      <c r="E934" s="2" t="str">
        <f>MONTH(INDEX([1]Calculation!$H:$H,ROW()))&amp;"/"&amp;DAY(INDEX([1]Calculation!$H:$H,ROW()))</f>
        <v>1/27</v>
      </c>
      <c r="F934" s="12">
        <f>ROUND(INDEX([1]Calculation!AK:AK,ROW()),1)</f>
        <v>0</v>
      </c>
      <c r="G934" s="8">
        <f>ROUND(INDEX([1]Calculation!K:K,ROW()),0)</f>
        <v>31</v>
      </c>
      <c r="H934" s="8">
        <f>ROUND(INDEX([1]Calculation!L:L,ROW()),0)</f>
        <v>3</v>
      </c>
      <c r="I934" s="8">
        <f>ROUND(INDEX([1]Calculation!M:M,ROW()),0)</f>
        <v>3</v>
      </c>
      <c r="J934" s="8">
        <f>ROUND(INDEX([1]Calculation!N:N,ROW()),0)</f>
        <v>0</v>
      </c>
      <c r="K934" s="8">
        <f>ROUND(INDEX([1]Calculation!O:O,ROW()),0)</f>
        <v>2</v>
      </c>
      <c r="L934" s="8">
        <f>ROUND(INDEX([1]Calculation!P:P,ROW()),0)</f>
        <v>21</v>
      </c>
      <c r="M934" s="8">
        <f>ROUND(INDEX([1]Calculation!Q:Q,ROW()),0)</f>
        <v>0</v>
      </c>
      <c r="N934" s="8">
        <f>ROUND(INDEX([1]Calculation!R:R,ROW()),0)</f>
        <v>9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Monmouth University</v>
      </c>
      <c r="C935" t="str">
        <f>IF(INDEX([1]Calculation!$F:$F,ROW())=0,"-",INDEX([1]Calculation!$F:$F,ROW()))</f>
        <v>A+</v>
      </c>
      <c r="D935" t="str">
        <f>INDEX([1]Calculation!$I:$I,ROW())&amp;"  "&amp;INDEX([1]Calculation!$J:$J,ROW())</f>
        <v>313  rv</v>
      </c>
      <c r="E935" s="2" t="str">
        <f>MONTH(INDEX([1]Calculation!$H:$H,ROW()))&amp;"/"&amp;DAY(INDEX([1]Calculation!$H:$H,ROW()))</f>
        <v>1/27</v>
      </c>
      <c r="F935" s="12">
        <f>ROUND(INDEX([1]Calculation!AK:AK,ROW()),1)</f>
        <v>0</v>
      </c>
      <c r="G935" s="8">
        <f>ROUND(INDEX([1]Calculation!K:K,ROW()),0)</f>
        <v>29</v>
      </c>
      <c r="H935" s="8">
        <f>ROUND(INDEX([1]Calculation!L:L,ROW()),0)</f>
        <v>4</v>
      </c>
      <c r="I935" s="8">
        <f>ROUND(INDEX([1]Calculation!M:M,ROW()),0)</f>
        <v>4</v>
      </c>
      <c r="J935" s="8">
        <f>ROUND(INDEX([1]Calculation!N:N,ROW()),0)</f>
        <v>0</v>
      </c>
      <c r="K935" s="8">
        <f>ROUND(INDEX([1]Calculation!O:O,ROW()),0)</f>
        <v>2</v>
      </c>
      <c r="L935" s="8">
        <f>ROUND(INDEX([1]Calculation!P:P,ROW()),0)</f>
        <v>16</v>
      </c>
      <c r="M935" s="8">
        <f>ROUND(INDEX([1]Calculation!Q:Q,ROW()),0)</f>
        <v>0</v>
      </c>
      <c r="N935" s="8">
        <f>ROUND(INDEX([1]Calculation!R:R,ROW()),0)</f>
        <v>8</v>
      </c>
      <c r="O935" s="8">
        <f>ROUND(INDEX([1]Calculation!S:S,ROW()),0)</f>
        <v>1</v>
      </c>
    </row>
    <row r="936" spans="1:15">
      <c r="A936" t="str">
        <f>INDEX([1]Calculation!$E:$E,ROW())</f>
        <v>US</v>
      </c>
      <c r="B936" t="str">
        <f>INDEX([1]Calculation!$C:$C,ROW())</f>
        <v>Morning Consult</v>
      </c>
      <c r="C936" t="str">
        <f>IF(INDEX([1]Calculation!$F:$F,ROW())=0,"-",INDEX([1]Calculation!$F:$F,ROW()))</f>
        <v>B/C</v>
      </c>
      <c r="D936" t="str">
        <f>INDEX([1]Calculation!$I:$I,ROW())&amp;"  "&amp;INDEX([1]Calculation!$J:$J,ROW())</f>
        <v>685  rv</v>
      </c>
      <c r="E936" s="2" t="str">
        <f>MONTH(INDEX([1]Calculation!$H:$H,ROW()))&amp;"/"&amp;DAY(INDEX([1]Calculation!$H:$H,ROW()))</f>
        <v>1/27</v>
      </c>
      <c r="F936" s="12">
        <f>ROUND(INDEX([1]Calculation!AK:AK,ROW()),1)</f>
        <v>0</v>
      </c>
      <c r="G936" s="8">
        <f>ROUND(INDEX([1]Calculation!K:K,ROW()),0)</f>
        <v>33</v>
      </c>
      <c r="H936" s="8">
        <f>ROUND(INDEX([1]Calculation!L:L,ROW()),0)</f>
        <v>2</v>
      </c>
      <c r="I936" s="8">
        <f>ROUND(INDEX([1]Calculation!M:M,ROW()),0)</f>
        <v>3</v>
      </c>
      <c r="J936" s="8">
        <f>ROUND(INDEX([1]Calculation!N:N,ROW()),0)</f>
        <v>0</v>
      </c>
      <c r="K936" s="8">
        <f>ROUND(INDEX([1]Calculation!O:O,ROW()),0)</f>
        <v>1</v>
      </c>
      <c r="L936" s="8">
        <f>ROUND(INDEX([1]Calculation!P:P,ROW()),0)</f>
        <v>15</v>
      </c>
      <c r="M936" s="8">
        <f>ROUND(INDEX([1]Calculation!Q:Q,ROW()),0)</f>
        <v>0</v>
      </c>
      <c r="N936" s="8">
        <f>ROUND(INDEX([1]Calculation!R:R,ROW()),0)</f>
        <v>6</v>
      </c>
      <c r="O936" s="8">
        <f>ROUND(INDEX([1]Calculation!S:S,ROW()),0)</f>
        <v>0</v>
      </c>
    </row>
    <row r="937" spans="1:15">
      <c r="A937" t="str">
        <f>INDEX([1]Calculation!$E:$E,ROW())</f>
        <v>US</v>
      </c>
      <c r="B937" t="str">
        <f>INDEX([1]Calculation!$C:$C,ROW())</f>
        <v>ABC News/Washington Post</v>
      </c>
      <c r="C937" t="str">
        <f>IF(INDEX([1]Calculation!$F:$F,ROW())=0,"-",INDEX([1]Calculation!$F:$F,ROW()))</f>
        <v>A+</v>
      </c>
      <c r="D937" t="str">
        <f>INDEX([1]Calculation!$I:$I,ROW())&amp;"  "&amp;INDEX([1]Calculation!$J:$J,ROW())</f>
        <v>447  a</v>
      </c>
      <c r="E937" s="2" t="str">
        <f>MONTH(INDEX([1]Calculation!$H:$H,ROW()))&amp;"/"&amp;DAY(INDEX([1]Calculation!$H:$H,ROW()))</f>
        <v>1/24</v>
      </c>
      <c r="F937" s="12">
        <f>ROUND(INDEX([1]Calculation!AK:AK,ROW()),1)</f>
        <v>0</v>
      </c>
      <c r="G937" s="8">
        <f>ROUND(INDEX([1]Calculation!K:K,ROW()),0)</f>
        <v>9</v>
      </c>
      <c r="H937" s="8">
        <f>ROUND(INDEX([1]Calculation!L:L,ROW()),0)</f>
        <v>0</v>
      </c>
      <c r="I937" s="8">
        <f>ROUND(INDEX([1]Calculation!M:M,ROW()),0)</f>
        <v>1</v>
      </c>
      <c r="J937" s="8">
        <f>ROUND(INDEX([1]Calculation!N:N,ROW()),0)</f>
        <v>0</v>
      </c>
      <c r="K937" s="8">
        <f>ROUND(INDEX([1]Calculation!O:O,ROW()),0)</f>
        <v>1</v>
      </c>
      <c r="L937" s="8">
        <f>ROUND(INDEX([1]Calculation!P:P,ROW()),0)</f>
        <v>4</v>
      </c>
      <c r="M937" s="8">
        <f>ROUND(INDEX([1]Calculation!Q:Q,ROW()),0)</f>
        <v>0</v>
      </c>
      <c r="N937" s="8">
        <f>ROUND(INDEX([1]Calculation!R:R,ROW()),0)</f>
        <v>2</v>
      </c>
      <c r="O937" s="8">
        <f>ROUND(INDEX([1]Calculation!S:S,ROW()),0)</f>
        <v>0</v>
      </c>
    </row>
    <row r="938" spans="1:15">
      <c r="A938" t="str">
        <f>INDEX([1]Calculation!$E:$E,ROW())</f>
        <v>US</v>
      </c>
      <c r="B938" t="str">
        <f>INDEX([1]Calculation!$C:$C,ROW())</f>
        <v>Morning Consult</v>
      </c>
      <c r="C938" t="str">
        <f>IF(INDEX([1]Calculation!$F:$F,ROW())=0,"-",INDEX([1]Calculation!$F:$F,ROW()))</f>
        <v>B/C</v>
      </c>
      <c r="D938" t="str">
        <f>INDEX([1]Calculation!$I:$I,ROW())&amp;"  "&amp;INDEX([1]Calculation!$J:$J,ROW())</f>
        <v>694  rv</v>
      </c>
      <c r="E938" s="2" t="str">
        <f>MONTH(INDEX([1]Calculation!$H:$H,ROW()))&amp;"/"&amp;DAY(INDEX([1]Calculation!$H:$H,ROW()))</f>
        <v>1/22</v>
      </c>
      <c r="F938" s="12">
        <f>ROUND(INDEX([1]Calculation!AK:AK,ROW()),1)</f>
        <v>0</v>
      </c>
      <c r="G938" s="8">
        <f>ROUND(INDEX([1]Calculation!K:K,ROW()),0)</f>
        <v>26</v>
      </c>
      <c r="H938" s="8">
        <f>ROUND(INDEX([1]Calculation!L:L,ROW()),0)</f>
        <v>2</v>
      </c>
      <c r="I938" s="8">
        <f>ROUND(INDEX([1]Calculation!M:M,ROW()),0)</f>
        <v>4</v>
      </c>
      <c r="J938" s="8">
        <f>ROUND(INDEX([1]Calculation!N:N,ROW()),0)</f>
        <v>0</v>
      </c>
      <c r="K938" s="8">
        <f>ROUND(INDEX([1]Calculation!O:O,ROW()),0)</f>
        <v>2</v>
      </c>
      <c r="L938" s="8">
        <f>ROUND(INDEX([1]Calculation!P:P,ROW()),0)</f>
        <v>16</v>
      </c>
      <c r="M938" s="8">
        <f>ROUND(INDEX([1]Calculation!Q:Q,ROW()),0)</f>
        <v>0</v>
      </c>
      <c r="N938" s="8">
        <f>ROUND(INDEX([1]Calculation!R:R,ROW()),0)</f>
        <v>6</v>
      </c>
      <c r="O938" s="8">
        <f>ROUND(INDEX([1]Calculation!S:S,ROW()),0)</f>
        <v>0</v>
      </c>
    </row>
    <row r="939" spans="1:15">
      <c r="A939" t="str">
        <f>INDEX([1]Calculation!$E:$E,ROW())</f>
        <v>US</v>
      </c>
      <c r="B939" t="str">
        <f>INDEX([1]Calculation!$C:$C,ROW())</f>
        <v>Emerson College</v>
      </c>
      <c r="C939" t="str">
        <f>IF(INDEX([1]Calculation!$F:$F,ROW())=0,"-",INDEX([1]Calculation!$F:$F,ROW()))</f>
        <v>A-</v>
      </c>
      <c r="D939" t="str">
        <f>INDEX([1]Calculation!$I:$I,ROW())&amp;"  "&amp;INDEX([1]Calculation!$J:$J,ROW())</f>
        <v>355  lv</v>
      </c>
      <c r="E939" s="2" t="str">
        <f>MONTH(INDEX([1]Calculation!$H:$H,ROW()))&amp;"/"&amp;DAY(INDEX([1]Calculation!$H:$H,ROW()))</f>
        <v>1/21</v>
      </c>
      <c r="F939" s="12">
        <f>ROUND(INDEX([1]Calculation!AK:AK,ROW()),1)</f>
        <v>0</v>
      </c>
      <c r="G939" s="8">
        <f>ROUND(INDEX([1]Calculation!K:K,ROW()),0)</f>
        <v>0</v>
      </c>
      <c r="H939" s="8">
        <f>ROUND(INDEX([1]Calculation!L:L,ROW()),0)</f>
        <v>0</v>
      </c>
      <c r="I939" s="8">
        <f>ROUND(INDEX([1]Calculation!M:M,ROW()),0)</f>
        <v>0</v>
      </c>
      <c r="J939" s="8">
        <f>ROUND(INDEX([1]Calculation!N:N,ROW()),0)</f>
        <v>0</v>
      </c>
      <c r="K939" s="8">
        <f>ROUND(INDEX([1]Calculation!O:O,ROW()),0)</f>
        <v>0</v>
      </c>
      <c r="L939" s="8">
        <f>ROUND(INDEX([1]Calculation!P:P,ROW()),0)</f>
        <v>0</v>
      </c>
      <c r="M939" s="8">
        <f>ROUND(INDEX([1]Calculation!Q:Q,ROW()),0)</f>
        <v>0</v>
      </c>
      <c r="N939" s="8">
        <f>ROUND(INDEX([1]Calculation!R:R,ROW()),0)</f>
        <v>43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Emerson College</v>
      </c>
      <c r="C940" t="str">
        <f>IF(INDEX([1]Calculation!$F:$F,ROW())=0,"-",INDEX([1]Calculation!$F:$F,ROW()))</f>
        <v>A-</v>
      </c>
      <c r="D940" t="str">
        <f>INDEX([1]Calculation!$I:$I,ROW())&amp;"  "&amp;INDEX([1]Calculation!$J:$J,ROW())</f>
        <v>355  lv</v>
      </c>
      <c r="E940" s="2" t="str">
        <f>MONTH(INDEX([1]Calculation!$H:$H,ROW()))&amp;"/"&amp;DAY(INDEX([1]Calculation!$H:$H,ROW()))</f>
        <v>1/21</v>
      </c>
      <c r="F940" s="12">
        <f>ROUND(INDEX([1]Calculation!AK:AK,ROW()),1)</f>
        <v>0</v>
      </c>
      <c r="G940" s="8">
        <f>ROUND(INDEX([1]Calculation!K:K,ROW()),0)</f>
        <v>45</v>
      </c>
      <c r="H940" s="8">
        <f>ROUND(INDEX([1]Calculation!L:L,ROW()),0)</f>
        <v>7</v>
      </c>
      <c r="I940" s="8">
        <f>ROUND(INDEX([1]Calculation!M:M,ROW()),0)</f>
        <v>8</v>
      </c>
      <c r="J940" s="8">
        <f>ROUND(INDEX([1]Calculation!N:N,ROW()),0)</f>
        <v>0</v>
      </c>
      <c r="K940" s="8">
        <f>ROUND(INDEX([1]Calculation!O:O,ROW()),0)</f>
        <v>1</v>
      </c>
      <c r="L940" s="8">
        <f>ROUND(INDEX([1]Calculation!P:P,ROW()),0)</f>
        <v>5</v>
      </c>
      <c r="M940" s="8">
        <f>ROUND(INDEX([1]Calculation!Q:Q,ROW()),0)</f>
        <v>0</v>
      </c>
      <c r="N940" s="8">
        <f>ROUND(INDEX([1]Calculation!R:R,ROW()),0)</f>
        <v>3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Morning Consult</v>
      </c>
      <c r="C941" t="str">
        <f>IF(INDEX([1]Calculation!$F:$F,ROW())=0,"-",INDEX([1]Calculation!$F:$F,ROW()))</f>
        <v>B/C</v>
      </c>
      <c r="D941" t="str">
        <f>INDEX([1]Calculation!$I:$I,ROW())&amp;"  "&amp;INDEX([1]Calculation!$J:$J,ROW())</f>
        <v>14250  lv</v>
      </c>
      <c r="E941" s="2" t="str">
        <f>MONTH(INDEX([1]Calculation!$H:$H,ROW()))&amp;"/"&amp;DAY(INDEX([1]Calculation!$H:$H,ROW()))</f>
        <v>1/20</v>
      </c>
      <c r="F941" s="12">
        <f>ROUND(INDEX([1]Calculation!AK:AK,ROW()),1)</f>
        <v>0</v>
      </c>
      <c r="G941" s="8">
        <f>ROUND(INDEX([1]Calculation!K:K,ROW()),0)</f>
        <v>30</v>
      </c>
      <c r="H941" s="8">
        <f>ROUND(INDEX([1]Calculation!L:L,ROW()),0)</f>
        <v>4</v>
      </c>
      <c r="I941" s="8">
        <f>ROUND(INDEX([1]Calculation!M:M,ROW()),0)</f>
        <v>3</v>
      </c>
      <c r="J941" s="8">
        <f>ROUND(INDEX([1]Calculation!N:N,ROW()),0)</f>
        <v>0</v>
      </c>
      <c r="K941" s="8">
        <f>ROUND(INDEX([1]Calculation!O:O,ROW()),0)</f>
        <v>2</v>
      </c>
      <c r="L941" s="8">
        <f>ROUND(INDEX([1]Calculation!P:P,ROW()),0)</f>
        <v>23</v>
      </c>
      <c r="M941" s="8">
        <f>ROUND(INDEX([1]Calculation!Q:Q,ROW()),0)</f>
        <v>0</v>
      </c>
      <c r="N941" s="8">
        <f>ROUND(INDEX([1]Calculation!R:R,ROW()),0)</f>
        <v>11</v>
      </c>
      <c r="O941" s="8">
        <f>ROUND(INDEX([1]Calculation!S:S,ROW()),0)</f>
        <v>0</v>
      </c>
    </row>
    <row r="942" spans="1:15">
      <c r="A942" t="str">
        <f>INDEX([1]Calculation!$E:$E,ROW())</f>
        <v>US</v>
      </c>
      <c r="B942" t="str">
        <f>INDEX([1]Calculation!$C:$C,ROW())</f>
        <v>Zogby Interactive/JZ Analytics</v>
      </c>
      <c r="C942" t="str">
        <f>IF(INDEX([1]Calculation!$F:$F,ROW())=0,"-",INDEX([1]Calculation!$F:$F,ROW()))</f>
        <v>C</v>
      </c>
      <c r="D942" t="str">
        <f>INDEX([1]Calculation!$I:$I,ROW())&amp;"  "&amp;INDEX([1]Calculation!$J:$J,ROW())</f>
        <v>410  lv</v>
      </c>
      <c r="E942" s="2" t="str">
        <f>MONTH(INDEX([1]Calculation!$H:$H,ROW()))&amp;"/"&amp;DAY(INDEX([1]Calculation!$H:$H,ROW()))</f>
        <v>1/20</v>
      </c>
      <c r="F942" s="12">
        <f>ROUND(INDEX([1]Calculation!AK:AK,ROW()),1)</f>
        <v>0</v>
      </c>
      <c r="G942" s="8">
        <f>ROUND(INDEX([1]Calculation!K:K,ROW()),0)</f>
        <v>25</v>
      </c>
      <c r="H942" s="8">
        <f>ROUND(INDEX([1]Calculation!L:L,ROW()),0)</f>
        <v>5</v>
      </c>
      <c r="I942" s="8">
        <f>ROUND(INDEX([1]Calculation!M:M,ROW()),0)</f>
        <v>3</v>
      </c>
      <c r="J942" s="8">
        <f>ROUND(INDEX([1]Calculation!N:N,ROW()),0)</f>
        <v>0</v>
      </c>
      <c r="K942" s="8">
        <f>ROUND(INDEX([1]Calculation!O:O,ROW()),0)</f>
        <v>0</v>
      </c>
      <c r="L942" s="8">
        <f>ROUND(INDEX([1]Calculation!P:P,ROW()),0)</f>
        <v>12</v>
      </c>
      <c r="M942" s="8">
        <f>ROUND(INDEX([1]Calculation!Q:Q,ROW()),0)</f>
        <v>0</v>
      </c>
      <c r="N942" s="8">
        <f>ROUND(INDEX([1]Calculation!R:R,ROW()),0)</f>
        <v>5</v>
      </c>
      <c r="O942" s="8">
        <f>ROUND(INDEX([1]Calculation!S:S,ROW()),0)</f>
        <v>0</v>
      </c>
    </row>
    <row r="943" spans="1:15">
      <c r="A943" t="str">
        <f>INDEX([1]Calculation!$E:$E,ROW())</f>
        <v>US</v>
      </c>
      <c r="B943" t="str">
        <f>INDEX([1]Calculation!$C:$C,ROW())</f>
        <v>Zogby Interactive/JZ Analytics</v>
      </c>
      <c r="C943" t="str">
        <f>IF(INDEX([1]Calculation!$F:$F,ROW())=0,"-",INDEX([1]Calculation!$F:$F,ROW()))</f>
        <v>C</v>
      </c>
      <c r="D943" t="str">
        <f>INDEX([1]Calculation!$I:$I,ROW())&amp;"  "&amp;INDEX([1]Calculation!$J:$J,ROW())</f>
        <v>410  lv</v>
      </c>
      <c r="E943" s="2" t="str">
        <f>MONTH(INDEX([1]Calculation!$H:$H,ROW()))&amp;"/"&amp;DAY(INDEX([1]Calculation!$H:$H,ROW()))</f>
        <v>1/20</v>
      </c>
      <c r="F943" s="12">
        <f>ROUND(INDEX([1]Calculation!AK:AK,ROW()),1)</f>
        <v>0</v>
      </c>
      <c r="G943" s="8">
        <f>ROUND(INDEX([1]Calculation!K:K,ROW()),0)</f>
        <v>27</v>
      </c>
      <c r="H943" s="8">
        <f>ROUND(INDEX([1]Calculation!L:L,ROW()),0)</f>
        <v>8</v>
      </c>
      <c r="I943" s="8">
        <f>ROUND(INDEX([1]Calculation!M:M,ROW()),0)</f>
        <v>1</v>
      </c>
      <c r="J943" s="8">
        <f>ROUND(INDEX([1]Calculation!N:N,ROW()),0)</f>
        <v>0</v>
      </c>
      <c r="K943" s="8">
        <f>ROUND(INDEX([1]Calculation!O:O,ROW()),0)</f>
        <v>0</v>
      </c>
      <c r="L943" s="8">
        <f>ROUND(INDEX([1]Calculation!P:P,ROW()),0)</f>
        <v>18</v>
      </c>
      <c r="M943" s="8">
        <f>ROUND(INDEX([1]Calculation!Q:Q,ROW()),0)</f>
        <v>0</v>
      </c>
      <c r="N943" s="8">
        <f>ROUND(INDEX([1]Calculation!R:R,ROW()),0)</f>
        <v>9</v>
      </c>
      <c r="O943" s="8">
        <f>ROUND(INDEX([1]Calculation!S:S,ROW()),0)</f>
        <v>0</v>
      </c>
    </row>
    <row r="944" spans="1:15">
      <c r="A944" t="str">
        <f>INDEX([1]Calculation!$E:$E,ROW())</f>
        <v>US</v>
      </c>
      <c r="B944" t="str">
        <f>INDEX([1]Calculation!$C:$C,ROW())</f>
        <v>Harris Insights &amp; Analytics</v>
      </c>
      <c r="C944" t="str">
        <f>IF(INDEX([1]Calculation!$F:$F,ROW())=0,"-",INDEX([1]Calculation!$F:$F,ROW()))</f>
        <v>C+</v>
      </c>
      <c r="D944" t="str">
        <f>INDEX([1]Calculation!$I:$I,ROW())&amp;"  "&amp;INDEX([1]Calculation!$J:$J,ROW())</f>
        <v>479  rv</v>
      </c>
      <c r="E944" s="2" t="str">
        <f>MONTH(INDEX([1]Calculation!$H:$H,ROW()))&amp;"/"&amp;DAY(INDEX([1]Calculation!$H:$H,ROW()))</f>
        <v>1/16</v>
      </c>
      <c r="F944" s="12">
        <f>ROUND(INDEX([1]Calculation!AK:AK,ROW()),1)</f>
        <v>0</v>
      </c>
      <c r="G944" s="8">
        <f>ROUND(INDEX([1]Calculation!K:K,ROW()),0)</f>
        <v>23</v>
      </c>
      <c r="H944" s="8">
        <f>ROUND(INDEX([1]Calculation!L:L,ROW()),0)</f>
        <v>5</v>
      </c>
      <c r="I944" s="8">
        <f>ROUND(INDEX([1]Calculation!M:M,ROW()),0)</f>
        <v>3</v>
      </c>
      <c r="J944" s="8">
        <f>ROUND(INDEX([1]Calculation!N:N,ROW()),0)</f>
        <v>0</v>
      </c>
      <c r="K944" s="8">
        <f>ROUND(INDEX([1]Calculation!O:O,ROW()),0)</f>
        <v>0</v>
      </c>
      <c r="L944" s="8">
        <f>ROUND(INDEX([1]Calculation!P:P,ROW()),0)</f>
        <v>21</v>
      </c>
      <c r="M944" s="8">
        <f>ROUND(INDEX([1]Calculation!Q:Q,ROW()),0)</f>
        <v>0</v>
      </c>
      <c r="N944" s="8">
        <f>ROUND(INDEX([1]Calculation!R:R,ROW()),0)</f>
        <v>4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Harris Insights &amp; Analytics</v>
      </c>
      <c r="C945" t="str">
        <f>IF(INDEX([1]Calculation!$F:$F,ROW())=0,"-",INDEX([1]Calculation!$F:$F,ROW()))</f>
        <v>C+</v>
      </c>
      <c r="D945" t="str">
        <f>INDEX([1]Calculation!$I:$I,ROW())&amp;"  "&amp;INDEX([1]Calculation!$J:$J,ROW())</f>
        <v>488  rv</v>
      </c>
      <c r="E945" s="2" t="str">
        <f>MONTH(INDEX([1]Calculation!$H:$H,ROW()))&amp;"/"&amp;DAY(INDEX([1]Calculation!$H:$H,ROW()))</f>
        <v>1/16</v>
      </c>
      <c r="F945" s="12">
        <f>ROUND(INDEX([1]Calculation!AK:AK,ROW()),1)</f>
        <v>0</v>
      </c>
      <c r="G945" s="8">
        <f>ROUND(INDEX([1]Calculation!K:K,ROW()),0)</f>
        <v>24</v>
      </c>
      <c r="H945" s="8">
        <f>ROUND(INDEX([1]Calculation!L:L,ROW()),0)</f>
        <v>5</v>
      </c>
      <c r="I945" s="8">
        <f>ROUND(INDEX([1]Calculation!M:M,ROW()),0)</f>
        <v>2</v>
      </c>
      <c r="J945" s="8">
        <f>ROUND(INDEX([1]Calculation!N:N,ROW()),0)</f>
        <v>0</v>
      </c>
      <c r="K945" s="8">
        <f>ROUND(INDEX([1]Calculation!O:O,ROW()),0)</f>
        <v>0</v>
      </c>
      <c r="L945" s="8">
        <f>ROUND(INDEX([1]Calculation!P:P,ROW()),0)</f>
        <v>13</v>
      </c>
      <c r="M945" s="8">
        <f>ROUND(INDEX([1]Calculation!Q:Q,ROW()),0)</f>
        <v>0</v>
      </c>
      <c r="N945" s="8">
        <f>ROUND(INDEX([1]Calculation!R:R,ROW()),0)</f>
        <v>5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Morning Consult</v>
      </c>
      <c r="C946" t="str">
        <f>IF(INDEX([1]Calculation!$F:$F,ROW())=0,"-",INDEX([1]Calculation!$F:$F,ROW()))</f>
        <v>B/C</v>
      </c>
      <c r="D946" t="str">
        <f>INDEX([1]Calculation!$I:$I,ROW())&amp;"  "&amp;INDEX([1]Calculation!$J:$J,ROW())</f>
        <v>674  rv</v>
      </c>
      <c r="E946" s="2" t="str">
        <f>MONTH(INDEX([1]Calculation!$H:$H,ROW()))&amp;"/"&amp;DAY(INDEX([1]Calculation!$H:$H,ROW()))</f>
        <v>1/14</v>
      </c>
      <c r="F946" s="12">
        <f>ROUND(INDEX([1]Calculation!AK:AK,ROW()),1)</f>
        <v>0</v>
      </c>
      <c r="G946" s="8">
        <f>ROUND(INDEX([1]Calculation!K:K,ROW()),0)</f>
        <v>32</v>
      </c>
      <c r="H946" s="8">
        <f>ROUND(INDEX([1]Calculation!L:L,ROW()),0)</f>
        <v>1</v>
      </c>
      <c r="I946" s="8">
        <f>ROUND(INDEX([1]Calculation!M:M,ROW()),0)</f>
        <v>2</v>
      </c>
      <c r="J946" s="8">
        <f>ROUND(INDEX([1]Calculation!N:N,ROW()),0)</f>
        <v>0</v>
      </c>
      <c r="K946" s="8">
        <f>ROUND(INDEX([1]Calculation!O:O,ROW()),0)</f>
        <v>1</v>
      </c>
      <c r="L946" s="8">
        <f>ROUND(INDEX([1]Calculation!P:P,ROW()),0)</f>
        <v>15</v>
      </c>
      <c r="M946" s="8">
        <f>ROUND(INDEX([1]Calculation!Q:Q,ROW()),0)</f>
        <v>0</v>
      </c>
      <c r="N946" s="8">
        <f>ROUND(INDEX([1]Calculation!R:R,ROW()),0)</f>
        <v>9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4749  lv</v>
      </c>
      <c r="E947" s="2" t="str">
        <f>MONTH(INDEX([1]Calculation!$H:$H,ROW()))&amp;"/"&amp;DAY(INDEX([1]Calculation!$H:$H,ROW()))</f>
        <v>1/13</v>
      </c>
      <c r="F947" s="12">
        <f>ROUND(INDEX([1]Calculation!AK:AK,ROW()),1)</f>
        <v>0</v>
      </c>
      <c r="G947" s="8">
        <f>ROUND(INDEX([1]Calculation!K:K,ROW()),0)</f>
        <v>31</v>
      </c>
      <c r="H947" s="8">
        <f>ROUND(INDEX([1]Calculation!L:L,ROW()),0)</f>
        <v>4</v>
      </c>
      <c r="I947" s="8">
        <f>ROUND(INDEX([1]Calculation!M:M,ROW()),0)</f>
        <v>3</v>
      </c>
      <c r="J947" s="8">
        <f>ROUND(INDEX([1]Calculation!N:N,ROW()),0)</f>
        <v>0</v>
      </c>
      <c r="K947" s="8">
        <f>ROUND(INDEX([1]Calculation!O:O,ROW()),0)</f>
        <v>2</v>
      </c>
      <c r="L947" s="8">
        <f>ROUND(INDEX([1]Calculation!P:P,ROW()),0)</f>
        <v>23</v>
      </c>
      <c r="M947" s="8">
        <f>ROUND(INDEX([1]Calculation!Q:Q,ROW()),0)</f>
        <v>0</v>
      </c>
      <c r="N947" s="8">
        <f>ROUND(INDEX([1]Calculation!R:R,ROW()),0)</f>
        <v>11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Morning Consult</v>
      </c>
      <c r="C948" t="str">
        <f>IF(INDEX([1]Calculation!$F:$F,ROW())=0,"-",INDEX([1]Calculation!$F:$F,ROW()))</f>
        <v>B/C</v>
      </c>
      <c r="D948" t="str">
        <f>INDEX([1]Calculation!$I:$I,ROW())&amp;"  "&amp;INDEX([1]Calculation!$J:$J,ROW())</f>
        <v>699  rv</v>
      </c>
      <c r="E948" s="2" t="str">
        <f>MONTH(INDEX([1]Calculation!$H:$H,ROW()))&amp;"/"&amp;DAY(INDEX([1]Calculation!$H:$H,ROW()))</f>
        <v>1/6</v>
      </c>
      <c r="F948" s="12">
        <f>ROUND(INDEX([1]Calculation!AK:AK,ROW()),1)</f>
        <v>0</v>
      </c>
      <c r="G948" s="8">
        <f>ROUND(INDEX([1]Calculation!K:K,ROW()),0)</f>
        <v>27</v>
      </c>
      <c r="H948" s="8">
        <f>ROUND(INDEX([1]Calculation!L:L,ROW()),0)</f>
        <v>1</v>
      </c>
      <c r="I948" s="8">
        <f>ROUND(INDEX([1]Calculation!M:M,ROW()),0)</f>
        <v>3</v>
      </c>
      <c r="J948" s="8">
        <f>ROUND(INDEX([1]Calculation!N:N,ROW()),0)</f>
        <v>0</v>
      </c>
      <c r="K948" s="8">
        <f>ROUND(INDEX([1]Calculation!O:O,ROW()),0)</f>
        <v>2</v>
      </c>
      <c r="L948" s="8">
        <f>ROUND(INDEX([1]Calculation!P:P,ROW()),0)</f>
        <v>16</v>
      </c>
      <c r="M948" s="8">
        <f>ROUND(INDEX([1]Calculation!Q:Q,ROW()),0)</f>
        <v>0</v>
      </c>
      <c r="N948" s="8">
        <f>ROUND(INDEX([1]Calculation!R:R,ROW()),0)</f>
        <v>4</v>
      </c>
      <c r="O948" s="8">
        <f>ROUND(INDEX([1]Calculation!S:S,ROW()),0)</f>
        <v>0</v>
      </c>
    </row>
    <row r="949" spans="1:15">
      <c r="A949" t="str">
        <f>INDEX([1]Calculation!$E:$E,ROW())</f>
        <v>New Hampshire</v>
      </c>
      <c r="B949" t="str">
        <f>INDEX([1]Calculation!$C:$C,ROW())</f>
        <v>Change Research</v>
      </c>
      <c r="C949" t="str">
        <f>IF(INDEX([1]Calculation!$F:$F,ROW())=0,"-",INDEX([1]Calculation!$F:$F,ROW()))</f>
        <v>C</v>
      </c>
      <c r="D949" t="str">
        <f>INDEX([1]Calculation!$I:$I,ROW())&amp;"  "&amp;INDEX([1]Calculation!$J:$J,ROW())</f>
        <v>1162  lv</v>
      </c>
      <c r="E949" s="2" t="str">
        <f>MONTH(INDEX([1]Calculation!$H:$H,ROW()))&amp;"/"&amp;DAY(INDEX([1]Calculation!$H:$H,ROW()))</f>
        <v>1/3</v>
      </c>
      <c r="F949" s="12">
        <f>ROUND(INDEX([1]Calculation!AK:AK,ROW()),1)</f>
        <v>0</v>
      </c>
      <c r="G949" s="8">
        <f>ROUND(INDEX([1]Calculation!K:K,ROW()),0)</f>
        <v>24</v>
      </c>
      <c r="H949" s="8">
        <f>ROUND(INDEX([1]Calculation!L:L,ROW()),0)</f>
        <v>2</v>
      </c>
      <c r="I949" s="8">
        <f>ROUND(INDEX([1]Calculation!M:M,ROW()),0)</f>
        <v>3</v>
      </c>
      <c r="J949" s="8">
        <f>ROUND(INDEX([1]Calculation!N:N,ROW()),0)</f>
        <v>0</v>
      </c>
      <c r="K949" s="8">
        <f>ROUND(INDEX([1]Calculation!O:O,ROW()),0)</f>
        <v>2</v>
      </c>
      <c r="L949" s="8">
        <f>ROUND(INDEX([1]Calculation!P:P,ROW()),0)</f>
        <v>26</v>
      </c>
      <c r="M949" s="8">
        <f>ROUND(INDEX([1]Calculation!Q:Q,ROW()),0)</f>
        <v>1</v>
      </c>
      <c r="N949" s="8">
        <f>ROUND(INDEX([1]Calculation!R:R,ROW()),0)</f>
        <v>11</v>
      </c>
      <c r="O949" s="8">
        <f>ROUND(INDEX([1]Calculation!S:S,ROW()),0)</f>
        <v>0</v>
      </c>
    </row>
    <row r="950" spans="1:15">
      <c r="A950" t="str">
        <f>INDEX([1]Calculation!$E:$E,ROW())</f>
        <v>Iowa</v>
      </c>
      <c r="B950" t="str">
        <f>INDEX([1]Calculation!$C:$C,ROW())</f>
        <v>Change Research</v>
      </c>
      <c r="C950" t="str">
        <f>IF(INDEX([1]Calculation!$F:$F,ROW())=0,"-",INDEX([1]Calculation!$F:$F,ROW()))</f>
        <v>C</v>
      </c>
      <c r="D950" t="str">
        <f>INDEX([1]Calculation!$I:$I,ROW())&amp;"  "&amp;INDEX([1]Calculation!$J:$J,ROW())</f>
        <v>1291  lv</v>
      </c>
      <c r="E950" s="2" t="str">
        <f>MONTH(INDEX([1]Calculation!$H:$H,ROW()))&amp;"/"&amp;DAY(INDEX([1]Calculation!$H:$H,ROW()))</f>
        <v>12/17</v>
      </c>
      <c r="F950" s="12">
        <f>ROUND(INDEX([1]Calculation!AK:AK,ROW()),1)</f>
        <v>0</v>
      </c>
      <c r="G950" s="8">
        <f>ROUND(INDEX([1]Calculation!K:K,ROW()),0)</f>
        <v>20</v>
      </c>
      <c r="H950" s="8">
        <f>ROUND(INDEX([1]Calculation!L:L,ROW()),0)</f>
        <v>1</v>
      </c>
      <c r="I950" s="8">
        <f>ROUND(INDEX([1]Calculation!M:M,ROW()),0)</f>
        <v>4</v>
      </c>
      <c r="J950" s="8">
        <f>ROUND(INDEX([1]Calculation!N:N,ROW()),0)</f>
        <v>0</v>
      </c>
      <c r="K950" s="8">
        <f>ROUND(INDEX([1]Calculation!O:O,ROW()),0)</f>
        <v>5</v>
      </c>
      <c r="L950" s="8">
        <f>ROUND(INDEX([1]Calculation!P:P,ROW()),0)</f>
        <v>20</v>
      </c>
      <c r="M950" s="8">
        <f>ROUND(INDEX([1]Calculation!Q:Q,ROW()),0)</f>
        <v>0</v>
      </c>
      <c r="N950" s="8">
        <f>ROUND(INDEX([1]Calculation!R:R,ROW()),0)</f>
        <v>7</v>
      </c>
      <c r="O950" s="8">
        <f>ROUND(INDEX([1]Calculation!S:S,ROW()),0)</f>
        <v>0</v>
      </c>
    </row>
    <row r="951" spans="1:15">
      <c r="A951" t="str">
        <f>INDEX([1]Calculation!$E:$E,ROW())</f>
        <v>US</v>
      </c>
      <c r="B951" t="str">
        <f>INDEX([1]Calculation!$C:$C,ROW())</f>
        <v>Change Research</v>
      </c>
      <c r="C951" t="str">
        <f>IF(INDEX([1]Calculation!$F:$F,ROW())=0,"-",INDEX([1]Calculation!$F:$F,ROW()))</f>
        <v>C</v>
      </c>
      <c r="D951" t="str">
        <f>INDEX([1]Calculation!$I:$I,ROW())&amp;"  "&amp;INDEX([1]Calculation!$J:$J,ROW())</f>
        <v>2968  lv</v>
      </c>
      <c r="E951" s="2" t="str">
        <f>MONTH(INDEX([1]Calculation!$H:$H,ROW()))&amp;"/"&amp;DAY(INDEX([1]Calculation!$H:$H,ROW()))</f>
        <v>12/17</v>
      </c>
      <c r="F951" s="12">
        <f>ROUND(INDEX([1]Calculation!AK:AK,ROW()),1)</f>
        <v>0</v>
      </c>
      <c r="G951" s="8">
        <f>ROUND(INDEX([1]Calculation!K:K,ROW()),0)</f>
        <v>21</v>
      </c>
      <c r="H951" s="8">
        <f>ROUND(INDEX([1]Calculation!L:L,ROW()),0)</f>
        <v>2</v>
      </c>
      <c r="I951" s="8">
        <f>ROUND(INDEX([1]Calculation!M:M,ROW()),0)</f>
        <v>4</v>
      </c>
      <c r="J951" s="8">
        <f>ROUND(INDEX([1]Calculation!N:N,ROW()),0)</f>
        <v>0</v>
      </c>
      <c r="K951" s="8">
        <f>ROUND(INDEX([1]Calculation!O:O,ROW()),0)</f>
        <v>3</v>
      </c>
      <c r="L951" s="8">
        <f>ROUND(INDEX([1]Calculation!P:P,ROW()),0)</f>
        <v>16</v>
      </c>
      <c r="M951" s="8">
        <f>ROUND(INDEX([1]Calculation!Q:Q,ROW()),0)</f>
        <v>1</v>
      </c>
      <c r="N951" s="8">
        <f>ROUND(INDEX([1]Calculation!R:R,ROW()),0)</f>
        <v>7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Morning Consult</v>
      </c>
      <c r="C952" t="str">
        <f>IF(INDEX([1]Calculation!$F:$F,ROW())=0,"-",INDEX([1]Calculation!$F:$F,ROW()))</f>
        <v>B/C</v>
      </c>
      <c r="D952" t="str">
        <f>INDEX([1]Calculation!$I:$I,ROW())&amp;"  "&amp;INDEX([1]Calculation!$J:$J,ROW())</f>
        <v>706  rv</v>
      </c>
      <c r="E952" s="2" t="str">
        <f>MONTH(INDEX([1]Calculation!$H:$H,ROW()))&amp;"/"&amp;DAY(INDEX([1]Calculation!$H:$H,ROW()))</f>
        <v>12/16</v>
      </c>
      <c r="F952" s="12">
        <f>ROUND(INDEX([1]Calculation!AK:AK,ROW()),1)</f>
        <v>0</v>
      </c>
      <c r="G952" s="8">
        <f>ROUND(INDEX([1]Calculation!K:K,ROW()),0)</f>
        <v>25</v>
      </c>
      <c r="H952" s="8">
        <f>ROUND(INDEX([1]Calculation!L:L,ROW()),0)</f>
        <v>2</v>
      </c>
      <c r="I952" s="8">
        <f>ROUND(INDEX([1]Calculation!M:M,ROW()),0)</f>
        <v>3</v>
      </c>
      <c r="J952" s="8">
        <f>ROUND(INDEX([1]Calculation!N:N,ROW()),0)</f>
        <v>0</v>
      </c>
      <c r="K952" s="8">
        <f>ROUND(INDEX([1]Calculation!O:O,ROW()),0)</f>
        <v>1</v>
      </c>
      <c r="L952" s="8">
        <f>ROUND(INDEX([1]Calculation!P:P,ROW()),0)</f>
        <v>15</v>
      </c>
      <c r="M952" s="8">
        <f>ROUND(INDEX([1]Calculation!Q:Q,ROW()),0)</f>
        <v>0</v>
      </c>
      <c r="N952" s="8">
        <f>ROUND(INDEX([1]Calculation!R:R,ROW()),0)</f>
        <v>3</v>
      </c>
      <c r="O952" s="8">
        <f>ROUND(INDEX([1]Calculation!S:S,ROW()),0)</f>
        <v>0</v>
      </c>
    </row>
    <row r="953" spans="1:15">
      <c r="A953" t="str">
        <f>INDEX([1]Calculation!$E:$E,ROW())</f>
        <v>US</v>
      </c>
      <c r="B953" t="str">
        <f>INDEX([1]Calculation!$C:$C,ROW())</f>
        <v>McLaughlin &amp; Associates</v>
      </c>
      <c r="C953" t="str">
        <f>IF(INDEX([1]Calculation!$F:$F,ROW())=0,"-",INDEX([1]Calculation!$F:$F,ROW()))</f>
        <v>C/D</v>
      </c>
      <c r="D953" t="str">
        <f>INDEX([1]Calculation!$I:$I,ROW())&amp;"  "&amp;INDEX([1]Calculation!$J:$J,ROW())</f>
        <v>468  lv</v>
      </c>
      <c r="E953" s="2" t="str">
        <f>MONTH(INDEX([1]Calculation!$H:$H,ROW()))&amp;"/"&amp;DAY(INDEX([1]Calculation!$H:$H,ROW()))</f>
        <v>12/14</v>
      </c>
      <c r="F953" s="12">
        <f>ROUND(INDEX([1]Calculation!AK:AK,ROW()),1)</f>
        <v>0</v>
      </c>
      <c r="G953" s="8">
        <f>ROUND(INDEX([1]Calculation!K:K,ROW()),0)</f>
        <v>17</v>
      </c>
      <c r="H953" s="8">
        <f>ROUND(INDEX([1]Calculation!L:L,ROW()),0)</f>
        <v>2</v>
      </c>
      <c r="I953" s="8">
        <f>ROUND(INDEX([1]Calculation!M:M,ROW()),0)</f>
        <v>2</v>
      </c>
      <c r="J953" s="8">
        <f>ROUND(INDEX([1]Calculation!N:N,ROW()),0)</f>
        <v>0</v>
      </c>
      <c r="K953" s="8">
        <f>ROUND(INDEX([1]Calculation!O:O,ROW()),0)</f>
        <v>1</v>
      </c>
      <c r="L953" s="8">
        <f>ROUND(INDEX([1]Calculation!P:P,ROW()),0)</f>
        <v>18</v>
      </c>
      <c r="M953" s="8">
        <f>ROUND(INDEX([1]Calculation!Q:Q,ROW()),0)</f>
        <v>0</v>
      </c>
      <c r="N953" s="8">
        <f>ROUND(INDEX([1]Calculation!R:R,ROW()),0)</f>
        <v>4</v>
      </c>
      <c r="O953" s="8">
        <f>ROUND(INDEX([1]Calculation!S:S,ROW()),0)</f>
        <v>0</v>
      </c>
    </row>
    <row r="954" spans="1:15">
      <c r="A954" t="str">
        <f>INDEX([1]Calculation!$E:$E,ROW())</f>
        <v>Iowa</v>
      </c>
      <c r="B954" t="str">
        <f>INDEX([1]Calculation!$C:$C,ROW())</f>
        <v>Selzer &amp; Co.</v>
      </c>
      <c r="C954" t="str">
        <f>IF(INDEX([1]Calculation!$F:$F,ROW())=0,"-",INDEX([1]Calculation!$F:$F,ROW()))</f>
        <v>A+</v>
      </c>
      <c r="D954" t="str">
        <f>INDEX([1]Calculation!$I:$I,ROW())&amp;"  "&amp;INDEX([1]Calculation!$J:$J,ROW())</f>
        <v>455  lv</v>
      </c>
      <c r="E954" s="2" t="str">
        <f>MONTH(INDEX([1]Calculation!$H:$H,ROW()))&amp;"/"&amp;DAY(INDEX([1]Calculation!$H:$H,ROW()))</f>
        <v>12/13</v>
      </c>
      <c r="F954" s="12">
        <f>ROUND(INDEX([1]Calculation!AK:AK,ROW()),1)</f>
        <v>0</v>
      </c>
      <c r="G954" s="8">
        <f>ROUND(INDEX([1]Calculation!K:K,ROW()),0)</f>
        <v>32</v>
      </c>
      <c r="H954" s="8">
        <f>ROUND(INDEX([1]Calculation!L:L,ROW()),0)</f>
        <v>3</v>
      </c>
      <c r="I954" s="8">
        <f>ROUND(INDEX([1]Calculation!M:M,ROW()),0)</f>
        <v>4</v>
      </c>
      <c r="J954" s="8">
        <f>ROUND(INDEX([1]Calculation!N:N,ROW()),0)</f>
        <v>0</v>
      </c>
      <c r="K954" s="8">
        <f>ROUND(INDEX([1]Calculation!O:O,ROW()),0)</f>
        <v>3</v>
      </c>
      <c r="L954" s="8">
        <f>ROUND(INDEX([1]Calculation!P:P,ROW()),0)</f>
        <v>19</v>
      </c>
      <c r="M954" s="8">
        <f>ROUND(INDEX([1]Calculation!Q:Q,ROW()),0)</f>
        <v>0</v>
      </c>
      <c r="N954" s="8">
        <f>ROUND(INDEX([1]Calculation!R:R,ROW()),0)</f>
        <v>8</v>
      </c>
      <c r="O954" s="8">
        <f>ROUND(INDEX([1]Calculation!S:S,ROW()),0)</f>
        <v>0</v>
      </c>
    </row>
    <row r="955" spans="1:15">
      <c r="A955" t="str">
        <f>INDEX([1]Calculation!$E:$E,ROW())</f>
        <v>Iowa</v>
      </c>
      <c r="B955" t="str">
        <f>INDEX([1]Calculation!$C:$C,ROW())</f>
        <v>David Binder Research</v>
      </c>
      <c r="C955" t="str">
        <f>IF(INDEX([1]Calculation!$F:$F,ROW())=0,"-",INDEX([1]Calculation!$F:$F,ROW()))</f>
        <v>-</v>
      </c>
      <c r="D955" t="str">
        <f>INDEX([1]Calculation!$I:$I,ROW())&amp;"  "&amp;INDEX([1]Calculation!$J:$J,ROW())</f>
        <v>500  lv</v>
      </c>
      <c r="E955" s="2" t="str">
        <f>MONTH(INDEX([1]Calculation!$H:$H,ROW()))&amp;"/"&amp;DAY(INDEX([1]Calculation!$H:$H,ROW()))</f>
        <v>12/11</v>
      </c>
      <c r="F955" s="12">
        <f>ROUND(INDEX([1]Calculation!AK:AK,ROW()),1)</f>
        <v>0</v>
      </c>
      <c r="G955" s="8">
        <f>ROUND(INDEX([1]Calculation!K:K,ROW()),0)</f>
        <v>30</v>
      </c>
      <c r="H955" s="8">
        <f>ROUND(INDEX([1]Calculation!L:L,ROW()),0)</f>
        <v>2</v>
      </c>
      <c r="I955" s="8">
        <f>ROUND(INDEX([1]Calculation!M:M,ROW()),0)</f>
        <v>6</v>
      </c>
      <c r="J955" s="8">
        <f>ROUND(INDEX([1]Calculation!N:N,ROW()),0)</f>
        <v>0</v>
      </c>
      <c r="K955" s="8">
        <f>ROUND(INDEX([1]Calculation!O:O,ROW()),0)</f>
        <v>10</v>
      </c>
      <c r="L955" s="8">
        <f>ROUND(INDEX([1]Calculation!P:P,ROW()),0)</f>
        <v>13</v>
      </c>
      <c r="M955" s="8">
        <f>ROUND(INDEX([1]Calculation!Q:Q,ROW()),0)</f>
        <v>0</v>
      </c>
      <c r="N955" s="8">
        <f>ROUND(INDEX([1]Calculation!R:R,ROW()),0)</f>
        <v>9</v>
      </c>
      <c r="O955" s="8">
        <f>ROUND(INDEX([1]Calculation!S:S,ROW()),0)</f>
        <v>0</v>
      </c>
    </row>
    <row r="956" spans="1:15">
      <c r="A956" t="str">
        <f>INDEX([1]Calculation!$E:$E,ROW())</f>
        <v>US</v>
      </c>
      <c r="B956" t="str">
        <f>INDEX([1]Calculation!$C:$C,ROW())</f>
        <v>SSRS</v>
      </c>
      <c r="C956" t="str">
        <f>IF(INDEX([1]Calculation!$F:$F,ROW())=0,"-",INDEX([1]Calculation!$F:$F,ROW()))</f>
        <v>A/B</v>
      </c>
      <c r="D956" t="str">
        <f>INDEX([1]Calculation!$I:$I,ROW())&amp;"  "&amp;INDEX([1]Calculation!$J:$J,ROW())</f>
        <v>424  rv</v>
      </c>
      <c r="E956" s="2" t="str">
        <f>MONTH(INDEX([1]Calculation!$H:$H,ROW()))&amp;"/"&amp;DAY(INDEX([1]Calculation!$H:$H,ROW()))</f>
        <v>12/9</v>
      </c>
      <c r="F956" s="12">
        <f>ROUND(INDEX([1]Calculation!AK:AK,ROW()),1)</f>
        <v>0</v>
      </c>
      <c r="G956" s="8">
        <f>ROUND(INDEX([1]Calculation!K:K,ROW()),0)</f>
        <v>33</v>
      </c>
      <c r="H956" s="8">
        <f>ROUND(INDEX([1]Calculation!L:L,ROW()),0)</f>
        <v>2</v>
      </c>
      <c r="I956" s="8">
        <f>ROUND(INDEX([1]Calculation!M:M,ROW()),0)</f>
        <v>6</v>
      </c>
      <c r="J956" s="8">
        <f>ROUND(INDEX([1]Calculation!N:N,ROW()),0)</f>
        <v>0</v>
      </c>
      <c r="K956" s="8">
        <f>ROUND(INDEX([1]Calculation!O:O,ROW()),0)</f>
        <v>3</v>
      </c>
      <c r="L956" s="8">
        <f>ROUND(INDEX([1]Calculation!P:P,ROW()),0)</f>
        <v>14</v>
      </c>
      <c r="M956" s="8">
        <f>ROUND(INDEX([1]Calculation!Q:Q,ROW()),0)</f>
        <v>0</v>
      </c>
      <c r="N956" s="8">
        <f>ROUND(INDEX([1]Calculation!R:R,ROW()),0)</f>
        <v>4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SSRS</v>
      </c>
      <c r="C957" t="str">
        <f>IF(INDEX([1]Calculation!$F:$F,ROW())=0,"-",INDEX([1]Calculation!$F:$F,ROW()))</f>
        <v>A/B</v>
      </c>
      <c r="D957" t="str">
        <f>INDEX([1]Calculation!$I:$I,ROW())&amp;"  "&amp;INDEX([1]Calculation!$J:$J,ROW())</f>
        <v>463  a</v>
      </c>
      <c r="E957" s="2" t="str">
        <f>MONTH(INDEX([1]Calculation!$H:$H,ROW()))&amp;"/"&amp;DAY(INDEX([1]Calculation!$H:$H,ROW()))</f>
        <v>12/9</v>
      </c>
      <c r="F957" s="12">
        <f>ROUND(INDEX([1]Calculation!AK:AK,ROW()),1)</f>
        <v>0</v>
      </c>
      <c r="G957" s="8">
        <f>ROUND(INDEX([1]Calculation!K:K,ROW()),0)</f>
        <v>30</v>
      </c>
      <c r="H957" s="8">
        <f>ROUND(INDEX([1]Calculation!L:L,ROW()),0)</f>
        <v>3</v>
      </c>
      <c r="I957" s="8">
        <f>ROUND(INDEX([1]Calculation!M:M,ROW()),0)</f>
        <v>5</v>
      </c>
      <c r="J957" s="8">
        <f>ROUND(INDEX([1]Calculation!N:N,ROW()),0)</f>
        <v>0</v>
      </c>
      <c r="K957" s="8">
        <f>ROUND(INDEX([1]Calculation!O:O,ROW()),0)</f>
        <v>3</v>
      </c>
      <c r="L957" s="8">
        <f>ROUND(INDEX([1]Calculation!P:P,ROW()),0)</f>
        <v>14</v>
      </c>
      <c r="M957" s="8">
        <f>ROUND(INDEX([1]Calculation!Q:Q,ROW()),0)</f>
        <v>0</v>
      </c>
      <c r="N957" s="8">
        <f>ROUND(INDEX([1]Calculation!R:R,ROW()),0)</f>
        <v>3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Emerson College</v>
      </c>
      <c r="C958" t="str">
        <f>IF(INDEX([1]Calculation!$F:$F,ROW())=0,"-",INDEX([1]Calculation!$F:$F,ROW()))</f>
        <v>A-</v>
      </c>
      <c r="D958" t="str">
        <f>INDEX([1]Calculation!$I:$I,ROW())&amp;"  "&amp;INDEX([1]Calculation!$J:$J,ROW())</f>
        <v>320  lv</v>
      </c>
      <c r="E958" s="2" t="str">
        <f>MONTH(INDEX([1]Calculation!$H:$H,ROW()))&amp;"/"&amp;DAY(INDEX([1]Calculation!$H:$H,ROW()))</f>
        <v>12/9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0</v>
      </c>
      <c r="I958" s="8">
        <f>ROUND(INDEX([1]Calculation!M:M,ROW()),0)</f>
        <v>0</v>
      </c>
      <c r="J958" s="8">
        <f>ROUND(INDEX([1]Calculation!N:N,ROW()),0)</f>
        <v>0</v>
      </c>
      <c r="K958" s="8">
        <f>ROUND(INDEX([1]Calculation!O:O,ROW()),0)</f>
        <v>0</v>
      </c>
      <c r="L958" s="8">
        <f>ROUND(INDEX([1]Calculation!P:P,ROW()),0)</f>
        <v>22</v>
      </c>
      <c r="M958" s="8">
        <f>ROUND(INDEX([1]Calculation!Q:Q,ROW()),0)</f>
        <v>0</v>
      </c>
      <c r="N958" s="8">
        <f>ROUND(INDEX([1]Calculation!R:R,ROW()),0)</f>
        <v>7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Harris Insights &amp; Analytics</v>
      </c>
      <c r="C959" t="str">
        <f>IF(INDEX([1]Calculation!$F:$F,ROW())=0,"-",INDEX([1]Calculation!$F:$F,ROW()))</f>
        <v>C+</v>
      </c>
      <c r="D959" t="str">
        <f>INDEX([1]Calculation!$I:$I,ROW())&amp;"  "&amp;INDEX([1]Calculation!$J:$J,ROW())</f>
        <v>449  rv</v>
      </c>
      <c r="E959" s="2" t="str">
        <f>MONTH(INDEX([1]Calculation!$H:$H,ROW()))&amp;"/"&amp;DAY(INDEX([1]Calculation!$H:$H,ROW()))</f>
        <v>11/28</v>
      </c>
      <c r="F959" s="12">
        <f>ROUND(INDEX([1]Calculation!AK:AK,ROW()),1)</f>
        <v>0</v>
      </c>
      <c r="G959" s="8">
        <f>ROUND(INDEX([1]Calculation!K:K,ROW()),0)</f>
        <v>28</v>
      </c>
      <c r="H959" s="8">
        <f>ROUND(INDEX([1]Calculation!L:L,ROW()),0)</f>
        <v>4</v>
      </c>
      <c r="I959" s="8">
        <f>ROUND(INDEX([1]Calculation!M:M,ROW()),0)</f>
        <v>4</v>
      </c>
      <c r="J959" s="8">
        <f>ROUND(INDEX([1]Calculation!N:N,ROW()),0)</f>
        <v>0</v>
      </c>
      <c r="K959" s="8">
        <f>ROUND(INDEX([1]Calculation!O:O,ROW()),0)</f>
        <v>0</v>
      </c>
      <c r="L959" s="8">
        <f>ROUND(INDEX([1]Calculation!P:P,ROW()),0)</f>
        <v>21</v>
      </c>
      <c r="M959" s="8">
        <f>ROUND(INDEX([1]Calculation!Q:Q,ROW()),0)</f>
        <v>0</v>
      </c>
      <c r="N959" s="8">
        <f>ROUND(INDEX([1]Calculation!R:R,ROW()),0)</f>
        <v>5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Harris Insights &amp; Analytics</v>
      </c>
      <c r="C960" t="str">
        <f>IF(INDEX([1]Calculation!$F:$F,ROW())=0,"-",INDEX([1]Calculation!$F:$F,ROW()))</f>
        <v>C+</v>
      </c>
      <c r="D960" t="str">
        <f>INDEX([1]Calculation!$I:$I,ROW())&amp;"  "&amp;INDEX([1]Calculation!$J:$J,ROW())</f>
        <v>459  rv</v>
      </c>
      <c r="E960" s="2" t="str">
        <f>MONTH(INDEX([1]Calculation!$H:$H,ROW()))&amp;"/"&amp;DAY(INDEX([1]Calculation!$H:$H,ROW()))</f>
        <v>11/28</v>
      </c>
      <c r="F960" s="12">
        <f>ROUND(INDEX([1]Calculation!AK:AK,ROW()),1)</f>
        <v>0</v>
      </c>
      <c r="G960" s="8">
        <f>ROUND(INDEX([1]Calculation!K:K,ROW()),0)</f>
        <v>25</v>
      </c>
      <c r="H960" s="8">
        <f>ROUND(INDEX([1]Calculation!L:L,ROW()),0)</f>
        <v>2</v>
      </c>
      <c r="I960" s="8">
        <f>ROUND(INDEX([1]Calculation!M:M,ROW()),0)</f>
        <v>3</v>
      </c>
      <c r="J960" s="8">
        <f>ROUND(INDEX([1]Calculation!N:N,ROW()),0)</f>
        <v>0</v>
      </c>
      <c r="K960" s="8">
        <f>ROUND(INDEX([1]Calculation!O:O,ROW()),0)</f>
        <v>0</v>
      </c>
      <c r="L960" s="8">
        <f>ROUND(INDEX([1]Calculation!P:P,ROW()),0)</f>
        <v>15</v>
      </c>
      <c r="M960" s="8">
        <f>ROUND(INDEX([1]Calculation!Q:Q,ROW()),0)</f>
        <v>0</v>
      </c>
      <c r="N960" s="8">
        <f>ROUND(INDEX([1]Calculation!R:R,ROW()),0)</f>
        <v>4</v>
      </c>
      <c r="O960" s="8">
        <f>ROUND(INDEX([1]Calculation!S:S,ROW()),0)</f>
        <v>0</v>
      </c>
    </row>
    <row r="961" spans="1:15">
      <c r="A961" t="str">
        <f>INDEX([1]Calculation!$E:$E,ROW())</f>
        <v>Massachusetts</v>
      </c>
      <c r="B961" t="str">
        <f>INDEX([1]Calculation!$C:$C,ROW())</f>
        <v>YouGov</v>
      </c>
      <c r="C961" t="str">
        <f>IF(INDEX([1]Calculation!$F:$F,ROW())=0,"-",INDEX([1]Calculation!$F:$F,ROW()))</f>
        <v>B-</v>
      </c>
      <c r="D961" t="str">
        <f>INDEX([1]Calculation!$I:$I,ROW())&amp;"  "&amp;INDEX([1]Calculation!$J:$J,ROW())</f>
        <v>655  rv</v>
      </c>
      <c r="E961" s="2" t="str">
        <f>MONTH(INDEX([1]Calculation!$H:$H,ROW()))&amp;"/"&amp;DAY(INDEX([1]Calculation!$H:$H,ROW()))</f>
        <v>11/14</v>
      </c>
      <c r="F961" s="12">
        <f>ROUND(INDEX([1]Calculation!AK:AK,ROW()),1)</f>
        <v>0.9</v>
      </c>
      <c r="G961" s="8">
        <f>ROUND(INDEX([1]Calculation!K:K,ROW()),0)</f>
        <v>19</v>
      </c>
      <c r="H961" s="8">
        <f>ROUND(INDEX([1]Calculation!L:L,ROW()),0)</f>
        <v>0</v>
      </c>
      <c r="I961" s="8">
        <f>ROUND(INDEX([1]Calculation!M:M,ROW()),0)</f>
        <v>3</v>
      </c>
      <c r="J961" s="8">
        <f>ROUND(INDEX([1]Calculation!N:N,ROW()),0)</f>
        <v>0</v>
      </c>
      <c r="K961" s="8">
        <f>ROUND(INDEX([1]Calculation!O:O,ROW()),0)</f>
        <v>3</v>
      </c>
      <c r="L961" s="8">
        <f>ROUND(INDEX([1]Calculation!P:P,ROW()),0)</f>
        <v>14</v>
      </c>
      <c r="M961" s="8">
        <f>ROUND(INDEX([1]Calculation!Q:Q,ROW()),0)</f>
        <v>0</v>
      </c>
      <c r="N961" s="8">
        <f>ROUND(INDEX([1]Calculation!R:R,ROW()),0)</f>
        <v>11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Morning Consult</v>
      </c>
      <c r="C962" t="str">
        <f>IF(INDEX([1]Calculation!$F:$F,ROW())=0,"-",INDEX([1]Calculation!$F:$F,ROW()))</f>
        <v>B/C</v>
      </c>
      <c r="D962" t="str">
        <f>INDEX([1]Calculation!$I:$I,ROW())&amp;"  "&amp;INDEX([1]Calculation!$J:$J,ROW())</f>
        <v>733  rv</v>
      </c>
      <c r="E962" s="2" t="str">
        <f>MONTH(INDEX([1]Calculation!$H:$H,ROW()))&amp;"/"&amp;DAY(INDEX([1]Calculation!$H:$H,ROW()))</f>
        <v>11/9</v>
      </c>
      <c r="F962" s="12">
        <f>ROUND(INDEX([1]Calculation!AK:AK,ROW()),1)</f>
        <v>0</v>
      </c>
      <c r="G962" s="8">
        <f>ROUND(INDEX([1]Calculation!K:K,ROW()),0)</f>
        <v>26</v>
      </c>
      <c r="H962" s="8">
        <f>ROUND(INDEX([1]Calculation!L:L,ROW()),0)</f>
        <v>2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1</v>
      </c>
      <c r="L962" s="8">
        <f>ROUND(INDEX([1]Calculation!P:P,ROW()),0)</f>
        <v>19</v>
      </c>
      <c r="M962" s="8">
        <f>ROUND(INDEX([1]Calculation!Q:Q,ROW()),0)</f>
        <v>0</v>
      </c>
      <c r="N962" s="8">
        <f>ROUND(INDEX([1]Calculation!R:R,ROW()),0)</f>
        <v>5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Harris Insights &amp; Analytics</v>
      </c>
      <c r="C963" t="str">
        <f>IF(INDEX([1]Calculation!$F:$F,ROW())=0,"-",INDEX([1]Calculation!$F:$F,ROW()))</f>
        <v>C+</v>
      </c>
      <c r="D963" t="str">
        <f>INDEX([1]Calculation!$I:$I,ROW())&amp;"  "&amp;INDEX([1]Calculation!$J:$J,ROW())</f>
        <v>370  rv</v>
      </c>
      <c r="E963" s="2" t="str">
        <f>MONTH(INDEX([1]Calculation!$H:$H,ROW()))&amp;"/"&amp;DAY(INDEX([1]Calculation!$H:$H,ROW()))</f>
        <v>11/6</v>
      </c>
      <c r="F963" s="12">
        <f>ROUND(INDEX([1]Calculation!AK:AK,ROW()),1)</f>
        <v>0</v>
      </c>
      <c r="G963" s="8">
        <f>ROUND(INDEX([1]Calculation!K:K,ROW()),0)</f>
        <v>30</v>
      </c>
      <c r="H963" s="8">
        <f>ROUND(INDEX([1]Calculation!L:L,ROW()),0)</f>
        <v>5</v>
      </c>
      <c r="I963" s="8">
        <f>ROUND(INDEX([1]Calculation!M:M,ROW()),0)</f>
        <v>5</v>
      </c>
      <c r="J963" s="8">
        <f>ROUND(INDEX([1]Calculation!N:N,ROW()),0)</f>
        <v>0</v>
      </c>
      <c r="K963" s="8">
        <f>ROUND(INDEX([1]Calculation!O:O,ROW()),0)</f>
        <v>0</v>
      </c>
      <c r="L963" s="8">
        <f>ROUND(INDEX([1]Calculation!P:P,ROW()),0)</f>
        <v>20</v>
      </c>
      <c r="M963" s="8">
        <f>ROUND(INDEX([1]Calculation!Q:Q,ROW()),0)</f>
        <v>0</v>
      </c>
      <c r="N963" s="8">
        <f>ROUND(INDEX([1]Calculation!R:R,ROW()),0)</f>
        <v>5</v>
      </c>
      <c r="O963" s="8">
        <f>ROUND(INDEX([1]Calculation!S:S,ROW()),0)</f>
        <v>0</v>
      </c>
    </row>
    <row r="964" spans="1:15">
      <c r="A964" t="str">
        <f>INDEX([1]Calculation!$E:$E,ROW())</f>
        <v/>
      </c>
      <c r="B964" t="str">
        <f>INDEX([1]Calculation!$C:$C,ROW())</f>
        <v/>
      </c>
      <c r="C964" t="str">
        <f>IF(INDEX([1]Calculation!$F:$F,ROW())=0,"-",INDEX([1]Calculation!$F:$F,ROW()))</f>
        <v/>
      </c>
      <c r="D964" t="str">
        <f>INDEX([1]Calculation!$I:$I,ROW())&amp;"  "&amp;INDEX([1]Calculation!$J:$J,ROW())</f>
        <v xml:space="preserve">  </v>
      </c>
      <c r="E964" s="2" t="e">
        <f>MONTH(INDEX([1]Calculation!$H:$H,ROW()))&amp;"/"&amp;DAY(INDEX([1]Calculation!$H:$H,ROW()))</f>
        <v>#VALUE!</v>
      </c>
      <c r="F964" s="12" t="e">
        <f>ROUND(INDEX([1]Calculation!AK:AK,ROW()),1)</f>
        <v>#VALUE!</v>
      </c>
      <c r="G964" s="8" t="e">
        <f>ROUND(INDEX([1]Calculation!K:K,ROW()),0)</f>
        <v>#VALUE!</v>
      </c>
      <c r="H964" s="8" t="e">
        <f>ROUND(INDEX([1]Calculation!L:L,ROW()),0)</f>
        <v>#VALUE!</v>
      </c>
      <c r="I964" s="8" t="e">
        <f>ROUND(INDEX([1]Calculation!M:M,ROW()),0)</f>
        <v>#VALUE!</v>
      </c>
      <c r="J964" s="8" t="e">
        <f>ROUND(INDEX([1]Calculation!N:N,ROW()),0)</f>
        <v>#VALUE!</v>
      </c>
      <c r="K964" s="8" t="e">
        <f>ROUND(INDEX([1]Calculation!O:O,ROW()),0)</f>
        <v>#VALUE!</v>
      </c>
      <c r="L964" s="8" t="e">
        <f>ROUND(INDEX([1]Calculation!P:P,ROW()),0)</f>
        <v>#VALUE!</v>
      </c>
      <c r="M964" s="8" t="e">
        <f>ROUND(INDEX([1]Calculation!Q:Q,ROW()),0)</f>
        <v>#VALUE!</v>
      </c>
      <c r="N964" s="8" t="e">
        <f>ROUND(INDEX([1]Calculation!R:R,ROW()),0)</f>
        <v>#VALUE!</v>
      </c>
      <c r="O964" s="8" t="e">
        <f>ROUND(INDEX([1]Calculation!S:S,ROW()),0)</f>
        <v>#VALUE!</v>
      </c>
    </row>
    <row r="965" spans="1:15">
      <c r="A965" t="str">
        <f>INDEX([1]Calculation!$E:$E,ROW())</f>
        <v/>
      </c>
      <c r="B965" t="str">
        <f>INDEX([1]Calculation!$C:$C,ROW())</f>
        <v/>
      </c>
      <c r="C965" t="str">
        <f>IF(INDEX([1]Calculation!$F:$F,ROW())=0,"-",INDEX([1]Calculation!$F:$F,ROW()))</f>
        <v/>
      </c>
      <c r="D965" t="str">
        <f>INDEX([1]Calculation!$I:$I,ROW())&amp;"  "&amp;INDEX([1]Calculation!$J:$J,ROW())</f>
        <v xml:space="preserve">  </v>
      </c>
      <c r="E965" s="2" t="e">
        <f>MONTH(INDEX([1]Calculation!$H:$H,ROW()))&amp;"/"&amp;DAY(INDEX([1]Calculation!$H:$H,ROW()))</f>
        <v>#VALUE!</v>
      </c>
      <c r="F965" s="12" t="e">
        <f>ROUND(INDEX([1]Calculation!AK:AK,ROW()),1)</f>
        <v>#VALUE!</v>
      </c>
      <c r="G965" s="8" t="e">
        <f>ROUND(INDEX([1]Calculation!K:K,ROW()),0)</f>
        <v>#VALUE!</v>
      </c>
      <c r="H965" s="8" t="e">
        <f>ROUND(INDEX([1]Calculation!L:L,ROW()),0)</f>
        <v>#VALUE!</v>
      </c>
      <c r="I965" s="8" t="e">
        <f>ROUND(INDEX([1]Calculation!M:M,ROW()),0)</f>
        <v>#VALUE!</v>
      </c>
      <c r="J965" s="8" t="e">
        <f>ROUND(INDEX([1]Calculation!N:N,ROW()),0)</f>
        <v>#VALUE!</v>
      </c>
      <c r="K965" s="8" t="e">
        <f>ROUND(INDEX([1]Calculation!O:O,ROW()),0)</f>
        <v>#VALUE!</v>
      </c>
      <c r="L965" s="8" t="e">
        <f>ROUND(INDEX([1]Calculation!P:P,ROW()),0)</f>
        <v>#VALUE!</v>
      </c>
      <c r="M965" s="8" t="e">
        <f>ROUND(INDEX([1]Calculation!Q:Q,ROW()),0)</f>
        <v>#VALUE!</v>
      </c>
      <c r="N965" s="8" t="e">
        <f>ROUND(INDEX([1]Calculation!R:R,ROW()),0)</f>
        <v>#VALUE!</v>
      </c>
      <c r="O965" s="8" t="e">
        <f>ROUND(INDEX([1]Calculation!S:S,ROW()),0)</f>
        <v>#VALUE!</v>
      </c>
    </row>
    <row r="966" spans="1:15">
      <c r="A966" t="str">
        <f>INDEX([1]Calculation!$E:$E,ROW())</f>
        <v/>
      </c>
      <c r="B966" t="str">
        <f>INDEX([1]Calculation!$C:$C,ROW())</f>
        <v/>
      </c>
      <c r="C966" t="str">
        <f>IF(INDEX([1]Calculation!$F:$F,ROW())=0,"-",INDEX([1]Calculation!$F:$F,ROW()))</f>
        <v/>
      </c>
      <c r="D966" t="str">
        <f>INDEX([1]Calculation!$I:$I,ROW())&amp;"  "&amp;INDEX([1]Calculation!$J:$J,ROW())</f>
        <v xml:space="preserve">  </v>
      </c>
      <c r="E966" s="2" t="e">
        <f>MONTH(INDEX([1]Calculation!$H:$H,ROW()))&amp;"/"&amp;DAY(INDEX([1]Calculation!$H:$H,ROW()))</f>
        <v>#VALUE!</v>
      </c>
      <c r="F966" s="12" t="e">
        <f>ROUND(INDEX([1]Calculation!AK:AK,ROW()),1)</f>
        <v>#VALUE!</v>
      </c>
      <c r="G966" s="8" t="e">
        <f>ROUND(INDEX([1]Calculation!K:K,ROW()),0)</f>
        <v>#VALUE!</v>
      </c>
      <c r="H966" s="8" t="e">
        <f>ROUND(INDEX([1]Calculation!L:L,ROW()),0)</f>
        <v>#VALUE!</v>
      </c>
      <c r="I966" s="8" t="e">
        <f>ROUND(INDEX([1]Calculation!M:M,ROW()),0)</f>
        <v>#VALUE!</v>
      </c>
      <c r="J966" s="8" t="e">
        <f>ROUND(INDEX([1]Calculation!N:N,ROW()),0)</f>
        <v>#VALUE!</v>
      </c>
      <c r="K966" s="8" t="e">
        <f>ROUND(INDEX([1]Calculation!O:O,ROW()),0)</f>
        <v>#VALUE!</v>
      </c>
      <c r="L966" s="8" t="e">
        <f>ROUND(INDEX([1]Calculation!P:P,ROW()),0)</f>
        <v>#VALUE!</v>
      </c>
      <c r="M966" s="8" t="e">
        <f>ROUND(INDEX([1]Calculation!Q:Q,ROW()),0)</f>
        <v>#VALUE!</v>
      </c>
      <c r="N966" s="8" t="e">
        <f>ROUND(INDEX([1]Calculation!R:R,ROW()),0)</f>
        <v>#VALUE!</v>
      </c>
      <c r="O966" s="8" t="e">
        <f>ROUND(INDEX([1]Calculation!S:S,ROW()),0)</f>
        <v>#VALUE!</v>
      </c>
    </row>
    <row r="967" spans="1:15">
      <c r="A967" t="str">
        <f>INDEX([1]Calculation!$E:$E,ROW())</f>
        <v/>
      </c>
      <c r="B967" t="str">
        <f>INDEX([1]Calculation!$C:$C,ROW())</f>
        <v/>
      </c>
      <c r="C967" t="str">
        <f>IF(INDEX([1]Calculation!$F:$F,ROW())=0,"-",INDEX([1]Calculation!$F:$F,ROW()))</f>
        <v/>
      </c>
      <c r="D967" t="str">
        <f>INDEX([1]Calculation!$I:$I,ROW())&amp;"  "&amp;INDEX([1]Calculation!$J:$J,ROW())</f>
        <v xml:space="preserve">  </v>
      </c>
      <c r="E967" s="2" t="e">
        <f>MONTH(INDEX([1]Calculation!$H:$H,ROW()))&amp;"/"&amp;DAY(INDEX([1]Calculation!$H:$H,ROW()))</f>
        <v>#VALUE!</v>
      </c>
      <c r="F967" s="12" t="e">
        <f>ROUND(INDEX([1]Calculation!AK:AK,ROW()),1)</f>
        <v>#VALUE!</v>
      </c>
      <c r="G967" s="8" t="e">
        <f>ROUND(INDEX([1]Calculation!K:K,ROW()),0)</f>
        <v>#VALUE!</v>
      </c>
      <c r="H967" s="8" t="e">
        <f>ROUND(INDEX([1]Calculation!L:L,ROW()),0)</f>
        <v>#VALUE!</v>
      </c>
      <c r="I967" s="8" t="e">
        <f>ROUND(INDEX([1]Calculation!M:M,ROW()),0)</f>
        <v>#VALUE!</v>
      </c>
      <c r="J967" s="8" t="e">
        <f>ROUND(INDEX([1]Calculation!N:N,ROW()),0)</f>
        <v>#VALUE!</v>
      </c>
      <c r="K967" s="8" t="e">
        <f>ROUND(INDEX([1]Calculation!O:O,ROW()),0)</f>
        <v>#VALUE!</v>
      </c>
      <c r="L967" s="8" t="e">
        <f>ROUND(INDEX([1]Calculation!P:P,ROW()),0)</f>
        <v>#VALUE!</v>
      </c>
      <c r="M967" s="8" t="e">
        <f>ROUND(INDEX([1]Calculation!Q:Q,ROW()),0)</f>
        <v>#VALUE!</v>
      </c>
      <c r="N967" s="8" t="e">
        <f>ROUND(INDEX([1]Calculation!R:R,ROW()),0)</f>
        <v>#VALUE!</v>
      </c>
      <c r="O967" s="8" t="e">
        <f>ROUND(INDEX([1]Calculation!S:S,ROW()),0)</f>
        <v>#VALUE!</v>
      </c>
    </row>
    <row r="968" spans="1:15">
      <c r="A968" t="str">
        <f>INDEX([1]Calculation!$E:$E,ROW())</f>
        <v/>
      </c>
      <c r="B968" t="str">
        <f>INDEX([1]Calculation!$C:$C,ROW())</f>
        <v/>
      </c>
      <c r="C968" t="str">
        <f>IF(INDEX([1]Calculation!$F:$F,ROW())=0,"-",INDEX([1]Calculation!$F:$F,ROW()))</f>
        <v/>
      </c>
      <c r="D968" t="str">
        <f>INDEX([1]Calculation!$I:$I,ROW())&amp;"  "&amp;INDEX([1]Calculation!$J:$J,ROW())</f>
        <v xml:space="preserve">  </v>
      </c>
      <c r="E968" s="2" t="e">
        <f>MONTH(INDEX([1]Calculation!$H:$H,ROW()))&amp;"/"&amp;DAY(INDEX([1]Calculation!$H:$H,ROW()))</f>
        <v>#VALUE!</v>
      </c>
      <c r="F968" s="12" t="e">
        <f>ROUND(INDEX([1]Calculation!AK:AK,ROW()),1)</f>
        <v>#VALUE!</v>
      </c>
      <c r="G968" s="8" t="e">
        <f>ROUND(INDEX([1]Calculation!K:K,ROW()),0)</f>
        <v>#VALUE!</v>
      </c>
      <c r="H968" s="8" t="e">
        <f>ROUND(INDEX([1]Calculation!L:L,ROW()),0)</f>
        <v>#VALUE!</v>
      </c>
      <c r="I968" s="8" t="e">
        <f>ROUND(INDEX([1]Calculation!M:M,ROW()),0)</f>
        <v>#VALUE!</v>
      </c>
      <c r="J968" s="8" t="e">
        <f>ROUND(INDEX([1]Calculation!N:N,ROW()),0)</f>
        <v>#VALUE!</v>
      </c>
      <c r="K968" s="8" t="e">
        <f>ROUND(INDEX([1]Calculation!O:O,ROW()),0)</f>
        <v>#VALUE!</v>
      </c>
      <c r="L968" s="8" t="e">
        <f>ROUND(INDEX([1]Calculation!P:P,ROW()),0)</f>
        <v>#VALUE!</v>
      </c>
      <c r="M968" s="8" t="e">
        <f>ROUND(INDEX([1]Calculation!Q:Q,ROW()),0)</f>
        <v>#VALUE!</v>
      </c>
      <c r="N968" s="8" t="e">
        <f>ROUND(INDEX([1]Calculation!R:R,ROW()),0)</f>
        <v>#VALUE!</v>
      </c>
      <c r="O968" s="8" t="e">
        <f>ROUND(INDEX([1]Calculation!S:S,ROW()),0)</f>
        <v>#VALUE!</v>
      </c>
    </row>
    <row r="969" spans="1:15">
      <c r="A969" t="str">
        <f>INDEX([1]Calculation!$E:$E,ROW())</f>
        <v/>
      </c>
      <c r="B969" t="str">
        <f>INDEX([1]Calculation!$C:$C,ROW())</f>
        <v/>
      </c>
      <c r="C969" t="str">
        <f>IF(INDEX([1]Calculation!$F:$F,ROW())=0,"-",INDEX([1]Calculation!$F:$F,ROW()))</f>
        <v/>
      </c>
      <c r="D969" t="str">
        <f>INDEX([1]Calculation!$I:$I,ROW())&amp;"  "&amp;INDEX([1]Calculation!$J:$J,ROW())</f>
        <v xml:space="preserve">  </v>
      </c>
      <c r="E969" s="2" t="e">
        <f>MONTH(INDEX([1]Calculation!$H:$H,ROW()))&amp;"/"&amp;DAY(INDEX([1]Calculation!$H:$H,ROW()))</f>
        <v>#VALUE!</v>
      </c>
      <c r="F969" s="12" t="e">
        <f>ROUND(INDEX([1]Calculation!AK:AK,ROW()),1)</f>
        <v>#VALUE!</v>
      </c>
      <c r="G969" s="8" t="e">
        <f>ROUND(INDEX([1]Calculation!K:K,ROW()),0)</f>
        <v>#VALUE!</v>
      </c>
      <c r="H969" s="8" t="e">
        <f>ROUND(INDEX([1]Calculation!L:L,ROW()),0)</f>
        <v>#VALUE!</v>
      </c>
      <c r="I969" s="8" t="e">
        <f>ROUND(INDEX([1]Calculation!M:M,ROW()),0)</f>
        <v>#VALUE!</v>
      </c>
      <c r="J969" s="8" t="e">
        <f>ROUND(INDEX([1]Calculation!N:N,ROW()),0)</f>
        <v>#VALUE!</v>
      </c>
      <c r="K969" s="8" t="e">
        <f>ROUND(INDEX([1]Calculation!O:O,ROW()),0)</f>
        <v>#VALUE!</v>
      </c>
      <c r="L969" s="8" t="e">
        <f>ROUND(INDEX([1]Calculation!P:P,ROW()),0)</f>
        <v>#VALUE!</v>
      </c>
      <c r="M969" s="8" t="e">
        <f>ROUND(INDEX([1]Calculation!Q:Q,ROW()),0)</f>
        <v>#VALUE!</v>
      </c>
      <c r="N969" s="8" t="e">
        <f>ROUND(INDEX([1]Calculation!R:R,ROW()),0)</f>
        <v>#VALUE!</v>
      </c>
      <c r="O969" s="8" t="e">
        <f>ROUND(INDEX([1]Calculation!S:S,ROW()),0)</f>
        <v>#VALUE!</v>
      </c>
    </row>
    <row r="970" spans="1:15">
      <c r="A970" t="str">
        <f>INDEX([1]Calculation!$E:$E,ROW())</f>
        <v/>
      </c>
      <c r="B970" t="str">
        <f>INDEX([1]Calculation!$C:$C,ROW())</f>
        <v/>
      </c>
      <c r="C970" t="str">
        <f>IF(INDEX([1]Calculation!$F:$F,ROW())=0,"-",INDEX([1]Calculation!$F:$F,ROW()))</f>
        <v/>
      </c>
      <c r="D970" t="str">
        <f>INDEX([1]Calculation!$I:$I,ROW())&amp;"  "&amp;INDEX([1]Calculation!$J:$J,ROW())</f>
        <v xml:space="preserve">  </v>
      </c>
      <c r="E970" s="2" t="e">
        <f>MONTH(INDEX([1]Calculation!$H:$H,ROW()))&amp;"/"&amp;DAY(INDEX([1]Calculation!$H:$H,ROW()))</f>
        <v>#VALUE!</v>
      </c>
      <c r="F970" s="12" t="e">
        <f>ROUND(INDEX([1]Calculation!AK:AK,ROW()),1)</f>
        <v>#VALUE!</v>
      </c>
      <c r="G970" s="8" t="e">
        <f>ROUND(INDEX([1]Calculation!K:K,ROW()),0)</f>
        <v>#VALUE!</v>
      </c>
      <c r="H970" s="8" t="e">
        <f>ROUND(INDEX([1]Calculation!L:L,ROW()),0)</f>
        <v>#VALUE!</v>
      </c>
      <c r="I970" s="8" t="e">
        <f>ROUND(INDEX([1]Calculation!M:M,ROW()),0)</f>
        <v>#VALUE!</v>
      </c>
      <c r="J970" s="8" t="e">
        <f>ROUND(INDEX([1]Calculation!N:N,ROW()),0)</f>
        <v>#VALUE!</v>
      </c>
      <c r="K970" s="8" t="e">
        <f>ROUND(INDEX([1]Calculation!O:O,ROW()),0)</f>
        <v>#VALUE!</v>
      </c>
      <c r="L970" s="8" t="e">
        <f>ROUND(INDEX([1]Calculation!P:P,ROW()),0)</f>
        <v>#VALUE!</v>
      </c>
      <c r="M970" s="8" t="e">
        <f>ROUND(INDEX([1]Calculation!Q:Q,ROW()),0)</f>
        <v>#VALUE!</v>
      </c>
      <c r="N970" s="8" t="e">
        <f>ROUND(INDEX([1]Calculation!R:R,ROW()),0)</f>
        <v>#VALUE!</v>
      </c>
      <c r="O970" s="8" t="e">
        <f>ROUND(INDEX([1]Calculation!S:S,ROW()),0)</f>
        <v>#VALUE!</v>
      </c>
    </row>
    <row r="971" spans="1:15">
      <c r="A971" t="str">
        <f>INDEX([1]Calculation!$E:$E,ROW())</f>
        <v/>
      </c>
      <c r="B971" t="str">
        <f>INDEX([1]Calculation!$C:$C,ROW())</f>
        <v/>
      </c>
      <c r="C971" t="str">
        <f>IF(INDEX([1]Calculation!$F:$F,ROW())=0,"-",INDEX([1]Calculation!$F:$F,ROW()))</f>
        <v/>
      </c>
      <c r="D971" t="str">
        <f>INDEX([1]Calculation!$I:$I,ROW())&amp;"  "&amp;INDEX([1]Calculation!$J:$J,ROW())</f>
        <v xml:space="preserve">  </v>
      </c>
      <c r="E971" s="2" t="e">
        <f>MONTH(INDEX([1]Calculation!$H:$H,ROW()))&amp;"/"&amp;DAY(INDEX([1]Calculation!$H:$H,ROW()))</f>
        <v>#VALUE!</v>
      </c>
      <c r="F971" s="12" t="e">
        <f>ROUND(INDEX([1]Calculation!AK:AK,ROW()),1)</f>
        <v>#VALUE!</v>
      </c>
      <c r="G971" s="8" t="e">
        <f>ROUND(INDEX([1]Calculation!K:K,ROW()),0)</f>
        <v>#VALUE!</v>
      </c>
      <c r="H971" s="8" t="e">
        <f>ROUND(INDEX([1]Calculation!L:L,ROW()),0)</f>
        <v>#VALUE!</v>
      </c>
      <c r="I971" s="8" t="e">
        <f>ROUND(INDEX([1]Calculation!M:M,ROW()),0)</f>
        <v>#VALUE!</v>
      </c>
      <c r="J971" s="8" t="e">
        <f>ROUND(INDEX([1]Calculation!N:N,ROW()),0)</f>
        <v>#VALUE!</v>
      </c>
      <c r="K971" s="8" t="e">
        <f>ROUND(INDEX([1]Calculation!O:O,ROW()),0)</f>
        <v>#VALUE!</v>
      </c>
      <c r="L971" s="8" t="e">
        <f>ROUND(INDEX([1]Calculation!P:P,ROW()),0)</f>
        <v>#VALUE!</v>
      </c>
      <c r="M971" s="8" t="e">
        <f>ROUND(INDEX([1]Calculation!Q:Q,ROW()),0)</f>
        <v>#VALUE!</v>
      </c>
      <c r="N971" s="8" t="e">
        <f>ROUND(INDEX([1]Calculation!R:R,ROW()),0)</f>
        <v>#VALUE!</v>
      </c>
      <c r="O971" s="8" t="e">
        <f>ROUND(INDEX([1]Calculation!S:S,ROW()),0)</f>
        <v>#VALUE!</v>
      </c>
    </row>
    <row r="972" spans="1:15">
      <c r="A972" t="str">
        <f>INDEX([1]Calculation!$E:$E,ROW())</f>
        <v/>
      </c>
      <c r="B972" t="str">
        <f>INDEX([1]Calculation!$C:$C,ROW())</f>
        <v/>
      </c>
      <c r="C972" t="str">
        <f>IF(INDEX([1]Calculation!$F:$F,ROW())=0,"-",INDEX([1]Calculation!$F:$F,ROW()))</f>
        <v/>
      </c>
      <c r="D972" t="str">
        <f>INDEX([1]Calculation!$I:$I,ROW())&amp;"  "&amp;INDEX([1]Calculation!$J:$J,ROW())</f>
        <v xml:space="preserve">  </v>
      </c>
      <c r="E972" s="2" t="e">
        <f>MONTH(INDEX([1]Calculation!$H:$H,ROW()))&amp;"/"&amp;DAY(INDEX([1]Calculation!$H:$H,ROW()))</f>
        <v>#VALUE!</v>
      </c>
      <c r="F972" s="12" t="e">
        <f>ROUND(INDEX([1]Calculation!AK:AK,ROW()),1)</f>
        <v>#VALUE!</v>
      </c>
      <c r="G972" s="8" t="e">
        <f>ROUND(INDEX([1]Calculation!K:K,ROW()),0)</f>
        <v>#VALUE!</v>
      </c>
      <c r="H972" s="8" t="e">
        <f>ROUND(INDEX([1]Calculation!L:L,ROW()),0)</f>
        <v>#VALUE!</v>
      </c>
      <c r="I972" s="8" t="e">
        <f>ROUND(INDEX([1]Calculation!M:M,ROW()),0)</f>
        <v>#VALUE!</v>
      </c>
      <c r="J972" s="8" t="e">
        <f>ROUND(INDEX([1]Calculation!N:N,ROW()),0)</f>
        <v>#VALUE!</v>
      </c>
      <c r="K972" s="8" t="e">
        <f>ROUND(INDEX([1]Calculation!O:O,ROW()),0)</f>
        <v>#VALUE!</v>
      </c>
      <c r="L972" s="8" t="e">
        <f>ROUND(INDEX([1]Calculation!P:P,ROW()),0)</f>
        <v>#VALUE!</v>
      </c>
      <c r="M972" s="8" t="e">
        <f>ROUND(INDEX([1]Calculation!Q:Q,ROW()),0)</f>
        <v>#VALUE!</v>
      </c>
      <c r="N972" s="8" t="e">
        <f>ROUND(INDEX([1]Calculation!R:R,ROW()),0)</f>
        <v>#VALUE!</v>
      </c>
      <c r="O972" s="8" t="e">
        <f>ROUND(INDEX([1]Calculation!S:S,ROW()),0)</f>
        <v>#VALUE!</v>
      </c>
    </row>
    <row r="973" spans="1:15">
      <c r="A973" t="str">
        <f>INDEX([1]Calculation!$E:$E,ROW())</f>
        <v/>
      </c>
      <c r="B973" t="str">
        <f>INDEX([1]Calculation!$C:$C,ROW())</f>
        <v/>
      </c>
      <c r="C973" t="str">
        <f>IF(INDEX([1]Calculation!$F:$F,ROW())=0,"-",INDEX([1]Calculation!$F:$F,ROW()))</f>
        <v/>
      </c>
      <c r="D973" t="str">
        <f>INDEX([1]Calculation!$I:$I,ROW())&amp;"  "&amp;INDEX([1]Calculation!$J:$J,ROW())</f>
        <v xml:space="preserve">  </v>
      </c>
      <c r="E973" s="2" t="e">
        <f>MONTH(INDEX([1]Calculation!$H:$H,ROW()))&amp;"/"&amp;DAY(INDEX([1]Calculation!$H:$H,ROW()))</f>
        <v>#VALUE!</v>
      </c>
      <c r="F973" s="12" t="e">
        <f>ROUND(INDEX([1]Calculation!AK:AK,ROW()),1)</f>
        <v>#VALUE!</v>
      </c>
      <c r="G973" s="8" t="e">
        <f>ROUND(INDEX([1]Calculation!K:K,ROW()),0)</f>
        <v>#VALUE!</v>
      </c>
      <c r="H973" s="8" t="e">
        <f>ROUND(INDEX([1]Calculation!L:L,ROW()),0)</f>
        <v>#VALUE!</v>
      </c>
      <c r="I973" s="8" t="e">
        <f>ROUND(INDEX([1]Calculation!M:M,ROW()),0)</f>
        <v>#VALUE!</v>
      </c>
      <c r="J973" s="8" t="e">
        <f>ROUND(INDEX([1]Calculation!N:N,ROW()),0)</f>
        <v>#VALUE!</v>
      </c>
      <c r="K973" s="8" t="e">
        <f>ROUND(INDEX([1]Calculation!O:O,ROW()),0)</f>
        <v>#VALUE!</v>
      </c>
      <c r="L973" s="8" t="e">
        <f>ROUND(INDEX([1]Calculation!P:P,ROW()),0)</f>
        <v>#VALUE!</v>
      </c>
      <c r="M973" s="8" t="e">
        <f>ROUND(INDEX([1]Calculation!Q:Q,ROW()),0)</f>
        <v>#VALUE!</v>
      </c>
      <c r="N973" s="8" t="e">
        <f>ROUND(INDEX([1]Calculation!R:R,ROW()),0)</f>
        <v>#VALUE!</v>
      </c>
      <c r="O973" s="8" t="e">
        <f>ROUND(INDEX([1]Calculation!S:S,ROW()),0)</f>
        <v>#VALUE!</v>
      </c>
    </row>
    <row r="974" spans="1:15">
      <c r="A974" t="str">
        <f>INDEX([1]Calculation!$E:$E,ROW())</f>
        <v/>
      </c>
      <c r="B974" t="str">
        <f>INDEX([1]Calculation!$C:$C,ROW())</f>
        <v/>
      </c>
      <c r="C974" t="str">
        <f>IF(INDEX([1]Calculation!$F:$F,ROW())=0,"-",INDEX([1]Calculation!$F:$F,ROW()))</f>
        <v/>
      </c>
      <c r="D974" t="str">
        <f>INDEX([1]Calculation!$I:$I,ROW())&amp;"  "&amp;INDEX([1]Calculation!$J:$J,ROW())</f>
        <v xml:space="preserve">  </v>
      </c>
      <c r="E974" s="2" t="e">
        <f>MONTH(INDEX([1]Calculation!$H:$H,ROW()))&amp;"/"&amp;DAY(INDEX([1]Calculation!$H:$H,ROW()))</f>
        <v>#VALUE!</v>
      </c>
      <c r="F974" s="12" t="e">
        <f>ROUND(INDEX([1]Calculation!AK:AK,ROW()),1)</f>
        <v>#VALUE!</v>
      </c>
      <c r="G974" s="8" t="e">
        <f>ROUND(INDEX([1]Calculation!K:K,ROW()),0)</f>
        <v>#VALUE!</v>
      </c>
      <c r="H974" s="8" t="e">
        <f>ROUND(INDEX([1]Calculation!L:L,ROW()),0)</f>
        <v>#VALUE!</v>
      </c>
      <c r="I974" s="8" t="e">
        <f>ROUND(INDEX([1]Calculation!M:M,ROW()),0)</f>
        <v>#VALUE!</v>
      </c>
      <c r="J974" s="8" t="e">
        <f>ROUND(INDEX([1]Calculation!N:N,ROW()),0)</f>
        <v>#VALUE!</v>
      </c>
      <c r="K974" s="8" t="e">
        <f>ROUND(INDEX([1]Calculation!O:O,ROW()),0)</f>
        <v>#VALUE!</v>
      </c>
      <c r="L974" s="8" t="e">
        <f>ROUND(INDEX([1]Calculation!P:P,ROW()),0)</f>
        <v>#VALUE!</v>
      </c>
      <c r="M974" s="8" t="e">
        <f>ROUND(INDEX([1]Calculation!Q:Q,ROW()),0)</f>
        <v>#VALUE!</v>
      </c>
      <c r="N974" s="8" t="e">
        <f>ROUND(INDEX([1]Calculation!R:R,ROW()),0)</f>
        <v>#VALUE!</v>
      </c>
      <c r="O974" s="8" t="e">
        <f>ROUND(INDEX([1]Calculation!S:S,ROW()),0)</f>
        <v>#VALUE!</v>
      </c>
    </row>
    <row r="975" spans="1:15">
      <c r="A975" t="str">
        <f>INDEX([1]Calculation!$E:$E,ROW())</f>
        <v/>
      </c>
      <c r="B975" t="str">
        <f>INDEX([1]Calculation!$C:$C,ROW())</f>
        <v/>
      </c>
      <c r="C975" t="str">
        <f>IF(INDEX([1]Calculation!$F:$F,ROW())=0,"-",INDEX([1]Calculation!$F:$F,ROW()))</f>
        <v/>
      </c>
      <c r="D975" t="str">
        <f>INDEX([1]Calculation!$I:$I,ROW())&amp;"  "&amp;INDEX([1]Calculation!$J:$J,ROW())</f>
        <v xml:space="preserve">  </v>
      </c>
      <c r="E975" s="2" t="e">
        <f>MONTH(INDEX([1]Calculation!$H:$H,ROW()))&amp;"/"&amp;DAY(INDEX([1]Calculation!$H:$H,ROW()))</f>
        <v>#VALUE!</v>
      </c>
      <c r="F975" s="12" t="e">
        <f>ROUND(INDEX([1]Calculation!AK:AK,ROW()),1)</f>
        <v>#VALUE!</v>
      </c>
      <c r="G975" s="8" t="e">
        <f>ROUND(INDEX([1]Calculation!K:K,ROW()),0)</f>
        <v>#VALUE!</v>
      </c>
      <c r="H975" s="8" t="e">
        <f>ROUND(INDEX([1]Calculation!L:L,ROW()),0)</f>
        <v>#VALUE!</v>
      </c>
      <c r="I975" s="8" t="e">
        <f>ROUND(INDEX([1]Calculation!M:M,ROW()),0)</f>
        <v>#VALUE!</v>
      </c>
      <c r="J975" s="8" t="e">
        <f>ROUND(INDEX([1]Calculation!N:N,ROW()),0)</f>
        <v>#VALUE!</v>
      </c>
      <c r="K975" s="8" t="e">
        <f>ROUND(INDEX([1]Calculation!O:O,ROW()),0)</f>
        <v>#VALUE!</v>
      </c>
      <c r="L975" s="8" t="e">
        <f>ROUND(INDEX([1]Calculation!P:P,ROW()),0)</f>
        <v>#VALUE!</v>
      </c>
      <c r="M975" s="8" t="e">
        <f>ROUND(INDEX([1]Calculation!Q:Q,ROW()),0)</f>
        <v>#VALUE!</v>
      </c>
      <c r="N975" s="8" t="e">
        <f>ROUND(INDEX([1]Calculation!R:R,ROW()),0)</f>
        <v>#VALUE!</v>
      </c>
      <c r="O975" s="8" t="e">
        <f>ROUND(INDEX([1]Calculation!S:S,ROW()),0)</f>
        <v>#VALUE!</v>
      </c>
    </row>
    <row r="976" spans="1:15">
      <c r="A976" t="str">
        <f>INDEX([1]Calculation!$E:$E,ROW())</f>
        <v/>
      </c>
      <c r="B976" t="str">
        <f>INDEX([1]Calculation!$C:$C,ROW())</f>
        <v/>
      </c>
      <c r="C976" t="str">
        <f>IF(INDEX([1]Calculation!$F:$F,ROW())=0,"-",INDEX([1]Calculation!$F:$F,ROW()))</f>
        <v/>
      </c>
      <c r="D976" t="str">
        <f>INDEX([1]Calculation!$I:$I,ROW())&amp;"  "&amp;INDEX([1]Calculation!$J:$J,ROW())</f>
        <v xml:space="preserve">  </v>
      </c>
      <c r="E976" s="2" t="e">
        <f>MONTH(INDEX([1]Calculation!$H:$H,ROW()))&amp;"/"&amp;DAY(INDEX([1]Calculation!$H:$H,ROW()))</f>
        <v>#VALUE!</v>
      </c>
      <c r="F976" s="12" t="e">
        <f>ROUND(INDEX([1]Calculation!AK:AK,ROW()),1)</f>
        <v>#VALUE!</v>
      </c>
      <c r="G976" s="8" t="e">
        <f>ROUND(INDEX([1]Calculation!K:K,ROW()),0)</f>
        <v>#VALUE!</v>
      </c>
      <c r="H976" s="8" t="e">
        <f>ROUND(INDEX([1]Calculation!L:L,ROW()),0)</f>
        <v>#VALUE!</v>
      </c>
      <c r="I976" s="8" t="e">
        <f>ROUND(INDEX([1]Calculation!M:M,ROW()),0)</f>
        <v>#VALUE!</v>
      </c>
      <c r="J976" s="8" t="e">
        <f>ROUND(INDEX([1]Calculation!N:N,ROW()),0)</f>
        <v>#VALUE!</v>
      </c>
      <c r="K976" s="8" t="e">
        <f>ROUND(INDEX([1]Calculation!O:O,ROW()),0)</f>
        <v>#VALUE!</v>
      </c>
      <c r="L976" s="8" t="e">
        <f>ROUND(INDEX([1]Calculation!P:P,ROW()),0)</f>
        <v>#VALUE!</v>
      </c>
      <c r="M976" s="8" t="e">
        <f>ROUND(INDEX([1]Calculation!Q:Q,ROW()),0)</f>
        <v>#VALUE!</v>
      </c>
      <c r="N976" s="8" t="e">
        <f>ROUND(INDEX([1]Calculation!R:R,ROW()),0)</f>
        <v>#VALUE!</v>
      </c>
      <c r="O976" s="8" t="e">
        <f>ROUND(INDEX([1]Calculation!S:S,ROW()),0)</f>
        <v>#VALUE!</v>
      </c>
    </row>
    <row r="977" spans="1:15">
      <c r="A977" t="str">
        <f>INDEX([1]Calculation!$E:$E,ROW())</f>
        <v/>
      </c>
      <c r="B977" t="str">
        <f>INDEX([1]Calculation!$C:$C,ROW())</f>
        <v/>
      </c>
      <c r="C977" t="str">
        <f>IF(INDEX([1]Calculation!$F:$F,ROW())=0,"-",INDEX([1]Calculation!$F:$F,ROW()))</f>
        <v/>
      </c>
      <c r="D977" t="str">
        <f>INDEX([1]Calculation!$I:$I,ROW())&amp;"  "&amp;INDEX([1]Calculation!$J:$J,ROW())</f>
        <v xml:space="preserve">  </v>
      </c>
      <c r="E977" s="2" t="e">
        <f>MONTH(INDEX([1]Calculation!$H:$H,ROW()))&amp;"/"&amp;DAY(INDEX([1]Calculation!$H:$H,ROW()))</f>
        <v>#VALUE!</v>
      </c>
      <c r="F977" s="12" t="e">
        <f>ROUND(INDEX([1]Calculation!AK:AK,ROW()),1)</f>
        <v>#VALUE!</v>
      </c>
      <c r="G977" s="8" t="e">
        <f>ROUND(INDEX([1]Calculation!K:K,ROW()),0)</f>
        <v>#VALUE!</v>
      </c>
      <c r="H977" s="8" t="e">
        <f>ROUND(INDEX([1]Calculation!L:L,ROW()),0)</f>
        <v>#VALUE!</v>
      </c>
      <c r="I977" s="8" t="e">
        <f>ROUND(INDEX([1]Calculation!M:M,ROW()),0)</f>
        <v>#VALUE!</v>
      </c>
      <c r="J977" s="8" t="e">
        <f>ROUND(INDEX([1]Calculation!N:N,ROW()),0)</f>
        <v>#VALUE!</v>
      </c>
      <c r="K977" s="8" t="e">
        <f>ROUND(INDEX([1]Calculation!O:O,ROW()),0)</f>
        <v>#VALUE!</v>
      </c>
      <c r="L977" s="8" t="e">
        <f>ROUND(INDEX([1]Calculation!P:P,ROW()),0)</f>
        <v>#VALUE!</v>
      </c>
      <c r="M977" s="8" t="e">
        <f>ROUND(INDEX([1]Calculation!Q:Q,ROW()),0)</f>
        <v>#VALUE!</v>
      </c>
      <c r="N977" s="8" t="e">
        <f>ROUND(INDEX([1]Calculation!R:R,ROW()),0)</f>
        <v>#VALUE!</v>
      </c>
      <c r="O977" s="8" t="e">
        <f>ROUND(INDEX([1]Calculation!S:S,ROW()),0)</f>
        <v>#VALUE!</v>
      </c>
    </row>
    <row r="978" spans="1:15">
      <c r="A978" t="str">
        <f>INDEX([1]Calculation!$E:$E,ROW())</f>
        <v/>
      </c>
      <c r="B978" t="str">
        <f>INDEX([1]Calculation!$C:$C,ROW())</f>
        <v/>
      </c>
      <c r="C978" t="str">
        <f>IF(INDEX([1]Calculation!$F:$F,ROW())=0,"-",INDEX([1]Calculation!$F:$F,ROW()))</f>
        <v/>
      </c>
      <c r="D978" t="str">
        <f>INDEX([1]Calculation!$I:$I,ROW())&amp;"  "&amp;INDEX([1]Calculation!$J:$J,ROW())</f>
        <v xml:space="preserve">  </v>
      </c>
      <c r="E978" s="2" t="e">
        <f>MONTH(INDEX([1]Calculation!$H:$H,ROW()))&amp;"/"&amp;DAY(INDEX([1]Calculation!$H:$H,ROW()))</f>
        <v>#VALUE!</v>
      </c>
      <c r="F978" s="12" t="e">
        <f>ROUND(INDEX([1]Calculation!AK:AK,ROW()),1)</f>
        <v>#VALUE!</v>
      </c>
      <c r="G978" s="8" t="e">
        <f>ROUND(INDEX([1]Calculation!K:K,ROW()),0)</f>
        <v>#VALUE!</v>
      </c>
      <c r="H978" s="8" t="e">
        <f>ROUND(INDEX([1]Calculation!L:L,ROW()),0)</f>
        <v>#VALUE!</v>
      </c>
      <c r="I978" s="8" t="e">
        <f>ROUND(INDEX([1]Calculation!M:M,ROW()),0)</f>
        <v>#VALUE!</v>
      </c>
      <c r="J978" s="8" t="e">
        <f>ROUND(INDEX([1]Calculation!N:N,ROW()),0)</f>
        <v>#VALUE!</v>
      </c>
      <c r="K978" s="8" t="e">
        <f>ROUND(INDEX([1]Calculation!O:O,ROW()),0)</f>
        <v>#VALUE!</v>
      </c>
      <c r="L978" s="8" t="e">
        <f>ROUND(INDEX([1]Calculation!P:P,ROW()),0)</f>
        <v>#VALUE!</v>
      </c>
      <c r="M978" s="8" t="e">
        <f>ROUND(INDEX([1]Calculation!Q:Q,ROW()),0)</f>
        <v>#VALUE!</v>
      </c>
      <c r="N978" s="8" t="e">
        <f>ROUND(INDEX([1]Calculation!R:R,ROW()),0)</f>
        <v>#VALUE!</v>
      </c>
      <c r="O978" s="8" t="e">
        <f>ROUND(INDEX([1]Calculation!S:S,ROW()),0)</f>
        <v>#VALUE!</v>
      </c>
    </row>
    <row r="979" spans="1:15">
      <c r="A979" t="str">
        <f>INDEX([1]Calculation!$E:$E,ROW())</f>
        <v/>
      </c>
      <c r="B979" t="str">
        <f>INDEX([1]Calculation!$C:$C,ROW())</f>
        <v/>
      </c>
      <c r="C979" t="str">
        <f>IF(INDEX([1]Calculation!$F:$F,ROW())=0,"-",INDEX([1]Calculation!$F:$F,ROW()))</f>
        <v/>
      </c>
      <c r="D979" t="str">
        <f>INDEX([1]Calculation!$I:$I,ROW())&amp;"  "&amp;INDEX([1]Calculation!$J:$J,ROW())</f>
        <v xml:space="preserve">  </v>
      </c>
      <c r="E979" s="2" t="e">
        <f>MONTH(INDEX([1]Calculation!$H:$H,ROW()))&amp;"/"&amp;DAY(INDEX([1]Calculation!$H:$H,ROW()))</f>
        <v>#VALUE!</v>
      </c>
      <c r="F979" s="12" t="e">
        <f>ROUND(INDEX([1]Calculation!AK:AK,ROW()),1)</f>
        <v>#VALUE!</v>
      </c>
      <c r="G979" s="8" t="e">
        <f>ROUND(INDEX([1]Calculation!K:K,ROW()),0)</f>
        <v>#VALUE!</v>
      </c>
      <c r="H979" s="8" t="e">
        <f>ROUND(INDEX([1]Calculation!L:L,ROW()),0)</f>
        <v>#VALUE!</v>
      </c>
      <c r="I979" s="8" t="e">
        <f>ROUND(INDEX([1]Calculation!M:M,ROW()),0)</f>
        <v>#VALUE!</v>
      </c>
      <c r="J979" s="8" t="e">
        <f>ROUND(INDEX([1]Calculation!N:N,ROW()),0)</f>
        <v>#VALUE!</v>
      </c>
      <c r="K979" s="8" t="e">
        <f>ROUND(INDEX([1]Calculation!O:O,ROW()),0)</f>
        <v>#VALUE!</v>
      </c>
      <c r="L979" s="8" t="e">
        <f>ROUND(INDEX([1]Calculation!P:P,ROW()),0)</f>
        <v>#VALUE!</v>
      </c>
      <c r="M979" s="8" t="e">
        <f>ROUND(INDEX([1]Calculation!Q:Q,ROW()),0)</f>
        <v>#VALUE!</v>
      </c>
      <c r="N979" s="8" t="e">
        <f>ROUND(INDEX([1]Calculation!R:R,ROW()),0)</f>
        <v>#VALUE!</v>
      </c>
      <c r="O979" s="8" t="e">
        <f>ROUND(INDEX([1]Calculation!S:S,ROW()),0)</f>
        <v>#VALUE!</v>
      </c>
    </row>
    <row r="980" spans="1:15">
      <c r="A980" t="str">
        <f>INDEX([1]Calculation!$E:$E,ROW())</f>
        <v/>
      </c>
      <c r="B980" t="str">
        <f>INDEX([1]Calculation!$C:$C,ROW())</f>
        <v/>
      </c>
      <c r="C980" t="str">
        <f>IF(INDEX([1]Calculation!$F:$F,ROW())=0,"-",INDEX([1]Calculation!$F:$F,ROW()))</f>
        <v/>
      </c>
      <c r="D980" t="str">
        <f>INDEX([1]Calculation!$I:$I,ROW())&amp;"  "&amp;INDEX([1]Calculation!$J:$J,ROW())</f>
        <v xml:space="preserve">  </v>
      </c>
      <c r="E980" s="2" t="e">
        <f>MONTH(INDEX([1]Calculation!$H:$H,ROW()))&amp;"/"&amp;DAY(INDEX([1]Calculation!$H:$H,ROW()))</f>
        <v>#VALUE!</v>
      </c>
      <c r="F980" s="12" t="e">
        <f>ROUND(INDEX([1]Calculation!AK:AK,ROW()),1)</f>
        <v>#VALUE!</v>
      </c>
      <c r="G980" s="8" t="e">
        <f>ROUND(INDEX([1]Calculation!K:K,ROW()),0)</f>
        <v>#VALUE!</v>
      </c>
      <c r="H980" s="8" t="e">
        <f>ROUND(INDEX([1]Calculation!L:L,ROW()),0)</f>
        <v>#VALUE!</v>
      </c>
      <c r="I980" s="8" t="e">
        <f>ROUND(INDEX([1]Calculation!M:M,ROW()),0)</f>
        <v>#VALUE!</v>
      </c>
      <c r="J980" s="8" t="e">
        <f>ROUND(INDEX([1]Calculation!N:N,ROW()),0)</f>
        <v>#VALUE!</v>
      </c>
      <c r="K980" s="8" t="e">
        <f>ROUND(INDEX([1]Calculation!O:O,ROW()),0)</f>
        <v>#VALUE!</v>
      </c>
      <c r="L980" s="8" t="e">
        <f>ROUND(INDEX([1]Calculation!P:P,ROW()),0)</f>
        <v>#VALUE!</v>
      </c>
      <c r="M980" s="8" t="e">
        <f>ROUND(INDEX([1]Calculation!Q:Q,ROW()),0)</f>
        <v>#VALUE!</v>
      </c>
      <c r="N980" s="8" t="e">
        <f>ROUND(INDEX([1]Calculation!R:R,ROW()),0)</f>
        <v>#VALUE!</v>
      </c>
      <c r="O980" s="8" t="e">
        <f>ROUND(INDEX([1]Calculation!S:S,ROW()),0)</f>
        <v>#VALUE!</v>
      </c>
    </row>
    <row r="981" spans="1:15">
      <c r="A981" t="str">
        <f>INDEX([1]Calculation!$E:$E,ROW())</f>
        <v/>
      </c>
      <c r="B981" t="str">
        <f>INDEX([1]Calculation!$C:$C,ROW())</f>
        <v/>
      </c>
      <c r="C981" t="str">
        <f>IF(INDEX([1]Calculation!$F:$F,ROW())=0,"-",INDEX([1]Calculation!$F:$F,ROW()))</f>
        <v/>
      </c>
      <c r="D981" t="str">
        <f>INDEX([1]Calculation!$I:$I,ROW())&amp;"  "&amp;INDEX([1]Calculation!$J:$J,ROW())</f>
        <v xml:space="preserve">  </v>
      </c>
      <c r="E981" s="2" t="e">
        <f>MONTH(INDEX([1]Calculation!$H:$H,ROW()))&amp;"/"&amp;DAY(INDEX([1]Calculation!$H:$H,ROW()))</f>
        <v>#VALUE!</v>
      </c>
      <c r="F981" s="12" t="e">
        <f>ROUND(INDEX([1]Calculation!AK:AK,ROW()),1)</f>
        <v>#VALUE!</v>
      </c>
      <c r="G981" s="8" t="e">
        <f>ROUND(INDEX([1]Calculation!K:K,ROW()),0)</f>
        <v>#VALUE!</v>
      </c>
      <c r="H981" s="8" t="e">
        <f>ROUND(INDEX([1]Calculation!L:L,ROW()),0)</f>
        <v>#VALUE!</v>
      </c>
      <c r="I981" s="8" t="e">
        <f>ROUND(INDEX([1]Calculation!M:M,ROW()),0)</f>
        <v>#VALUE!</v>
      </c>
      <c r="J981" s="8" t="e">
        <f>ROUND(INDEX([1]Calculation!N:N,ROW()),0)</f>
        <v>#VALUE!</v>
      </c>
      <c r="K981" s="8" t="e">
        <f>ROUND(INDEX([1]Calculation!O:O,ROW()),0)</f>
        <v>#VALUE!</v>
      </c>
      <c r="L981" s="8" t="e">
        <f>ROUND(INDEX([1]Calculation!P:P,ROW()),0)</f>
        <v>#VALUE!</v>
      </c>
      <c r="M981" s="8" t="e">
        <f>ROUND(INDEX([1]Calculation!Q:Q,ROW()),0)</f>
        <v>#VALUE!</v>
      </c>
      <c r="N981" s="8" t="e">
        <f>ROUND(INDEX([1]Calculation!R:R,ROW()),0)</f>
        <v>#VALUE!</v>
      </c>
      <c r="O981" s="8" t="e">
        <f>ROUND(INDEX([1]Calculation!S:S,ROW()),0)</f>
        <v>#VALUE!</v>
      </c>
    </row>
    <row r="982" spans="1:15">
      <c r="A982" t="str">
        <f>INDEX([1]Calculation!$E:$E,ROW())</f>
        <v/>
      </c>
      <c r="B982" t="str">
        <f>INDEX([1]Calculation!$C:$C,ROW())</f>
        <v/>
      </c>
      <c r="C982" t="str">
        <f>IF(INDEX([1]Calculation!$F:$F,ROW())=0,"-",INDEX([1]Calculation!$F:$F,ROW()))</f>
        <v/>
      </c>
      <c r="D982" t="str">
        <f>INDEX([1]Calculation!$I:$I,ROW())&amp;"  "&amp;INDEX([1]Calculation!$J:$J,ROW())</f>
        <v xml:space="preserve">  </v>
      </c>
      <c r="E982" s="2" t="e">
        <f>MONTH(INDEX([1]Calculation!$H:$H,ROW()))&amp;"/"&amp;DAY(INDEX([1]Calculation!$H:$H,ROW()))</f>
        <v>#VALUE!</v>
      </c>
      <c r="F982" s="12" t="e">
        <f>ROUND(INDEX([1]Calculation!AK:AK,ROW()),1)</f>
        <v>#VALUE!</v>
      </c>
      <c r="G982" s="8" t="e">
        <f>ROUND(INDEX([1]Calculation!K:K,ROW()),0)</f>
        <v>#VALUE!</v>
      </c>
      <c r="H982" s="8" t="e">
        <f>ROUND(INDEX([1]Calculation!L:L,ROW()),0)</f>
        <v>#VALUE!</v>
      </c>
      <c r="I982" s="8" t="e">
        <f>ROUND(INDEX([1]Calculation!M:M,ROW()),0)</f>
        <v>#VALUE!</v>
      </c>
      <c r="J982" s="8" t="e">
        <f>ROUND(INDEX([1]Calculation!N:N,ROW()),0)</f>
        <v>#VALUE!</v>
      </c>
      <c r="K982" s="8" t="e">
        <f>ROUND(INDEX([1]Calculation!O:O,ROW()),0)</f>
        <v>#VALUE!</v>
      </c>
      <c r="L982" s="8" t="e">
        <f>ROUND(INDEX([1]Calculation!P:P,ROW()),0)</f>
        <v>#VALUE!</v>
      </c>
      <c r="M982" s="8" t="e">
        <f>ROUND(INDEX([1]Calculation!Q:Q,ROW()),0)</f>
        <v>#VALUE!</v>
      </c>
      <c r="N982" s="8" t="e">
        <f>ROUND(INDEX([1]Calculation!R:R,ROW()),0)</f>
        <v>#VALUE!</v>
      </c>
      <c r="O982" s="8" t="e">
        <f>ROUND(INDEX([1]Calculation!S:S,ROW()),0)</f>
        <v>#VALUE!</v>
      </c>
    </row>
    <row r="983" spans="1:15">
      <c r="A983" t="str">
        <f>INDEX([1]Calculation!$E:$E,ROW())</f>
        <v/>
      </c>
      <c r="B983" t="str">
        <f>INDEX([1]Calculation!$C:$C,ROW())</f>
        <v/>
      </c>
      <c r="C983" t="str">
        <f>IF(INDEX([1]Calculation!$F:$F,ROW())=0,"-",INDEX([1]Calculation!$F:$F,ROW()))</f>
        <v/>
      </c>
      <c r="D983" t="str">
        <f>INDEX([1]Calculation!$I:$I,ROW())&amp;"  "&amp;INDEX([1]Calculation!$J:$J,ROW())</f>
        <v xml:space="preserve">  </v>
      </c>
      <c r="E983" s="2" t="e">
        <f>MONTH(INDEX([1]Calculation!$H:$H,ROW()))&amp;"/"&amp;DAY(INDEX([1]Calculation!$H:$H,ROW()))</f>
        <v>#VALUE!</v>
      </c>
      <c r="F983" s="12" t="e">
        <f>ROUND(INDEX([1]Calculation!AK:AK,ROW()),1)</f>
        <v>#VALUE!</v>
      </c>
      <c r="G983" s="8" t="e">
        <f>ROUND(INDEX([1]Calculation!K:K,ROW()),0)</f>
        <v>#VALUE!</v>
      </c>
      <c r="H983" s="8" t="e">
        <f>ROUND(INDEX([1]Calculation!L:L,ROW()),0)</f>
        <v>#VALUE!</v>
      </c>
      <c r="I983" s="8" t="e">
        <f>ROUND(INDEX([1]Calculation!M:M,ROW()),0)</f>
        <v>#VALUE!</v>
      </c>
      <c r="J983" s="8" t="e">
        <f>ROUND(INDEX([1]Calculation!N:N,ROW()),0)</f>
        <v>#VALUE!</v>
      </c>
      <c r="K983" s="8" t="e">
        <f>ROUND(INDEX([1]Calculation!O:O,ROW()),0)</f>
        <v>#VALUE!</v>
      </c>
      <c r="L983" s="8" t="e">
        <f>ROUND(INDEX([1]Calculation!P:P,ROW()),0)</f>
        <v>#VALUE!</v>
      </c>
      <c r="M983" s="8" t="e">
        <f>ROUND(INDEX([1]Calculation!Q:Q,ROW()),0)</f>
        <v>#VALUE!</v>
      </c>
      <c r="N983" s="8" t="e">
        <f>ROUND(INDEX([1]Calculation!R:R,ROW()),0)</f>
        <v>#VALUE!</v>
      </c>
      <c r="O983" s="8" t="e">
        <f>ROUND(INDEX([1]Calculation!S:S,ROW()),0)</f>
        <v>#VALUE!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39.5</v>
      </c>
      <c r="D2" t="str">
        <f>[1]ranks!V2</f>
        <v>Sanders</v>
      </c>
      <c r="E2">
        <f>[1]ranks!W2</f>
        <v>17.100000000000001</v>
      </c>
      <c r="F2" t="str">
        <f>[1]ranks!X2</f>
        <v>Warren</v>
      </c>
      <c r="G2">
        <f>[1]ranks!Y2</f>
        <v>12.2</v>
      </c>
      <c r="H2" t="str">
        <f>[1]ranks!Z2</f>
        <v>Bloomberg</v>
      </c>
      <c r="I2">
        <f>[1]ranks!AA2</f>
        <v>12</v>
      </c>
      <c r="J2" t="str">
        <f>[1]ranks!AB2</f>
        <v>Buttigieg</v>
      </c>
      <c r="K2">
        <f>[1]ranks!AC2</f>
        <v>4.9000000000000004</v>
      </c>
      <c r="L2" t="str">
        <f>[1]ranks!AD2</f>
        <v>Yang</v>
      </c>
      <c r="M2">
        <f>[1]ranks!AE2</f>
        <v>3.7</v>
      </c>
      <c r="N2" t="str">
        <f>[1]ranks!AF2</f>
        <v>Klobuchar</v>
      </c>
      <c r="O2">
        <f>[1]ranks!AG2</f>
        <v>3.1</v>
      </c>
      <c r="P2" t="str">
        <f>[1]ranks!AH2</f>
        <v>Steyer</v>
      </c>
      <c r="Q2">
        <f>[1]ranks!AI2</f>
        <v>2.5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31.4</v>
      </c>
      <c r="D3" t="str">
        <f>[1]ranks!V3</f>
        <v>Sanders</v>
      </c>
      <c r="E3">
        <f>[1]ranks!W3</f>
        <v>22.9</v>
      </c>
      <c r="F3" t="str">
        <f>[1]ranks!X3</f>
        <v>Warren</v>
      </c>
      <c r="G3">
        <f>[1]ranks!Y3</f>
        <v>15</v>
      </c>
      <c r="H3" t="str">
        <f>[1]ranks!Z3</f>
        <v>Bloomberg</v>
      </c>
      <c r="I3">
        <f>[1]ranks!AA3</f>
        <v>8.4</v>
      </c>
      <c r="J3" t="str">
        <f>[1]ranks!AB3</f>
        <v>Buttigieg</v>
      </c>
      <c r="K3">
        <f>[1]ranks!AC3</f>
        <v>7.2</v>
      </c>
      <c r="L3" t="str">
        <f>[1]ranks!AD3</f>
        <v>Yang</v>
      </c>
      <c r="M3">
        <f>[1]ranks!AE3</f>
        <v>4.5999999999999996</v>
      </c>
      <c r="N3" t="str">
        <f>[1]ranks!AF3</f>
        <v>Klobuchar</v>
      </c>
      <c r="O3">
        <f>[1]ranks!AG3</f>
        <v>3</v>
      </c>
      <c r="P3" t="str">
        <f>[1]ranks!AH3</f>
        <v>Steyer</v>
      </c>
      <c r="Q3">
        <f>[1]ranks!AI3</f>
        <v>2.6</v>
      </c>
      <c r="R3" t="str">
        <f>[1]ranks!AJ3</f>
        <v>Booker</v>
      </c>
      <c r="S3">
        <f>[1]ranks!AK3</f>
        <v>0</v>
      </c>
    </row>
    <row r="4" spans="1:19">
      <c r="A4" t="str">
        <f>[1]ranks!A4</f>
        <v>Arizona</v>
      </c>
      <c r="B4" t="str">
        <f>[1]ranks!T4</f>
        <v>Biden</v>
      </c>
      <c r="C4">
        <f>[1]ranks!U4</f>
        <v>32.200000000000003</v>
      </c>
      <c r="D4" t="str">
        <f>[1]ranks!V4</f>
        <v>Sanders</v>
      </c>
      <c r="E4">
        <f>[1]ranks!W4</f>
        <v>22</v>
      </c>
      <c r="F4" t="str">
        <f>[1]ranks!X4</f>
        <v>Warren</v>
      </c>
      <c r="G4">
        <f>[1]ranks!Y4</f>
        <v>13.8</v>
      </c>
      <c r="H4" t="str">
        <f>[1]ranks!Z4</f>
        <v>Bloomberg</v>
      </c>
      <c r="I4">
        <f>[1]ranks!AA4</f>
        <v>9.3000000000000007</v>
      </c>
      <c r="J4" t="str">
        <f>[1]ranks!AB4</f>
        <v>Buttigieg</v>
      </c>
      <c r="K4">
        <f>[1]ranks!AC4</f>
        <v>7.6</v>
      </c>
      <c r="L4" t="str">
        <f>[1]ranks!AD4</f>
        <v>Yang</v>
      </c>
      <c r="M4">
        <f>[1]ranks!AE4</f>
        <v>4.9000000000000004</v>
      </c>
      <c r="N4" t="str">
        <f>[1]ranks!AF4</f>
        <v>Klobuchar</v>
      </c>
      <c r="O4">
        <f>[1]ranks!AG4</f>
        <v>2.9</v>
      </c>
      <c r="P4" t="str">
        <f>[1]ranks!AH4</f>
        <v>Steyer</v>
      </c>
      <c r="Q4">
        <f>[1]ranks!AI4</f>
        <v>2.2999999999999998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Arkansas</v>
      </c>
      <c r="B5" t="str">
        <f>[1]ranks!T5</f>
        <v>Biden</v>
      </c>
      <c r="C5">
        <f>[1]ranks!U5</f>
        <v>36.200000000000003</v>
      </c>
      <c r="D5" t="str">
        <f>[1]ranks!V5</f>
        <v>Sanders</v>
      </c>
      <c r="E5">
        <f>[1]ranks!W5</f>
        <v>18.3</v>
      </c>
      <c r="F5" t="str">
        <f>[1]ranks!X5</f>
        <v>Warren</v>
      </c>
      <c r="G5">
        <f>[1]ranks!Y5</f>
        <v>13</v>
      </c>
      <c r="H5" t="str">
        <f>[1]ranks!Z5</f>
        <v>Bloomberg</v>
      </c>
      <c r="I5">
        <f>[1]ranks!AA5</f>
        <v>12.1</v>
      </c>
      <c r="J5" t="str">
        <f>[1]ranks!AB5</f>
        <v>Buttigieg</v>
      </c>
      <c r="K5">
        <f>[1]ranks!AC5</f>
        <v>6</v>
      </c>
      <c r="L5" t="str">
        <f>[1]ranks!AD5</f>
        <v>Yang</v>
      </c>
      <c r="M5">
        <f>[1]ranks!AE5</f>
        <v>3.8</v>
      </c>
      <c r="N5" t="str">
        <f>[1]ranks!AF5</f>
        <v>Klobuchar</v>
      </c>
      <c r="O5">
        <f>[1]ranks!AG5</f>
        <v>3.6</v>
      </c>
      <c r="P5" t="str">
        <f>[1]ranks!AH5</f>
        <v>Steyer</v>
      </c>
      <c r="Q5">
        <f>[1]ranks!AI5</f>
        <v>1.9</v>
      </c>
      <c r="R5" t="str">
        <f>[1]ranks!AJ5</f>
        <v>Booker</v>
      </c>
      <c r="S5">
        <f>[1]ranks!AK5</f>
        <v>0</v>
      </c>
    </row>
    <row r="6" spans="1:19">
      <c r="A6" t="str">
        <f>[1]ranks!A6</f>
        <v>California</v>
      </c>
      <c r="B6" t="str">
        <f>[1]ranks!T6</f>
        <v>Sanders</v>
      </c>
      <c r="C6">
        <f>[1]ranks!U6</f>
        <v>26.9</v>
      </c>
      <c r="D6" t="str">
        <f>[1]ranks!V6</f>
        <v>Biden</v>
      </c>
      <c r="E6">
        <f>[1]ranks!W6</f>
        <v>24.6</v>
      </c>
      <c r="F6" t="str">
        <f>[1]ranks!X6</f>
        <v>Warren</v>
      </c>
      <c r="G6">
        <f>[1]ranks!Y6</f>
        <v>17.7</v>
      </c>
      <c r="H6" t="str">
        <f>[1]ranks!Z6</f>
        <v>Bloomberg</v>
      </c>
      <c r="I6">
        <f>[1]ranks!AA6</f>
        <v>7.9</v>
      </c>
      <c r="J6" t="str">
        <f>[1]ranks!AB6</f>
        <v>Buttigieg</v>
      </c>
      <c r="K6">
        <f>[1]ranks!AC6</f>
        <v>6.7</v>
      </c>
      <c r="L6" t="str">
        <f>[1]ranks!AD6</f>
        <v>Yang</v>
      </c>
      <c r="M6">
        <f>[1]ranks!AE6</f>
        <v>5.3</v>
      </c>
      <c r="N6" t="str">
        <f>[1]ranks!AF6</f>
        <v>Klobuchar</v>
      </c>
      <c r="O6">
        <f>[1]ranks!AG6</f>
        <v>3.3</v>
      </c>
      <c r="P6" t="str">
        <f>[1]ranks!AH6</f>
        <v>Steyer</v>
      </c>
      <c r="Q6">
        <f>[1]ranks!AI6</f>
        <v>2.5</v>
      </c>
      <c r="R6" t="str">
        <f>[1]ranks!AJ6</f>
        <v>Booker</v>
      </c>
      <c r="S6">
        <f>[1]ranks!AK6</f>
        <v>0</v>
      </c>
    </row>
    <row r="7" spans="1:19">
      <c r="A7" t="str">
        <f>[1]ranks!A7</f>
        <v>Colorado</v>
      </c>
      <c r="B7" t="str">
        <f>[1]ranks!T7</f>
        <v>Sanders</v>
      </c>
      <c r="C7">
        <f>[1]ranks!U7</f>
        <v>27</v>
      </c>
      <c r="D7" t="str">
        <f>[1]ranks!V7</f>
        <v>Biden</v>
      </c>
      <c r="E7">
        <f>[1]ranks!W7</f>
        <v>25.2</v>
      </c>
      <c r="F7" t="str">
        <f>[1]ranks!X7</f>
        <v>Warren</v>
      </c>
      <c r="G7">
        <f>[1]ranks!Y7</f>
        <v>15.1</v>
      </c>
      <c r="H7" t="str">
        <f>[1]ranks!Z7</f>
        <v>Bloomberg</v>
      </c>
      <c r="I7">
        <f>[1]ranks!AA7</f>
        <v>9</v>
      </c>
      <c r="J7" t="str">
        <f>[1]ranks!AB7</f>
        <v>Buttigieg</v>
      </c>
      <c r="K7">
        <f>[1]ranks!AC7</f>
        <v>7.7</v>
      </c>
      <c r="L7" t="str">
        <f>[1]ranks!AD7</f>
        <v>Yang</v>
      </c>
      <c r="M7">
        <f>[1]ranks!AE7</f>
        <v>5.2</v>
      </c>
      <c r="N7" t="str">
        <f>[1]ranks!AF7</f>
        <v>Klobuchar</v>
      </c>
      <c r="O7">
        <f>[1]ranks!AG7</f>
        <v>3.2</v>
      </c>
      <c r="P7" t="str">
        <f>[1]ranks!AH7</f>
        <v>Steyer</v>
      </c>
      <c r="Q7">
        <f>[1]ranks!AI7</f>
        <v>2.6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Connecticut</v>
      </c>
      <c r="B8" t="str">
        <f>[1]ranks!T8</f>
        <v>Biden</v>
      </c>
      <c r="C8">
        <f>[1]ranks!U8</f>
        <v>25.2</v>
      </c>
      <c r="D8" t="str">
        <f>[1]ranks!V8</f>
        <v>Sanders</v>
      </c>
      <c r="E8">
        <f>[1]ranks!W8</f>
        <v>22.7</v>
      </c>
      <c r="F8" t="str">
        <f>[1]ranks!X8</f>
        <v>Warren</v>
      </c>
      <c r="G8">
        <f>[1]ranks!Y8</f>
        <v>17.2</v>
      </c>
      <c r="H8" t="str">
        <f>[1]ranks!Z8</f>
        <v>Bloomberg</v>
      </c>
      <c r="I8">
        <f>[1]ranks!AA8</f>
        <v>10.4</v>
      </c>
      <c r="J8" t="str">
        <f>[1]ranks!AB8</f>
        <v>Buttigieg</v>
      </c>
      <c r="K8">
        <f>[1]ranks!AC8</f>
        <v>9.1999999999999993</v>
      </c>
      <c r="L8" t="str">
        <f>[1]ranks!AD8</f>
        <v>Yang</v>
      </c>
      <c r="M8">
        <f>[1]ranks!AE8</f>
        <v>4</v>
      </c>
      <c r="N8" t="str">
        <f>[1]ranks!AF8</f>
        <v>Klobuchar</v>
      </c>
      <c r="O8">
        <f>[1]ranks!AG8</f>
        <v>3.6</v>
      </c>
      <c r="P8" t="str">
        <f>[1]ranks!AH8</f>
        <v>Steyer</v>
      </c>
      <c r="Q8">
        <f>[1]ranks!AI8</f>
        <v>2.6</v>
      </c>
      <c r="R8" t="str">
        <f>[1]ranks!AJ8</f>
        <v>Booker</v>
      </c>
      <c r="S8">
        <f>[1]ranks!AK8</f>
        <v>0</v>
      </c>
    </row>
    <row r="9" spans="1:19">
      <c r="A9" t="str">
        <f>[1]ranks!A9</f>
        <v>Delaware</v>
      </c>
      <c r="B9" t="str">
        <f>[1]ranks!T9</f>
        <v>Biden</v>
      </c>
      <c r="C9">
        <f>[1]ranks!U9</f>
        <v>36.5</v>
      </c>
      <c r="D9" t="str">
        <f>[1]ranks!V9</f>
        <v>Sanders</v>
      </c>
      <c r="E9">
        <f>[1]ranks!W9</f>
        <v>19.8</v>
      </c>
      <c r="F9" t="str">
        <f>[1]ranks!X9</f>
        <v>Warren</v>
      </c>
      <c r="G9">
        <f>[1]ranks!Y9</f>
        <v>13.5</v>
      </c>
      <c r="H9" t="str">
        <f>[1]ranks!Z9</f>
        <v>Bloomberg</v>
      </c>
      <c r="I9">
        <f>[1]ranks!AA9</f>
        <v>9.5</v>
      </c>
      <c r="J9" t="str">
        <f>[1]ranks!AB9</f>
        <v>Buttigieg</v>
      </c>
      <c r="K9">
        <f>[1]ranks!AC9</f>
        <v>7.7</v>
      </c>
      <c r="L9" t="str">
        <f>[1]ranks!AD9</f>
        <v>Yang</v>
      </c>
      <c r="M9">
        <f>[1]ranks!AE9</f>
        <v>3.4</v>
      </c>
      <c r="N9" t="str">
        <f>[1]ranks!AF9</f>
        <v>Klobuchar</v>
      </c>
      <c r="O9">
        <f>[1]ranks!AG9</f>
        <v>2.5</v>
      </c>
      <c r="P9" t="str">
        <f>[1]ranks!AH9</f>
        <v>Steyer</v>
      </c>
      <c r="Q9">
        <f>[1]ranks!AI9</f>
        <v>2.1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Florida</v>
      </c>
      <c r="B10" t="str">
        <f>[1]ranks!T10</f>
        <v>Biden</v>
      </c>
      <c r="C10">
        <f>[1]ranks!U10</f>
        <v>36.4</v>
      </c>
      <c r="D10" t="str">
        <f>[1]ranks!V10</f>
        <v>Sanders</v>
      </c>
      <c r="E10">
        <f>[1]ranks!W10</f>
        <v>16.8</v>
      </c>
      <c r="F10" t="str">
        <f>[1]ranks!X10</f>
        <v>Bloomberg</v>
      </c>
      <c r="G10">
        <f>[1]ranks!Y10</f>
        <v>13.7</v>
      </c>
      <c r="H10" t="str">
        <f>[1]ranks!Z10</f>
        <v>Warren</v>
      </c>
      <c r="I10">
        <f>[1]ranks!AA10</f>
        <v>13.3</v>
      </c>
      <c r="J10" t="str">
        <f>[1]ranks!AB10</f>
        <v>Buttigieg</v>
      </c>
      <c r="K10">
        <f>[1]ranks!AC10</f>
        <v>5.2</v>
      </c>
      <c r="L10" t="str">
        <f>[1]ranks!AD10</f>
        <v>Klobuchar</v>
      </c>
      <c r="M10">
        <f>[1]ranks!AE10</f>
        <v>4.3</v>
      </c>
      <c r="N10" t="str">
        <f>[1]ranks!AF10</f>
        <v>Yang</v>
      </c>
      <c r="O10">
        <f>[1]ranks!AG10</f>
        <v>3.4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Georgia</v>
      </c>
      <c r="B11" t="str">
        <f>[1]ranks!T11</f>
        <v>Biden</v>
      </c>
      <c r="C11">
        <f>[1]ranks!U11</f>
        <v>38.5</v>
      </c>
      <c r="D11" t="str">
        <f>[1]ranks!V11</f>
        <v>Sanders</v>
      </c>
      <c r="E11">
        <f>[1]ranks!W11</f>
        <v>17.7</v>
      </c>
      <c r="F11" t="str">
        <f>[1]ranks!X11</f>
        <v>Bloomberg</v>
      </c>
      <c r="G11">
        <f>[1]ranks!Y11</f>
        <v>12.3</v>
      </c>
      <c r="H11" t="str">
        <f>[1]ranks!Z11</f>
        <v>Warren</v>
      </c>
      <c r="I11">
        <f>[1]ranks!AA11</f>
        <v>11.9</v>
      </c>
      <c r="J11" t="str">
        <f>[1]ranks!AB11</f>
        <v>Buttigieg</v>
      </c>
      <c r="K11">
        <f>[1]ranks!AC11</f>
        <v>5.3</v>
      </c>
      <c r="L11" t="str">
        <f>[1]ranks!AD11</f>
        <v>Yang</v>
      </c>
      <c r="M11">
        <f>[1]ranks!AE11</f>
        <v>3.8</v>
      </c>
      <c r="N11" t="str">
        <f>[1]ranks!AF11</f>
        <v>Klobuchar</v>
      </c>
      <c r="O11">
        <f>[1]ranks!AG11</f>
        <v>3.1</v>
      </c>
      <c r="P11" t="str">
        <f>[1]ranks!AH11</f>
        <v>Steyer</v>
      </c>
      <c r="Q11">
        <f>[1]ranks!AI11</f>
        <v>2.4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Hawaii</v>
      </c>
      <c r="B12" t="str">
        <f>[1]ranks!T12</f>
        <v>Sanders</v>
      </c>
      <c r="C12">
        <f>[1]ranks!U12</f>
        <v>25.3</v>
      </c>
      <c r="D12" t="str">
        <f>[1]ranks!V12</f>
        <v>Biden</v>
      </c>
      <c r="E12">
        <f>[1]ranks!W12</f>
        <v>25.2</v>
      </c>
      <c r="F12" t="str">
        <f>[1]ranks!X12</f>
        <v>Warren</v>
      </c>
      <c r="G12">
        <f>[1]ranks!Y12</f>
        <v>16.3</v>
      </c>
      <c r="H12" t="str">
        <f>[1]ranks!Z12</f>
        <v>Bloomberg</v>
      </c>
      <c r="I12">
        <f>[1]ranks!AA12</f>
        <v>9.4</v>
      </c>
      <c r="J12" t="str">
        <f>[1]ranks!AB12</f>
        <v>Buttigieg</v>
      </c>
      <c r="K12">
        <f>[1]ranks!AC12</f>
        <v>6.8</v>
      </c>
      <c r="L12" t="str">
        <f>[1]ranks!AD12</f>
        <v>Yang</v>
      </c>
      <c r="M12">
        <f>[1]ranks!AE12</f>
        <v>5.8</v>
      </c>
      <c r="N12" t="str">
        <f>[1]ranks!AF12</f>
        <v>Klobuchar</v>
      </c>
      <c r="O12">
        <f>[1]ranks!AG12</f>
        <v>3.2</v>
      </c>
      <c r="P12" t="str">
        <f>[1]ranks!AH12</f>
        <v>Steyer</v>
      </c>
      <c r="Q12">
        <f>[1]ranks!AI12</f>
        <v>3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Idaho</v>
      </c>
      <c r="B13" t="str">
        <f>[1]ranks!T13</f>
        <v>Sanders</v>
      </c>
      <c r="C13">
        <f>[1]ranks!U13</f>
        <v>30</v>
      </c>
      <c r="D13" t="str">
        <f>[1]ranks!V13</f>
        <v>Biden</v>
      </c>
      <c r="E13">
        <f>[1]ranks!W13</f>
        <v>25.4</v>
      </c>
      <c r="F13" t="str">
        <f>[1]ranks!X13</f>
        <v>Warren</v>
      </c>
      <c r="G13">
        <f>[1]ranks!Y13</f>
        <v>12.3</v>
      </c>
      <c r="H13" t="str">
        <f>[1]ranks!Z13</f>
        <v>Bloomberg</v>
      </c>
      <c r="I13">
        <f>[1]ranks!AA13</f>
        <v>9.5</v>
      </c>
      <c r="J13" t="str">
        <f>[1]ranks!AB13</f>
        <v>Buttigieg</v>
      </c>
      <c r="K13">
        <f>[1]ranks!AC13</f>
        <v>7.6</v>
      </c>
      <c r="L13" t="str">
        <f>[1]ranks!AD13</f>
        <v>Yang</v>
      </c>
      <c r="M13">
        <f>[1]ranks!AE13</f>
        <v>5.0999999999999996</v>
      </c>
      <c r="N13" t="str">
        <f>[1]ranks!AF13</f>
        <v>Klobuchar</v>
      </c>
      <c r="O13">
        <f>[1]ranks!AG13</f>
        <v>2.8</v>
      </c>
      <c r="P13" t="str">
        <f>[1]ranks!AH13</f>
        <v>Steyer</v>
      </c>
      <c r="Q13">
        <f>[1]ranks!AI13</f>
        <v>2.2999999999999998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Illinois</v>
      </c>
      <c r="B14" t="str">
        <f>[1]ranks!T14</f>
        <v>Biden</v>
      </c>
      <c r="C14">
        <f>[1]ranks!U14</f>
        <v>29.3</v>
      </c>
      <c r="D14" t="str">
        <f>[1]ranks!V14</f>
        <v>Sanders</v>
      </c>
      <c r="E14">
        <f>[1]ranks!W14</f>
        <v>21.4</v>
      </c>
      <c r="F14" t="str">
        <f>[1]ranks!X14</f>
        <v>Warren</v>
      </c>
      <c r="G14">
        <f>[1]ranks!Y14</f>
        <v>14.4</v>
      </c>
      <c r="H14" t="str">
        <f>[1]ranks!Z14</f>
        <v>Buttigieg</v>
      </c>
      <c r="I14">
        <f>[1]ranks!AA14</f>
        <v>10.6</v>
      </c>
      <c r="J14" t="str">
        <f>[1]ranks!AB14</f>
        <v>Bloomberg</v>
      </c>
      <c r="K14">
        <f>[1]ranks!AC14</f>
        <v>9.4</v>
      </c>
      <c r="L14" t="str">
        <f>[1]ranks!AD14</f>
        <v>Klobuchar</v>
      </c>
      <c r="M14">
        <f>[1]ranks!AE14</f>
        <v>4.7</v>
      </c>
      <c r="N14" t="str">
        <f>[1]ranks!AF14</f>
        <v>Yang</v>
      </c>
      <c r="O14">
        <f>[1]ranks!AG14</f>
        <v>3.8</v>
      </c>
      <c r="P14" t="str">
        <f>[1]ranks!AH14</f>
        <v>Steyer</v>
      </c>
      <c r="Q14">
        <f>[1]ranks!AI14</f>
        <v>1.4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Indiana</v>
      </c>
      <c r="B15" t="str">
        <f>[1]ranks!T15</f>
        <v>Biden</v>
      </c>
      <c r="C15">
        <f>[1]ranks!U15</f>
        <v>27.8</v>
      </c>
      <c r="D15" t="str">
        <f>[1]ranks!V15</f>
        <v>Sanders</v>
      </c>
      <c r="E15">
        <f>[1]ranks!W15</f>
        <v>22.3</v>
      </c>
      <c r="F15" t="str">
        <f>[1]ranks!X15</f>
        <v>Warren</v>
      </c>
      <c r="G15">
        <f>[1]ranks!Y15</f>
        <v>14.8</v>
      </c>
      <c r="H15" t="str">
        <f>[1]ranks!Z15</f>
        <v>Buttigieg</v>
      </c>
      <c r="I15">
        <f>[1]ranks!AA15</f>
        <v>13.2</v>
      </c>
      <c r="J15" t="str">
        <f>[1]ranks!AB15</f>
        <v>Bloomberg</v>
      </c>
      <c r="K15">
        <f>[1]ranks!AC15</f>
        <v>6.4</v>
      </c>
      <c r="L15" t="str">
        <f>[1]ranks!AD15</f>
        <v>Klobuchar</v>
      </c>
      <c r="M15">
        <f>[1]ranks!AE15</f>
        <v>5.4</v>
      </c>
      <c r="N15" t="str">
        <f>[1]ranks!AF15</f>
        <v>Yang</v>
      </c>
      <c r="O15">
        <f>[1]ranks!AG15</f>
        <v>4</v>
      </c>
      <c r="P15" t="str">
        <f>[1]ranks!AH15</f>
        <v>Steyer</v>
      </c>
      <c r="Q15">
        <f>[1]ranks!AI15</f>
        <v>1.1000000000000001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Iowa</v>
      </c>
      <c r="B16" t="str">
        <f>[1]ranks!T16</f>
        <v>Sanders</v>
      </c>
      <c r="C16">
        <f>[1]ranks!U16</f>
        <v>23.2</v>
      </c>
      <c r="D16" t="str">
        <f>[1]ranks!V16</f>
        <v>Biden</v>
      </c>
      <c r="E16">
        <f>[1]ranks!W16</f>
        <v>19.899999999999999</v>
      </c>
      <c r="F16" t="str">
        <f>[1]ranks!X16</f>
        <v>Buttigieg</v>
      </c>
      <c r="G16">
        <f>[1]ranks!Y16</f>
        <v>15.8</v>
      </c>
      <c r="H16" t="str">
        <f>[1]ranks!Z16</f>
        <v>Warren</v>
      </c>
      <c r="I16">
        <f>[1]ranks!AA16</f>
        <v>15.5</v>
      </c>
      <c r="J16" t="str">
        <f>[1]ranks!AB16</f>
        <v>Klobuchar</v>
      </c>
      <c r="K16">
        <f>[1]ranks!AC16</f>
        <v>9</v>
      </c>
      <c r="L16" t="str">
        <f>[1]ranks!AD16</f>
        <v>Yang</v>
      </c>
      <c r="M16">
        <f>[1]ranks!AE16</f>
        <v>4</v>
      </c>
      <c r="N16" t="str">
        <f>[1]ranks!AF16</f>
        <v>Steyer</v>
      </c>
      <c r="O16">
        <f>[1]ranks!AG16</f>
        <v>3.5</v>
      </c>
      <c r="P16" t="str">
        <f>[1]ranks!AH16</f>
        <v>Bloomberg</v>
      </c>
      <c r="Q16">
        <f>[1]ranks!AI16</f>
        <v>3.1</v>
      </c>
      <c r="R16" t="str">
        <f>[1]ranks!AJ16</f>
        <v>Booker</v>
      </c>
      <c r="S16">
        <f>[1]ranks!AK16</f>
        <v>1</v>
      </c>
    </row>
    <row r="17" spans="1:19">
      <c r="A17" t="str">
        <f>[1]ranks!A17</f>
        <v>Kansas</v>
      </c>
      <c r="B17" t="str">
        <f>[1]ranks!T17</f>
        <v>Sanders</v>
      </c>
      <c r="C17">
        <f>[1]ranks!U17</f>
        <v>25.9</v>
      </c>
      <c r="D17" t="str">
        <f>[1]ranks!V17</f>
        <v>Biden</v>
      </c>
      <c r="E17">
        <f>[1]ranks!W17</f>
        <v>22.8</v>
      </c>
      <c r="F17" t="str">
        <f>[1]ranks!X17</f>
        <v>Warren</v>
      </c>
      <c r="G17">
        <f>[1]ranks!Y17</f>
        <v>15.2</v>
      </c>
      <c r="H17" t="str">
        <f>[1]ranks!Z17</f>
        <v>Buttigieg</v>
      </c>
      <c r="I17">
        <f>[1]ranks!AA17</f>
        <v>11.2</v>
      </c>
      <c r="J17" t="str">
        <f>[1]ranks!AB17</f>
        <v>Bloomberg</v>
      </c>
      <c r="K17">
        <f>[1]ranks!AC17</f>
        <v>7.2</v>
      </c>
      <c r="L17" t="str">
        <f>[1]ranks!AD17</f>
        <v>Klobuchar</v>
      </c>
      <c r="M17">
        <f>[1]ranks!AE17</f>
        <v>7</v>
      </c>
      <c r="N17" t="str">
        <f>[1]ranks!AF17</f>
        <v>Yang</v>
      </c>
      <c r="O17">
        <f>[1]ranks!AG17</f>
        <v>4.4000000000000004</v>
      </c>
      <c r="P17" t="str">
        <f>[1]ranks!AH17</f>
        <v>Steyer</v>
      </c>
      <c r="Q17">
        <f>[1]ranks!AI17</f>
        <v>1.3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Kentucky</v>
      </c>
      <c r="B18" t="str">
        <f>[1]ranks!T18</f>
        <v>Biden</v>
      </c>
      <c r="C18">
        <f>[1]ranks!U18</f>
        <v>30.5</v>
      </c>
      <c r="D18" t="str">
        <f>[1]ranks!V18</f>
        <v>Sanders</v>
      </c>
      <c r="E18">
        <f>[1]ranks!W18</f>
        <v>23</v>
      </c>
      <c r="F18" t="str">
        <f>[1]ranks!X18</f>
        <v>Warren</v>
      </c>
      <c r="G18">
        <f>[1]ranks!Y18</f>
        <v>13.4</v>
      </c>
      <c r="H18" t="str">
        <f>[1]ranks!Z18</f>
        <v>Bloomberg</v>
      </c>
      <c r="I18">
        <f>[1]ranks!AA18</f>
        <v>11.9</v>
      </c>
      <c r="J18" t="str">
        <f>[1]ranks!AB18</f>
        <v>Buttigieg</v>
      </c>
      <c r="K18">
        <f>[1]ranks!AC18</f>
        <v>6.5</v>
      </c>
      <c r="L18" t="str">
        <f>[1]ranks!AD18</f>
        <v>Klobuchar</v>
      </c>
      <c r="M18">
        <f>[1]ranks!AE18</f>
        <v>4.0999999999999996</v>
      </c>
      <c r="N18" t="str">
        <f>[1]ranks!AF18</f>
        <v>Yang</v>
      </c>
      <c r="O18">
        <f>[1]ranks!AG18</f>
        <v>3.8</v>
      </c>
      <c r="P18" t="str">
        <f>[1]ranks!AH18</f>
        <v>Steyer</v>
      </c>
      <c r="Q18">
        <f>[1]ranks!AI18</f>
        <v>1.8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Louisiana</v>
      </c>
      <c r="B19" t="str">
        <f>[1]ranks!T19</f>
        <v>Biden</v>
      </c>
      <c r="C19">
        <f>[1]ranks!U19</f>
        <v>41.9</v>
      </c>
      <c r="D19" t="str">
        <f>[1]ranks!V19</f>
        <v>Sanders</v>
      </c>
      <c r="E19">
        <f>[1]ranks!W19</f>
        <v>17.399999999999999</v>
      </c>
      <c r="F19" t="str">
        <f>[1]ranks!X19</f>
        <v>Warren</v>
      </c>
      <c r="G19">
        <f>[1]ranks!Y19</f>
        <v>12</v>
      </c>
      <c r="H19" t="str">
        <f>[1]ranks!Z19</f>
        <v>Bloomberg</v>
      </c>
      <c r="I19">
        <f>[1]ranks!AA19</f>
        <v>9.4</v>
      </c>
      <c r="J19" t="str">
        <f>[1]ranks!AB19</f>
        <v>Buttigieg</v>
      </c>
      <c r="K19">
        <f>[1]ranks!AC19</f>
        <v>4.5999999999999996</v>
      </c>
      <c r="L19" t="str">
        <f>[1]ranks!AD19</f>
        <v>Yang</v>
      </c>
      <c r="M19">
        <f>[1]ranks!AE19</f>
        <v>3.8</v>
      </c>
      <c r="N19" t="str">
        <f>[1]ranks!AF19</f>
        <v>Klobuchar</v>
      </c>
      <c r="O19">
        <f>[1]ranks!AG19</f>
        <v>3.1</v>
      </c>
      <c r="P19" t="str">
        <f>[1]ranks!AH19</f>
        <v>Steyer</v>
      </c>
      <c r="Q19">
        <f>[1]ranks!AI19</f>
        <v>2.7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Maine</v>
      </c>
      <c r="B20" t="str">
        <f>[1]ranks!T20</f>
        <v>Biden</v>
      </c>
      <c r="C20">
        <f>[1]ranks!U20</f>
        <v>24.7</v>
      </c>
      <c r="D20" t="str">
        <f>[1]ranks!V20</f>
        <v>Sanders</v>
      </c>
      <c r="E20">
        <f>[1]ranks!W20</f>
        <v>21.9</v>
      </c>
      <c r="F20" t="str">
        <f>[1]ranks!X20</f>
        <v>Warren</v>
      </c>
      <c r="G20">
        <f>[1]ranks!Y20</f>
        <v>19</v>
      </c>
      <c r="H20" t="str">
        <f>[1]ranks!Z20</f>
        <v>Bloomberg</v>
      </c>
      <c r="I20">
        <f>[1]ranks!AA20</f>
        <v>10.199999999999999</v>
      </c>
      <c r="J20" t="str">
        <f>[1]ranks!AB20</f>
        <v>Buttigieg</v>
      </c>
      <c r="K20">
        <f>[1]ranks!AC20</f>
        <v>9.8000000000000007</v>
      </c>
      <c r="L20" t="str">
        <f>[1]ranks!AD20</f>
        <v>Yang</v>
      </c>
      <c r="M20">
        <f>[1]ranks!AE20</f>
        <v>4</v>
      </c>
      <c r="N20" t="str">
        <f>[1]ranks!AF20</f>
        <v>Klobuchar</v>
      </c>
      <c r="O20">
        <f>[1]ranks!AG20</f>
        <v>2.7</v>
      </c>
      <c r="P20" t="str">
        <f>[1]ranks!AH20</f>
        <v>Steyer</v>
      </c>
      <c r="Q20">
        <f>[1]ranks!AI20</f>
        <v>2.6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Maryland</v>
      </c>
      <c r="B21" t="str">
        <f>[1]ranks!T21</f>
        <v>Biden</v>
      </c>
      <c r="C21">
        <f>[1]ranks!U21</f>
        <v>33</v>
      </c>
      <c r="D21" t="str">
        <f>[1]ranks!V21</f>
        <v>Sanders</v>
      </c>
      <c r="E21">
        <f>[1]ranks!W21</f>
        <v>20.6</v>
      </c>
      <c r="F21" t="str">
        <f>[1]ranks!X21</f>
        <v>Warren</v>
      </c>
      <c r="G21">
        <f>[1]ranks!Y21</f>
        <v>14.8</v>
      </c>
      <c r="H21" t="str">
        <f>[1]ranks!Z21</f>
        <v>Bloomberg</v>
      </c>
      <c r="I21">
        <f>[1]ranks!AA21</f>
        <v>10</v>
      </c>
      <c r="J21" t="str">
        <f>[1]ranks!AB21</f>
        <v>Buttigieg</v>
      </c>
      <c r="K21">
        <f>[1]ranks!AC21</f>
        <v>7.5</v>
      </c>
      <c r="L21" t="str">
        <f>[1]ranks!AD21</f>
        <v>Yang</v>
      </c>
      <c r="M21">
        <f>[1]ranks!AE21</f>
        <v>3.7</v>
      </c>
      <c r="N21" t="str">
        <f>[1]ranks!AF21</f>
        <v>Steyer</v>
      </c>
      <c r="O21">
        <f>[1]ranks!AG21</f>
        <v>2.9</v>
      </c>
      <c r="P21" t="str">
        <f>[1]ranks!AH21</f>
        <v>Klobuchar</v>
      </c>
      <c r="Q21">
        <f>[1]ranks!AI21</f>
        <v>2.5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Massachusetts</v>
      </c>
      <c r="B22" t="str">
        <f>[1]ranks!T22</f>
        <v>Biden</v>
      </c>
      <c r="C22">
        <f>[1]ranks!U22</f>
        <v>23.4</v>
      </c>
      <c r="D22" t="str">
        <f>[1]ranks!V22</f>
        <v>Sanders</v>
      </c>
      <c r="E22">
        <f>[1]ranks!W22</f>
        <v>22.1</v>
      </c>
      <c r="F22" t="str">
        <f>[1]ranks!X22</f>
        <v>Warren</v>
      </c>
      <c r="G22">
        <f>[1]ranks!Y22</f>
        <v>20.399999999999999</v>
      </c>
      <c r="H22" t="str">
        <f>[1]ranks!Z22</f>
        <v>Buttigieg</v>
      </c>
      <c r="I22">
        <f>[1]ranks!AA22</f>
        <v>9.6999999999999993</v>
      </c>
      <c r="J22" t="str">
        <f>[1]ranks!AB22</f>
        <v>Bloomberg</v>
      </c>
      <c r="K22">
        <f>[1]ranks!AC22</f>
        <v>9.4</v>
      </c>
      <c r="L22" t="str">
        <f>[1]ranks!AD22</f>
        <v>Yang</v>
      </c>
      <c r="M22">
        <f>[1]ranks!AE22</f>
        <v>4</v>
      </c>
      <c r="N22" t="str">
        <f>[1]ranks!AF22</f>
        <v>Klobuchar</v>
      </c>
      <c r="O22">
        <f>[1]ranks!AG22</f>
        <v>3.7</v>
      </c>
      <c r="P22" t="str">
        <f>[1]ranks!AH22</f>
        <v>Steyer</v>
      </c>
      <c r="Q22">
        <f>[1]ranks!AI22</f>
        <v>2.2999999999999998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Michigan</v>
      </c>
      <c r="B23" t="str">
        <f>[1]ranks!T23</f>
        <v>Biden</v>
      </c>
      <c r="C23">
        <f>[1]ranks!U23</f>
        <v>29.9</v>
      </c>
      <c r="D23" t="str">
        <f>[1]ranks!V23</f>
        <v>Sanders</v>
      </c>
      <c r="E23">
        <f>[1]ranks!W23</f>
        <v>23.2</v>
      </c>
      <c r="F23" t="str">
        <f>[1]ranks!X23</f>
        <v>Warren</v>
      </c>
      <c r="G23">
        <f>[1]ranks!Y23</f>
        <v>14.2</v>
      </c>
      <c r="H23" t="str">
        <f>[1]ranks!Z23</f>
        <v>Bloomberg</v>
      </c>
      <c r="I23">
        <f>[1]ranks!AA23</f>
        <v>9.9</v>
      </c>
      <c r="J23" t="str">
        <f>[1]ranks!AB23</f>
        <v>Buttigieg</v>
      </c>
      <c r="K23">
        <f>[1]ranks!AC23</f>
        <v>8.9</v>
      </c>
      <c r="L23" t="str">
        <f>[1]ranks!AD23</f>
        <v>Klobuchar</v>
      </c>
      <c r="M23">
        <f>[1]ranks!AE23</f>
        <v>4</v>
      </c>
      <c r="N23" t="str">
        <f>[1]ranks!AF23</f>
        <v>Yang</v>
      </c>
      <c r="O23">
        <f>[1]ranks!AG23</f>
        <v>3.8</v>
      </c>
      <c r="P23" t="str">
        <f>[1]ranks!AH23</f>
        <v>Steyer</v>
      </c>
      <c r="Q23">
        <f>[1]ranks!AI23</f>
        <v>1.2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Minnesota</v>
      </c>
      <c r="B24" t="str">
        <f>[1]ranks!T24</f>
        <v>Biden</v>
      </c>
      <c r="C24">
        <f>[1]ranks!U24</f>
        <v>22.3</v>
      </c>
      <c r="D24" t="str">
        <f>[1]ranks!V24</f>
        <v>Sanders</v>
      </c>
      <c r="E24">
        <f>[1]ranks!W24</f>
        <v>19.3</v>
      </c>
      <c r="F24" t="str">
        <f>[1]ranks!X24</f>
        <v>Klobuchar</v>
      </c>
      <c r="G24">
        <f>[1]ranks!Y24</f>
        <v>17</v>
      </c>
      <c r="H24" t="str">
        <f>[1]ranks!Z24</f>
        <v>Warren</v>
      </c>
      <c r="I24">
        <f>[1]ranks!AA24</f>
        <v>14.2</v>
      </c>
      <c r="J24" t="str">
        <f>[1]ranks!AB24</f>
        <v>Buttigieg</v>
      </c>
      <c r="K24">
        <f>[1]ranks!AC24</f>
        <v>10.1</v>
      </c>
      <c r="L24" t="str">
        <f>[1]ranks!AD24</f>
        <v>Bloomberg</v>
      </c>
      <c r="M24">
        <f>[1]ranks!AE24</f>
        <v>7.5</v>
      </c>
      <c r="N24" t="str">
        <f>[1]ranks!AF24</f>
        <v>Yang</v>
      </c>
      <c r="O24">
        <f>[1]ranks!AG24</f>
        <v>3.5</v>
      </c>
      <c r="P24" t="str">
        <f>[1]ranks!AH24</f>
        <v>Steyer</v>
      </c>
      <c r="Q24">
        <f>[1]ranks!AI24</f>
        <v>1.1000000000000001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Mississippi</v>
      </c>
      <c r="B25" t="str">
        <f>[1]ranks!T25</f>
        <v>Biden</v>
      </c>
      <c r="C25">
        <f>[1]ranks!U25</f>
        <v>41.7</v>
      </c>
      <c r="D25" t="str">
        <f>[1]ranks!V25</f>
        <v>Sanders</v>
      </c>
      <c r="E25">
        <f>[1]ranks!W25</f>
        <v>16.399999999999999</v>
      </c>
      <c r="F25" t="str">
        <f>[1]ranks!X25</f>
        <v>Bloomberg</v>
      </c>
      <c r="G25">
        <f>[1]ranks!Y25</f>
        <v>11.9</v>
      </c>
      <c r="H25" t="str">
        <f>[1]ranks!Z25</f>
        <v>Warren</v>
      </c>
      <c r="I25">
        <f>[1]ranks!AA25</f>
        <v>11.4</v>
      </c>
      <c r="J25" t="str">
        <f>[1]ranks!AB25</f>
        <v>Buttigieg</v>
      </c>
      <c r="K25">
        <f>[1]ranks!AC25</f>
        <v>4.3</v>
      </c>
      <c r="L25" t="str">
        <f>[1]ranks!AD25</f>
        <v>Yang</v>
      </c>
      <c r="M25">
        <f>[1]ranks!AE25</f>
        <v>3.7</v>
      </c>
      <c r="N25" t="str">
        <f>[1]ranks!AF25</f>
        <v>Klobuchar</v>
      </c>
      <c r="O25">
        <f>[1]ranks!AG25</f>
        <v>2.9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Missouri</v>
      </c>
      <c r="B26" t="str">
        <f>[1]ranks!T26</f>
        <v>Biden</v>
      </c>
      <c r="C26">
        <f>[1]ranks!U26</f>
        <v>34.700000000000003</v>
      </c>
      <c r="D26" t="str">
        <f>[1]ranks!V26</f>
        <v>Sanders</v>
      </c>
      <c r="E26">
        <f>[1]ranks!W26</f>
        <v>16.899999999999999</v>
      </c>
      <c r="F26" t="str">
        <f>[1]ranks!X26</f>
        <v>Bloomberg</v>
      </c>
      <c r="G26">
        <f>[1]ranks!Y26</f>
        <v>15.3</v>
      </c>
      <c r="H26" t="str">
        <f>[1]ranks!Z26</f>
        <v>Warren</v>
      </c>
      <c r="I26">
        <f>[1]ranks!AA26</f>
        <v>12.3</v>
      </c>
      <c r="J26" t="str">
        <f>[1]ranks!AB26</f>
        <v>Buttigieg</v>
      </c>
      <c r="K26">
        <f>[1]ranks!AC26</f>
        <v>6.5</v>
      </c>
      <c r="L26" t="str">
        <f>[1]ranks!AD26</f>
        <v>Klobuchar</v>
      </c>
      <c r="M26">
        <f>[1]ranks!AE26</f>
        <v>4.3</v>
      </c>
      <c r="N26" t="str">
        <f>[1]ranks!AF26</f>
        <v>Yang</v>
      </c>
      <c r="O26">
        <f>[1]ranks!AG26</f>
        <v>3.4</v>
      </c>
      <c r="P26" t="str">
        <f>[1]ranks!AH26</f>
        <v>Steyer</v>
      </c>
      <c r="Q26">
        <f>[1]ranks!AI26</f>
        <v>1.6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Montana</v>
      </c>
      <c r="B27" t="str">
        <f>[1]ranks!T27</f>
        <v>Biden</v>
      </c>
      <c r="C27">
        <f>[1]ranks!U27</f>
        <v>29.7</v>
      </c>
      <c r="D27" t="str">
        <f>[1]ranks!V27</f>
        <v>Sanders</v>
      </c>
      <c r="E27">
        <f>[1]ranks!W27</f>
        <v>23.4</v>
      </c>
      <c r="F27" t="str">
        <f>[1]ranks!X27</f>
        <v>Warren</v>
      </c>
      <c r="G27">
        <f>[1]ranks!Y27</f>
        <v>14.7</v>
      </c>
      <c r="H27" t="str">
        <f>[1]ranks!Z27</f>
        <v>Bloomberg</v>
      </c>
      <c r="I27">
        <f>[1]ranks!AA27</f>
        <v>9.3000000000000007</v>
      </c>
      <c r="J27" t="str">
        <f>[1]ranks!AB27</f>
        <v>Buttigieg</v>
      </c>
      <c r="K27">
        <f>[1]ranks!AC27</f>
        <v>7.7</v>
      </c>
      <c r="L27" t="str">
        <f>[1]ranks!AD27</f>
        <v>Yang</v>
      </c>
      <c r="M27">
        <f>[1]ranks!AE27</f>
        <v>5.0999999999999996</v>
      </c>
      <c r="N27" t="str">
        <f>[1]ranks!AF27</f>
        <v>Klobuchar</v>
      </c>
      <c r="O27">
        <f>[1]ranks!AG27</f>
        <v>2.8</v>
      </c>
      <c r="P27" t="str">
        <f>[1]ranks!AH27</f>
        <v>Steyer</v>
      </c>
      <c r="Q27">
        <f>[1]ranks!AI27</f>
        <v>2.2999999999999998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Nebraska</v>
      </c>
      <c r="B28" t="str">
        <f>[1]ranks!T28</f>
        <v>Sanders</v>
      </c>
      <c r="C28">
        <f>[1]ranks!U28</f>
        <v>25</v>
      </c>
      <c r="D28" t="str">
        <f>[1]ranks!V28</f>
        <v>Biden</v>
      </c>
      <c r="E28">
        <f>[1]ranks!W28</f>
        <v>23</v>
      </c>
      <c r="F28" t="str">
        <f>[1]ranks!X28</f>
        <v>Warren</v>
      </c>
      <c r="G28">
        <f>[1]ranks!Y28</f>
        <v>14.7</v>
      </c>
      <c r="H28" t="str">
        <f>[1]ranks!Z28</f>
        <v>Buttigieg</v>
      </c>
      <c r="I28">
        <f>[1]ranks!AA28</f>
        <v>11</v>
      </c>
      <c r="J28" t="str">
        <f>[1]ranks!AB28</f>
        <v>Bloomberg</v>
      </c>
      <c r="K28">
        <f>[1]ranks!AC28</f>
        <v>8.8000000000000007</v>
      </c>
      <c r="L28" t="str">
        <f>[1]ranks!AD28</f>
        <v>Klobuchar</v>
      </c>
      <c r="M28">
        <f>[1]ranks!AE28</f>
        <v>6.9</v>
      </c>
      <c r="N28" t="str">
        <f>[1]ranks!AF28</f>
        <v>Yang</v>
      </c>
      <c r="O28">
        <f>[1]ranks!AG28</f>
        <v>4.3</v>
      </c>
      <c r="P28" t="str">
        <f>[1]ranks!AH28</f>
        <v>Steyer</v>
      </c>
      <c r="Q28">
        <f>[1]ranks!AI28</f>
        <v>1.3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Nevada</v>
      </c>
      <c r="B29" t="str">
        <f>[1]ranks!T29</f>
        <v>Biden</v>
      </c>
      <c r="C29">
        <f>[1]ranks!U29</f>
        <v>28.3</v>
      </c>
      <c r="D29" t="str">
        <f>[1]ranks!V29</f>
        <v>Sanders</v>
      </c>
      <c r="E29">
        <f>[1]ranks!W29</f>
        <v>25.1</v>
      </c>
      <c r="F29" t="str">
        <f>[1]ranks!X29</f>
        <v>Warren</v>
      </c>
      <c r="G29">
        <f>[1]ranks!Y29</f>
        <v>14.7</v>
      </c>
      <c r="H29" t="str">
        <f>[1]ranks!Z29</f>
        <v>Steyer</v>
      </c>
      <c r="I29">
        <f>[1]ranks!AA29</f>
        <v>7.9</v>
      </c>
      <c r="J29" t="str">
        <f>[1]ranks!AB29</f>
        <v>Buttigieg</v>
      </c>
      <c r="K29">
        <f>[1]ranks!AC29</f>
        <v>6.9</v>
      </c>
      <c r="L29" t="str">
        <f>[1]ranks!AD29</f>
        <v>Yang</v>
      </c>
      <c r="M29">
        <f>[1]ranks!AE29</f>
        <v>5.5</v>
      </c>
      <c r="N29" t="str">
        <f>[1]ranks!AF29</f>
        <v>Klobuchar</v>
      </c>
      <c r="O29">
        <f>[1]ranks!AG29</f>
        <v>3.1</v>
      </c>
      <c r="P29" t="str">
        <f>[1]ranks!AH29</f>
        <v>Bloomberg</v>
      </c>
      <c r="Q29">
        <f>[1]ranks!AI29</f>
        <v>0</v>
      </c>
      <c r="R29" t="e">
        <f>[1]ranks!AJ29</f>
        <v>#N/A</v>
      </c>
      <c r="S29" t="e">
        <f>[1]ranks!AK29</f>
        <v>#N/A</v>
      </c>
    </row>
    <row r="30" spans="1:19">
      <c r="A30" t="str">
        <f>[1]ranks!A30</f>
        <v>New Hampshire</v>
      </c>
      <c r="B30" t="str">
        <f>[1]ranks!T30</f>
        <v>Sanders</v>
      </c>
      <c r="C30">
        <f>[1]ranks!U30</f>
        <v>27.7</v>
      </c>
      <c r="D30" t="str">
        <f>[1]ranks!V30</f>
        <v>Biden</v>
      </c>
      <c r="E30">
        <f>[1]ranks!W30</f>
        <v>19.8</v>
      </c>
      <c r="F30" t="str">
        <f>[1]ranks!X30</f>
        <v>Warren</v>
      </c>
      <c r="G30">
        <f>[1]ranks!Y30</f>
        <v>15.6</v>
      </c>
      <c r="H30" t="str">
        <f>[1]ranks!Z30</f>
        <v>Buttigieg</v>
      </c>
      <c r="I30">
        <f>[1]ranks!AA30</f>
        <v>13.8</v>
      </c>
      <c r="J30" t="str">
        <f>[1]ranks!AB30</f>
        <v>Klobuchar</v>
      </c>
      <c r="K30">
        <f>[1]ranks!AC30</f>
        <v>7.5</v>
      </c>
      <c r="L30" t="str">
        <f>[1]ranks!AD30</f>
        <v>Yang</v>
      </c>
      <c r="M30">
        <f>[1]ranks!AE30</f>
        <v>4.3</v>
      </c>
      <c r="N30" t="str">
        <f>[1]ranks!AF30</f>
        <v>Steyer</v>
      </c>
      <c r="O30">
        <f>[1]ranks!AG30</f>
        <v>3.9</v>
      </c>
      <c r="P30" t="str">
        <f>[1]ranks!AH30</f>
        <v>Bloomberg</v>
      </c>
      <c r="Q30">
        <f>[1]ranks!AI30</f>
        <v>0</v>
      </c>
      <c r="R30" t="e">
        <f>[1]ranks!AJ30</f>
        <v>#N/A</v>
      </c>
      <c r="S30" t="e">
        <f>[1]ranks!AK30</f>
        <v>#N/A</v>
      </c>
    </row>
    <row r="31" spans="1:19">
      <c r="A31" t="str">
        <f>[1]ranks!A31</f>
        <v>New Jersey</v>
      </c>
      <c r="B31" t="str">
        <f>[1]ranks!T31</f>
        <v>Biden</v>
      </c>
      <c r="C31">
        <f>[1]ranks!U31</f>
        <v>30.3</v>
      </c>
      <c r="D31" t="str">
        <f>[1]ranks!V31</f>
        <v>Sanders</v>
      </c>
      <c r="E31">
        <f>[1]ranks!W31</f>
        <v>23.6</v>
      </c>
      <c r="F31" t="str">
        <f>[1]ranks!X31</f>
        <v>Warren</v>
      </c>
      <c r="G31">
        <f>[1]ranks!Y31</f>
        <v>15.6</v>
      </c>
      <c r="H31" t="str">
        <f>[1]ranks!Z31</f>
        <v>Bloomberg</v>
      </c>
      <c r="I31">
        <f>[1]ranks!AA31</f>
        <v>8.6999999999999993</v>
      </c>
      <c r="J31" t="str">
        <f>[1]ranks!AB31</f>
        <v>Buttigieg</v>
      </c>
      <c r="K31">
        <f>[1]ranks!AC31</f>
        <v>7.7</v>
      </c>
      <c r="L31" t="str">
        <f>[1]ranks!AD31</f>
        <v>Yang</v>
      </c>
      <c r="M31">
        <f>[1]ranks!AE31</f>
        <v>4.4000000000000004</v>
      </c>
      <c r="N31" t="str">
        <f>[1]ranks!AF31</f>
        <v>Klobuchar</v>
      </c>
      <c r="O31">
        <f>[1]ranks!AG31</f>
        <v>3.1</v>
      </c>
      <c r="P31" t="str">
        <f>[1]ranks!AH31</f>
        <v>Steyer</v>
      </c>
      <c r="Q31">
        <f>[1]ranks!AI31</f>
        <v>1.7</v>
      </c>
      <c r="R31" t="str">
        <f>[1]ranks!AJ31</f>
        <v>Booker</v>
      </c>
      <c r="S31">
        <f>[1]ranks!AK31</f>
        <v>0</v>
      </c>
    </row>
    <row r="32" spans="1:19">
      <c r="A32" t="str">
        <f>[1]ranks!A32</f>
        <v>New Mexico</v>
      </c>
      <c r="B32" t="str">
        <f>[1]ranks!T32</f>
        <v>Biden</v>
      </c>
      <c r="C32">
        <f>[1]ranks!U32</f>
        <v>27.2</v>
      </c>
      <c r="D32" t="str">
        <f>[1]ranks!V32</f>
        <v>Sanders</v>
      </c>
      <c r="E32">
        <f>[1]ranks!W32</f>
        <v>27.1</v>
      </c>
      <c r="F32" t="str">
        <f>[1]ranks!X32</f>
        <v>Warren</v>
      </c>
      <c r="G32">
        <f>[1]ranks!Y32</f>
        <v>13.8</v>
      </c>
      <c r="H32" t="str">
        <f>[1]ranks!Z32</f>
        <v>Bloomberg</v>
      </c>
      <c r="I32">
        <f>[1]ranks!AA32</f>
        <v>7.7</v>
      </c>
      <c r="J32" t="str">
        <f>[1]ranks!AB32</f>
        <v>Yang</v>
      </c>
      <c r="K32">
        <f>[1]ranks!AC32</f>
        <v>7</v>
      </c>
      <c r="L32" t="str">
        <f>[1]ranks!AD32</f>
        <v>Buttigieg</v>
      </c>
      <c r="M32">
        <f>[1]ranks!AE32</f>
        <v>6.7</v>
      </c>
      <c r="N32" t="str">
        <f>[1]ranks!AF32</f>
        <v>Klobuchar</v>
      </c>
      <c r="O32">
        <f>[1]ranks!AG32</f>
        <v>3</v>
      </c>
      <c r="P32" t="str">
        <f>[1]ranks!AH32</f>
        <v>Steyer</v>
      </c>
      <c r="Q32">
        <f>[1]ranks!AI32</f>
        <v>2.5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New York</v>
      </c>
      <c r="B33" t="str">
        <f>[1]ranks!T33</f>
        <v>Biden</v>
      </c>
      <c r="C33">
        <f>[1]ranks!U33</f>
        <v>30.1</v>
      </c>
      <c r="D33" t="str">
        <f>[1]ranks!V33</f>
        <v>Sanders</v>
      </c>
      <c r="E33">
        <f>[1]ranks!W33</f>
        <v>19.8</v>
      </c>
      <c r="F33" t="str">
        <f>[1]ranks!X33</f>
        <v>Bloomberg</v>
      </c>
      <c r="G33">
        <f>[1]ranks!Y33</f>
        <v>16.100000000000001</v>
      </c>
      <c r="H33" t="str">
        <f>[1]ranks!Z33</f>
        <v>Warren</v>
      </c>
      <c r="I33">
        <f>[1]ranks!AA33</f>
        <v>13.5</v>
      </c>
      <c r="J33" t="str">
        <f>[1]ranks!AB33</f>
        <v>Buttigieg</v>
      </c>
      <c r="K33">
        <f>[1]ranks!AC33</f>
        <v>7.2</v>
      </c>
      <c r="L33" t="str">
        <f>[1]ranks!AD33</f>
        <v>Yang</v>
      </c>
      <c r="M33">
        <f>[1]ranks!AE33</f>
        <v>3.7</v>
      </c>
      <c r="N33" t="str">
        <f>[1]ranks!AF33</f>
        <v>Klobuchar</v>
      </c>
      <c r="O33">
        <f>[1]ranks!AG33</f>
        <v>2.4</v>
      </c>
      <c r="P33" t="str">
        <f>[1]ranks!AH33</f>
        <v>Steyer</v>
      </c>
      <c r="Q33">
        <f>[1]ranks!AI33</f>
        <v>2.2999999999999998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North Carolina</v>
      </c>
      <c r="B34" t="str">
        <f>[1]ranks!T34</f>
        <v>Biden</v>
      </c>
      <c r="C34">
        <f>[1]ranks!U34</f>
        <v>35.700000000000003</v>
      </c>
      <c r="D34" t="str">
        <f>[1]ranks!V34</f>
        <v>Sanders</v>
      </c>
      <c r="E34">
        <f>[1]ranks!W34</f>
        <v>20.3</v>
      </c>
      <c r="F34" t="str">
        <f>[1]ranks!X34</f>
        <v>Warren</v>
      </c>
      <c r="G34">
        <f>[1]ranks!Y34</f>
        <v>12.6</v>
      </c>
      <c r="H34" t="str">
        <f>[1]ranks!Z34</f>
        <v>Bloomberg</v>
      </c>
      <c r="I34">
        <f>[1]ranks!AA34</f>
        <v>11.6</v>
      </c>
      <c r="J34" t="str">
        <f>[1]ranks!AB34</f>
        <v>Buttigieg</v>
      </c>
      <c r="K34">
        <f>[1]ranks!AC34</f>
        <v>5.4</v>
      </c>
      <c r="L34" t="str">
        <f>[1]ranks!AD34</f>
        <v>Yang</v>
      </c>
      <c r="M34">
        <f>[1]ranks!AE34</f>
        <v>4.0999999999999996</v>
      </c>
      <c r="N34" t="str">
        <f>[1]ranks!AF34</f>
        <v>Klobuchar</v>
      </c>
      <c r="O34">
        <f>[1]ranks!AG34</f>
        <v>3.2</v>
      </c>
      <c r="P34" t="str">
        <f>[1]ranks!AH34</f>
        <v>Steyer</v>
      </c>
      <c r="Q34">
        <f>[1]ranks!AI34</f>
        <v>2.2000000000000002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North Dakota</v>
      </c>
      <c r="B35" t="str">
        <f>[1]ranks!T35</f>
        <v>Sanders</v>
      </c>
      <c r="C35">
        <f>[1]ranks!U35</f>
        <v>25.5</v>
      </c>
      <c r="D35" t="str">
        <f>[1]ranks!V35</f>
        <v>Biden</v>
      </c>
      <c r="E35">
        <f>[1]ranks!W35</f>
        <v>25.3</v>
      </c>
      <c r="F35" t="str">
        <f>[1]ranks!X35</f>
        <v>Warren</v>
      </c>
      <c r="G35">
        <f>[1]ranks!Y35</f>
        <v>15.1</v>
      </c>
      <c r="H35" t="str">
        <f>[1]ranks!Z35</f>
        <v>Buttigieg</v>
      </c>
      <c r="I35">
        <f>[1]ranks!AA35</f>
        <v>11.7</v>
      </c>
      <c r="J35" t="str">
        <f>[1]ranks!AB35</f>
        <v>Bloomberg</v>
      </c>
      <c r="K35">
        <f>[1]ranks!AC35</f>
        <v>6.4</v>
      </c>
      <c r="L35" t="str">
        <f>[1]ranks!AD35</f>
        <v>Klobuchar</v>
      </c>
      <c r="M35">
        <f>[1]ranks!AE35</f>
        <v>5.4</v>
      </c>
      <c r="N35" t="str">
        <f>[1]ranks!AF35</f>
        <v>Yang</v>
      </c>
      <c r="O35">
        <f>[1]ranks!AG35</f>
        <v>3.9</v>
      </c>
      <c r="P35" t="str">
        <f>[1]ranks!AH35</f>
        <v>Steyer</v>
      </c>
      <c r="Q35">
        <f>[1]ranks!AI35</f>
        <v>1.6</v>
      </c>
      <c r="R35" t="str">
        <f>[1]ranks!AJ35</f>
        <v>Booker</v>
      </c>
      <c r="S35">
        <f>[1]ranks!AK35</f>
        <v>0</v>
      </c>
    </row>
    <row r="36" spans="1:19">
      <c r="A36" t="str">
        <f>[1]ranks!A36</f>
        <v>Ohio</v>
      </c>
      <c r="B36" t="str">
        <f>[1]ranks!T36</f>
        <v>Biden</v>
      </c>
      <c r="C36">
        <f>[1]ranks!U36</f>
        <v>30.4</v>
      </c>
      <c r="D36" t="str">
        <f>[1]ranks!V36</f>
        <v>Sanders</v>
      </c>
      <c r="E36">
        <f>[1]ranks!W36</f>
        <v>22.2</v>
      </c>
      <c r="F36" t="str">
        <f>[1]ranks!X36</f>
        <v>Warren</v>
      </c>
      <c r="G36">
        <f>[1]ranks!Y36</f>
        <v>13.7</v>
      </c>
      <c r="H36" t="str">
        <f>[1]ranks!Z36</f>
        <v>Bloomberg</v>
      </c>
      <c r="I36">
        <f>[1]ranks!AA36</f>
        <v>10</v>
      </c>
      <c r="J36" t="str">
        <f>[1]ranks!AB36</f>
        <v>Buttigieg</v>
      </c>
      <c r="K36">
        <f>[1]ranks!AC36</f>
        <v>9.3000000000000007</v>
      </c>
      <c r="L36" t="str">
        <f>[1]ranks!AD36</f>
        <v>Klobuchar</v>
      </c>
      <c r="M36">
        <f>[1]ranks!AE36</f>
        <v>4.2</v>
      </c>
      <c r="N36" t="str">
        <f>[1]ranks!AF36</f>
        <v>Yang</v>
      </c>
      <c r="O36">
        <f>[1]ranks!AG36</f>
        <v>3.9</v>
      </c>
      <c r="P36" t="str">
        <f>[1]ranks!AH36</f>
        <v>Steyer</v>
      </c>
      <c r="Q36">
        <f>[1]ranks!AI36</f>
        <v>1.4</v>
      </c>
      <c r="R36" t="str">
        <f>[1]ranks!AJ36</f>
        <v>Booker</v>
      </c>
      <c r="S36">
        <f>[1]ranks!AK36</f>
        <v>0</v>
      </c>
    </row>
    <row r="37" spans="1:19">
      <c r="A37" t="str">
        <f>[1]ranks!A37</f>
        <v>Oklahoma</v>
      </c>
      <c r="B37" t="str">
        <f>[1]ranks!T37</f>
        <v>Biden</v>
      </c>
      <c r="C37">
        <f>[1]ranks!U37</f>
        <v>28.7</v>
      </c>
      <c r="D37" t="str">
        <f>[1]ranks!V37</f>
        <v>Sanders</v>
      </c>
      <c r="E37">
        <f>[1]ranks!W37</f>
        <v>24.6</v>
      </c>
      <c r="F37" t="str">
        <f>[1]ranks!X37</f>
        <v>Bloomberg</v>
      </c>
      <c r="G37">
        <f>[1]ranks!Y37</f>
        <v>12.2</v>
      </c>
      <c r="H37" t="str">
        <f>[1]ranks!Z37</f>
        <v>Warren</v>
      </c>
      <c r="I37">
        <f>[1]ranks!AA37</f>
        <v>12.1</v>
      </c>
      <c r="J37" t="str">
        <f>[1]ranks!AB37</f>
        <v>Buttigieg</v>
      </c>
      <c r="K37">
        <f>[1]ranks!AC37</f>
        <v>5.8</v>
      </c>
      <c r="L37" t="str">
        <f>[1]ranks!AD37</f>
        <v>Steyer</v>
      </c>
      <c r="M37">
        <f>[1]ranks!AE37</f>
        <v>4</v>
      </c>
      <c r="N37" t="str">
        <f>[1]ranks!AF37</f>
        <v>Klobuchar</v>
      </c>
      <c r="O37">
        <f>[1]ranks!AG37</f>
        <v>3.7</v>
      </c>
      <c r="P37" t="str">
        <f>[1]ranks!AH37</f>
        <v>Yang</v>
      </c>
      <c r="Q37">
        <f>[1]ranks!AI37</f>
        <v>3.7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Oregon</v>
      </c>
      <c r="B38" t="str">
        <f>[1]ranks!T38</f>
        <v>Biden</v>
      </c>
      <c r="C38">
        <f>[1]ranks!U38</f>
        <v>25.1</v>
      </c>
      <c r="D38" t="str">
        <f>[1]ranks!V38</f>
        <v>Sanders</v>
      </c>
      <c r="E38">
        <f>[1]ranks!W38</f>
        <v>25.1</v>
      </c>
      <c r="F38" t="str">
        <f>[1]ranks!X38</f>
        <v>Warren</v>
      </c>
      <c r="G38">
        <f>[1]ranks!Y38</f>
        <v>16.2</v>
      </c>
      <c r="H38" t="str">
        <f>[1]ranks!Z38</f>
        <v>Bloomberg</v>
      </c>
      <c r="I38">
        <f>[1]ranks!AA38</f>
        <v>9.6</v>
      </c>
      <c r="J38" t="str">
        <f>[1]ranks!AB38</f>
        <v>Buttigieg</v>
      </c>
      <c r="K38">
        <f>[1]ranks!AC38</f>
        <v>7.5</v>
      </c>
      <c r="L38" t="str">
        <f>[1]ranks!AD38</f>
        <v>Yang</v>
      </c>
      <c r="M38">
        <f>[1]ranks!AE38</f>
        <v>5</v>
      </c>
      <c r="N38" t="str">
        <f>[1]ranks!AF38</f>
        <v>Klobuchar</v>
      </c>
      <c r="O38">
        <f>[1]ranks!AG38</f>
        <v>4.0999999999999996</v>
      </c>
      <c r="P38" t="str">
        <f>[1]ranks!AH38</f>
        <v>Steyer</v>
      </c>
      <c r="Q38">
        <f>[1]ranks!AI38</f>
        <v>2.4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Pennsylvania</v>
      </c>
      <c r="B39" t="str">
        <f>[1]ranks!T39</f>
        <v>Biden</v>
      </c>
      <c r="C39">
        <f>[1]ranks!U39</f>
        <v>32</v>
      </c>
      <c r="D39" t="str">
        <f>[1]ranks!V39</f>
        <v>Sanders</v>
      </c>
      <c r="E39">
        <f>[1]ranks!W39</f>
        <v>21.1</v>
      </c>
      <c r="F39" t="str">
        <f>[1]ranks!X39</f>
        <v>Warren</v>
      </c>
      <c r="G39">
        <f>[1]ranks!Y39</f>
        <v>13.8</v>
      </c>
      <c r="H39" t="str">
        <f>[1]ranks!Z39</f>
        <v>Buttigieg</v>
      </c>
      <c r="I39">
        <f>[1]ranks!AA39</f>
        <v>9.3000000000000007</v>
      </c>
      <c r="J39" t="str">
        <f>[1]ranks!AB39</f>
        <v>Bloomberg</v>
      </c>
      <c r="K39">
        <f>[1]ranks!AC39</f>
        <v>9</v>
      </c>
      <c r="L39" t="str">
        <f>[1]ranks!AD39</f>
        <v>Klobuchar</v>
      </c>
      <c r="M39">
        <f>[1]ranks!AE39</f>
        <v>4.4000000000000004</v>
      </c>
      <c r="N39" t="str">
        <f>[1]ranks!AF39</f>
        <v>Yang</v>
      </c>
      <c r="O39">
        <f>[1]ranks!AG39</f>
        <v>4.0999999999999996</v>
      </c>
      <c r="P39" t="str">
        <f>[1]ranks!AH39</f>
        <v>Steyer</v>
      </c>
      <c r="Q39">
        <f>[1]ranks!AI39</f>
        <v>1.2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Rhode Island</v>
      </c>
      <c r="B40" t="str">
        <f>[1]ranks!T40</f>
        <v>Biden</v>
      </c>
      <c r="C40">
        <f>[1]ranks!U40</f>
        <v>26.4</v>
      </c>
      <c r="D40" t="str">
        <f>[1]ranks!V40</f>
        <v>Sanders</v>
      </c>
      <c r="E40">
        <f>[1]ranks!W40</f>
        <v>23.4</v>
      </c>
      <c r="F40" t="str">
        <f>[1]ranks!X40</f>
        <v>Warren</v>
      </c>
      <c r="G40">
        <f>[1]ranks!Y40</f>
        <v>16.899999999999999</v>
      </c>
      <c r="H40" t="str">
        <f>[1]ranks!Z40</f>
        <v>Buttigieg</v>
      </c>
      <c r="I40">
        <f>[1]ranks!AA40</f>
        <v>9.6</v>
      </c>
      <c r="J40" t="str">
        <f>[1]ranks!AB40</f>
        <v>Bloomberg</v>
      </c>
      <c r="K40">
        <f>[1]ranks!AC40</f>
        <v>9</v>
      </c>
      <c r="L40" t="str">
        <f>[1]ranks!AD40</f>
        <v>Yang</v>
      </c>
      <c r="M40">
        <f>[1]ranks!AE40</f>
        <v>4</v>
      </c>
      <c r="N40" t="str">
        <f>[1]ranks!AF40</f>
        <v>Klobuchar</v>
      </c>
      <c r="O40">
        <f>[1]ranks!AG40</f>
        <v>3</v>
      </c>
      <c r="P40" t="str">
        <f>[1]ranks!AH40</f>
        <v>Steyer</v>
      </c>
      <c r="Q40">
        <f>[1]ranks!AI40</f>
        <v>2.6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South Carolina</v>
      </c>
      <c r="B41" t="str">
        <f>[1]ranks!T41</f>
        <v>Biden</v>
      </c>
      <c r="C41">
        <f>[1]ranks!U41</f>
        <v>40.1</v>
      </c>
      <c r="D41" t="str">
        <f>[1]ranks!V41</f>
        <v>Sanders</v>
      </c>
      <c r="E41">
        <f>[1]ranks!W41</f>
        <v>18.100000000000001</v>
      </c>
      <c r="F41" t="str">
        <f>[1]ranks!X41</f>
        <v>Warren</v>
      </c>
      <c r="G41">
        <f>[1]ranks!Y41</f>
        <v>10.5</v>
      </c>
      <c r="H41" t="str">
        <f>[1]ranks!Z41</f>
        <v>Steyer</v>
      </c>
      <c r="I41">
        <f>[1]ranks!AA41</f>
        <v>10</v>
      </c>
      <c r="J41" t="str">
        <f>[1]ranks!AB41</f>
        <v>Buttigieg</v>
      </c>
      <c r="K41">
        <f>[1]ranks!AC41</f>
        <v>5</v>
      </c>
      <c r="L41" t="str">
        <f>[1]ranks!AD41</f>
        <v>Yang</v>
      </c>
      <c r="M41">
        <f>[1]ranks!AE41</f>
        <v>3.7</v>
      </c>
      <c r="N41" t="str">
        <f>[1]ranks!AF41</f>
        <v>Klobuchar</v>
      </c>
      <c r="O41">
        <f>[1]ranks!AG41</f>
        <v>2.7</v>
      </c>
      <c r="P41" t="str">
        <f>[1]ranks!AH41</f>
        <v>Bloomberg</v>
      </c>
      <c r="Q41">
        <f>[1]ranks!AI41</f>
        <v>0</v>
      </c>
      <c r="R41" t="e">
        <f>[1]ranks!AJ41</f>
        <v>#N/A</v>
      </c>
      <c r="S41" t="e">
        <f>[1]ranks!AK41</f>
        <v>#N/A</v>
      </c>
    </row>
    <row r="42" spans="1:19">
      <c r="A42" t="str">
        <f>[1]ranks!A42</f>
        <v>South Dakota</v>
      </c>
      <c r="B42" t="str">
        <f>[1]ranks!T42</f>
        <v>Sanders</v>
      </c>
      <c r="C42">
        <f>[1]ranks!U42</f>
        <v>24.5</v>
      </c>
      <c r="D42" t="str">
        <f>[1]ranks!V42</f>
        <v>Biden</v>
      </c>
      <c r="E42">
        <f>[1]ranks!W42</f>
        <v>23</v>
      </c>
      <c r="F42" t="str">
        <f>[1]ranks!X42</f>
        <v>Warren</v>
      </c>
      <c r="G42">
        <f>[1]ranks!Y42</f>
        <v>15.2</v>
      </c>
      <c r="H42" t="str">
        <f>[1]ranks!Z42</f>
        <v>Buttigieg</v>
      </c>
      <c r="I42">
        <f>[1]ranks!AA42</f>
        <v>11.4</v>
      </c>
      <c r="J42" t="str">
        <f>[1]ranks!AB42</f>
        <v>Bloomberg</v>
      </c>
      <c r="K42">
        <f>[1]ranks!AC42</f>
        <v>8.1999999999999993</v>
      </c>
      <c r="L42" t="str">
        <f>[1]ranks!AD42</f>
        <v>Klobuchar</v>
      </c>
      <c r="M42">
        <f>[1]ranks!AE42</f>
        <v>6.9</v>
      </c>
      <c r="N42" t="str">
        <f>[1]ranks!AF42</f>
        <v>Yang</v>
      </c>
      <c r="O42">
        <f>[1]ranks!AG42</f>
        <v>4.5</v>
      </c>
      <c r="P42" t="str">
        <f>[1]ranks!AH42</f>
        <v>Steyer</v>
      </c>
      <c r="Q42">
        <f>[1]ranks!AI42</f>
        <v>1.4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Tennessee</v>
      </c>
      <c r="B43" t="str">
        <f>[1]ranks!T43</f>
        <v>Biden</v>
      </c>
      <c r="C43">
        <f>[1]ranks!U43</f>
        <v>36.200000000000003</v>
      </c>
      <c r="D43" t="str">
        <f>[1]ranks!V43</f>
        <v>Sanders</v>
      </c>
      <c r="E43">
        <f>[1]ranks!W43</f>
        <v>18.399999999999999</v>
      </c>
      <c r="F43" t="str">
        <f>[1]ranks!X43</f>
        <v>Warren</v>
      </c>
      <c r="G43">
        <f>[1]ranks!Y43</f>
        <v>12.8</v>
      </c>
      <c r="H43" t="str">
        <f>[1]ranks!Z43</f>
        <v>Bloomberg</v>
      </c>
      <c r="I43">
        <f>[1]ranks!AA43</f>
        <v>12</v>
      </c>
      <c r="J43" t="str">
        <f>[1]ranks!AB43</f>
        <v>Buttigieg</v>
      </c>
      <c r="K43">
        <f>[1]ranks!AC43</f>
        <v>6.3</v>
      </c>
      <c r="L43" t="str">
        <f>[1]ranks!AD43</f>
        <v>Yang</v>
      </c>
      <c r="M43">
        <f>[1]ranks!AE43</f>
        <v>3.8</v>
      </c>
      <c r="N43" t="str">
        <f>[1]ranks!AF43</f>
        <v>Klobuchar</v>
      </c>
      <c r="O43">
        <f>[1]ranks!AG43</f>
        <v>3.5</v>
      </c>
      <c r="P43" t="str">
        <f>[1]ranks!AH43</f>
        <v>Steyer</v>
      </c>
      <c r="Q43">
        <f>[1]ranks!AI43</f>
        <v>1.9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Texas</v>
      </c>
      <c r="B44" t="str">
        <f>[1]ranks!T44</f>
        <v>Biden</v>
      </c>
      <c r="C44">
        <f>[1]ranks!U44</f>
        <v>30.3</v>
      </c>
      <c r="D44" t="str">
        <f>[1]ranks!V44</f>
        <v>Sanders</v>
      </c>
      <c r="E44">
        <f>[1]ranks!W44</f>
        <v>22</v>
      </c>
      <c r="F44" t="str">
        <f>[1]ranks!X44</f>
        <v>Warren</v>
      </c>
      <c r="G44">
        <f>[1]ranks!Y44</f>
        <v>15.6</v>
      </c>
      <c r="H44" t="str">
        <f>[1]ranks!Z44</f>
        <v>Bloomberg</v>
      </c>
      <c r="I44">
        <f>[1]ranks!AA44</f>
        <v>11.7</v>
      </c>
      <c r="J44" t="str">
        <f>[1]ranks!AB44</f>
        <v>Buttigieg</v>
      </c>
      <c r="K44">
        <f>[1]ranks!AC44</f>
        <v>6.2</v>
      </c>
      <c r="L44" t="str">
        <f>[1]ranks!AD44</f>
        <v>Yang</v>
      </c>
      <c r="M44">
        <f>[1]ranks!AE44</f>
        <v>3.9</v>
      </c>
      <c r="N44" t="str">
        <f>[1]ranks!AF44</f>
        <v>Klobuchar</v>
      </c>
      <c r="O44">
        <f>[1]ranks!AG44</f>
        <v>3.4</v>
      </c>
      <c r="P44" t="str">
        <f>[1]ranks!AH44</f>
        <v>Steyer</v>
      </c>
      <c r="Q44">
        <f>[1]ranks!AI44</f>
        <v>1.9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Utah</v>
      </c>
      <c r="B45" t="str">
        <f>[1]ranks!T45</f>
        <v>Sanders</v>
      </c>
      <c r="C45">
        <f>[1]ranks!U45</f>
        <v>27.8</v>
      </c>
      <c r="D45" t="str">
        <f>[1]ranks!V45</f>
        <v>Biden</v>
      </c>
      <c r="E45">
        <f>[1]ranks!W45</f>
        <v>21.7</v>
      </c>
      <c r="F45" t="str">
        <f>[1]ranks!X45</f>
        <v>Warren</v>
      </c>
      <c r="G45">
        <f>[1]ranks!Y45</f>
        <v>15.9</v>
      </c>
      <c r="H45" t="str">
        <f>[1]ranks!Z45</f>
        <v>Bloomberg</v>
      </c>
      <c r="I45">
        <f>[1]ranks!AA45</f>
        <v>9.3000000000000007</v>
      </c>
      <c r="J45" t="str">
        <f>[1]ranks!AB45</f>
        <v>Buttigieg</v>
      </c>
      <c r="K45">
        <f>[1]ranks!AC45</f>
        <v>7.8</v>
      </c>
      <c r="L45" t="str">
        <f>[1]ranks!AD45</f>
        <v>Yang</v>
      </c>
      <c r="M45">
        <f>[1]ranks!AE45</f>
        <v>5.4</v>
      </c>
      <c r="N45" t="str">
        <f>[1]ranks!AF45</f>
        <v>Klobuchar</v>
      </c>
      <c r="O45">
        <f>[1]ranks!AG45</f>
        <v>4.9000000000000004</v>
      </c>
      <c r="P45" t="str">
        <f>[1]ranks!AH45</f>
        <v>Steyer</v>
      </c>
      <c r="Q45">
        <f>[1]ranks!AI45</f>
        <v>2.2999999999999998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Vermont</v>
      </c>
      <c r="B46" t="str">
        <f>[1]ranks!T46</f>
        <v>Sanders</v>
      </c>
      <c r="C46">
        <f>[1]ranks!U46</f>
        <v>39</v>
      </c>
      <c r="D46" t="str">
        <f>[1]ranks!V46</f>
        <v>Biden</v>
      </c>
      <c r="E46">
        <f>[1]ranks!W46</f>
        <v>18.399999999999999</v>
      </c>
      <c r="F46" t="str">
        <f>[1]ranks!X46</f>
        <v>Warren</v>
      </c>
      <c r="G46">
        <f>[1]ranks!Y46</f>
        <v>14.1</v>
      </c>
      <c r="H46" t="str">
        <f>[1]ranks!Z46</f>
        <v>Buttigieg</v>
      </c>
      <c r="I46">
        <f>[1]ranks!AA46</f>
        <v>8</v>
      </c>
      <c r="J46" t="str">
        <f>[1]ranks!AB46</f>
        <v>Bloomberg</v>
      </c>
      <c r="K46">
        <f>[1]ranks!AC46</f>
        <v>6.9</v>
      </c>
      <c r="L46" t="str">
        <f>[1]ranks!AD46</f>
        <v>Klobuchar</v>
      </c>
      <c r="M46">
        <f>[1]ranks!AE46</f>
        <v>3.4</v>
      </c>
      <c r="N46" t="str">
        <f>[1]ranks!AF46</f>
        <v>Yang</v>
      </c>
      <c r="O46">
        <f>[1]ranks!AG46</f>
        <v>3.1</v>
      </c>
      <c r="P46" t="str">
        <f>[1]ranks!AH46</f>
        <v>Steyer</v>
      </c>
      <c r="Q46">
        <f>[1]ranks!AI46</f>
        <v>2.1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Virginia</v>
      </c>
      <c r="B47" t="str">
        <f>[1]ranks!T47</f>
        <v>Biden</v>
      </c>
      <c r="C47">
        <f>[1]ranks!U47</f>
        <v>31.9</v>
      </c>
      <c r="D47" t="str">
        <f>[1]ranks!V47</f>
        <v>Sanders</v>
      </c>
      <c r="E47">
        <f>[1]ranks!W47</f>
        <v>21.6</v>
      </c>
      <c r="F47" t="str">
        <f>[1]ranks!X47</f>
        <v>Warren</v>
      </c>
      <c r="G47">
        <f>[1]ranks!Y47</f>
        <v>13.6</v>
      </c>
      <c r="H47" t="str">
        <f>[1]ranks!Z47</f>
        <v>Bloomberg</v>
      </c>
      <c r="I47">
        <f>[1]ranks!AA47</f>
        <v>11.2</v>
      </c>
      <c r="J47" t="str">
        <f>[1]ranks!AB47</f>
        <v>Buttigieg</v>
      </c>
      <c r="K47">
        <f>[1]ranks!AC47</f>
        <v>5.9</v>
      </c>
      <c r="L47" t="str">
        <f>[1]ranks!AD47</f>
        <v>Klobuchar</v>
      </c>
      <c r="M47">
        <f>[1]ranks!AE47</f>
        <v>4.8</v>
      </c>
      <c r="N47" t="str">
        <f>[1]ranks!AF47</f>
        <v>Yang</v>
      </c>
      <c r="O47">
        <f>[1]ranks!AG47</f>
        <v>4.2</v>
      </c>
      <c r="P47" t="str">
        <f>[1]ranks!AH47</f>
        <v>Steyer</v>
      </c>
      <c r="Q47">
        <f>[1]ranks!AI47</f>
        <v>1.8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Washington</v>
      </c>
      <c r="B48" t="str">
        <f>[1]ranks!T48</f>
        <v>Sanders</v>
      </c>
      <c r="C48">
        <f>[1]ranks!U48</f>
        <v>26.4</v>
      </c>
      <c r="D48" t="str">
        <f>[1]ranks!V48</f>
        <v>Biden</v>
      </c>
      <c r="E48">
        <f>[1]ranks!W48</f>
        <v>22</v>
      </c>
      <c r="F48" t="str">
        <f>[1]ranks!X48</f>
        <v>Warren</v>
      </c>
      <c r="G48">
        <f>[1]ranks!Y48</f>
        <v>16.600000000000001</v>
      </c>
      <c r="H48" t="str">
        <f>[1]ranks!Z48</f>
        <v>Bloomberg</v>
      </c>
      <c r="I48">
        <f>[1]ranks!AA48</f>
        <v>11.2</v>
      </c>
      <c r="J48" t="str">
        <f>[1]ranks!AB48</f>
        <v>Buttigieg</v>
      </c>
      <c r="K48">
        <f>[1]ranks!AC48</f>
        <v>8</v>
      </c>
      <c r="L48" t="str">
        <f>[1]ranks!AD48</f>
        <v>Yang</v>
      </c>
      <c r="M48">
        <f>[1]ranks!AE48</f>
        <v>4.8</v>
      </c>
      <c r="N48" t="str">
        <f>[1]ranks!AF48</f>
        <v>Klobuchar</v>
      </c>
      <c r="O48">
        <f>[1]ranks!AG48</f>
        <v>3.7</v>
      </c>
      <c r="P48" t="str">
        <f>[1]ranks!AH48</f>
        <v>Steyer</v>
      </c>
      <c r="Q48">
        <f>[1]ranks!AI48</f>
        <v>2.2999999999999998</v>
      </c>
      <c r="R48" t="str">
        <f>[1]ranks!AJ48</f>
        <v>Booker</v>
      </c>
      <c r="S48">
        <f>[1]ranks!AK48</f>
        <v>0</v>
      </c>
    </row>
    <row r="49" spans="1:19">
      <c r="A49" t="str">
        <f>[1]ranks!A49</f>
        <v>West Virginia</v>
      </c>
      <c r="B49" t="str">
        <f>[1]ranks!T49</f>
        <v>Biden</v>
      </c>
      <c r="C49">
        <f>[1]ranks!U49</f>
        <v>29.1</v>
      </c>
      <c r="D49" t="str">
        <f>[1]ranks!V49</f>
        <v>Sanders</v>
      </c>
      <c r="E49">
        <f>[1]ranks!W49</f>
        <v>26</v>
      </c>
      <c r="F49" t="str">
        <f>[1]ranks!X49</f>
        <v>Bloomberg</v>
      </c>
      <c r="G49">
        <f>[1]ranks!Y49</f>
        <v>11.6</v>
      </c>
      <c r="H49" t="str">
        <f>[1]ranks!Z49</f>
        <v>Warren</v>
      </c>
      <c r="I49">
        <f>[1]ranks!AA49</f>
        <v>10.4</v>
      </c>
      <c r="J49" t="str">
        <f>[1]ranks!AB49</f>
        <v>Buttigieg</v>
      </c>
      <c r="K49">
        <f>[1]ranks!AC49</f>
        <v>7.7</v>
      </c>
      <c r="L49" t="str">
        <f>[1]ranks!AD49</f>
        <v>Klobuchar</v>
      </c>
      <c r="M49">
        <f>[1]ranks!AE49</f>
        <v>4.2</v>
      </c>
      <c r="N49" t="str">
        <f>[1]ranks!AF49</f>
        <v>Yang</v>
      </c>
      <c r="O49">
        <f>[1]ranks!AG49</f>
        <v>3.7</v>
      </c>
      <c r="P49" t="str">
        <f>[1]ranks!AH49</f>
        <v>Steyer</v>
      </c>
      <c r="Q49">
        <f>[1]ranks!AI49</f>
        <v>2.2000000000000002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Wisconsin</v>
      </c>
      <c r="B50" t="str">
        <f>[1]ranks!T50</f>
        <v>Biden</v>
      </c>
      <c r="C50">
        <f>[1]ranks!U50</f>
        <v>24.7</v>
      </c>
      <c r="D50" t="str">
        <f>[1]ranks!V50</f>
        <v>Sanders</v>
      </c>
      <c r="E50">
        <f>[1]ranks!W50</f>
        <v>24.1</v>
      </c>
      <c r="F50" t="str">
        <f>[1]ranks!X50</f>
        <v>Warren</v>
      </c>
      <c r="G50">
        <f>[1]ranks!Y50</f>
        <v>15.8</v>
      </c>
      <c r="H50" t="str">
        <f>[1]ranks!Z50</f>
        <v>Buttigieg</v>
      </c>
      <c r="I50">
        <f>[1]ranks!AA50</f>
        <v>10.4</v>
      </c>
      <c r="J50" t="str">
        <f>[1]ranks!AB50</f>
        <v>Bloomberg</v>
      </c>
      <c r="K50">
        <f>[1]ranks!AC50</f>
        <v>9.3000000000000007</v>
      </c>
      <c r="L50" t="str">
        <f>[1]ranks!AD50</f>
        <v>Klobuchar</v>
      </c>
      <c r="M50">
        <f>[1]ranks!AE50</f>
        <v>5</v>
      </c>
      <c r="N50" t="str">
        <f>[1]ranks!AF50</f>
        <v>Yang</v>
      </c>
      <c r="O50">
        <f>[1]ranks!AG50</f>
        <v>4.3</v>
      </c>
      <c r="P50" t="str">
        <f>[1]ranks!AH50</f>
        <v>Steyer</v>
      </c>
      <c r="Q50">
        <f>[1]ranks!AI50</f>
        <v>1.3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Wyoming</v>
      </c>
      <c r="B51" t="str">
        <f>[1]ranks!T51</f>
        <v>Biden</v>
      </c>
      <c r="C51">
        <f>[1]ranks!U51</f>
        <v>29.6</v>
      </c>
      <c r="D51" t="str">
        <f>[1]ranks!V51</f>
        <v>Sanders</v>
      </c>
      <c r="E51">
        <f>[1]ranks!W51</f>
        <v>24.3</v>
      </c>
      <c r="F51" t="str">
        <f>[1]ranks!X51</f>
        <v>Warren</v>
      </c>
      <c r="G51">
        <f>[1]ranks!Y51</f>
        <v>13.9</v>
      </c>
      <c r="H51" t="str">
        <f>[1]ranks!Z51</f>
        <v>Buttigieg</v>
      </c>
      <c r="I51">
        <f>[1]ranks!AA51</f>
        <v>8.5</v>
      </c>
      <c r="J51" t="str">
        <f>[1]ranks!AB51</f>
        <v>Bloomberg</v>
      </c>
      <c r="K51">
        <f>[1]ranks!AC51</f>
        <v>8</v>
      </c>
      <c r="L51" t="str">
        <f>[1]ranks!AD51</f>
        <v>Yang</v>
      </c>
      <c r="M51">
        <f>[1]ranks!AE51</f>
        <v>4.7</v>
      </c>
      <c r="N51" t="str">
        <f>[1]ranks!AF51</f>
        <v>Klobuchar</v>
      </c>
      <c r="O51">
        <f>[1]ranks!AG51</f>
        <v>3.3</v>
      </c>
      <c r="P51" t="str">
        <f>[1]ranks!AH51</f>
        <v>Steyer</v>
      </c>
      <c r="Q51">
        <f>[1]ranks!AI51</f>
        <v>2.8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District of Columbia</v>
      </c>
      <c r="B52" t="str">
        <f>[1]ranks!T52</f>
        <v>Biden</v>
      </c>
      <c r="C52">
        <f>[1]ranks!U52</f>
        <v>40.299999999999997</v>
      </c>
      <c r="D52" t="str">
        <f>[1]ranks!V52</f>
        <v>Sanders</v>
      </c>
      <c r="E52">
        <f>[1]ranks!W52</f>
        <v>17.8</v>
      </c>
      <c r="F52" t="str">
        <f>[1]ranks!X52</f>
        <v>Bloomberg</v>
      </c>
      <c r="G52">
        <f>[1]ranks!Y52</f>
        <v>11.8</v>
      </c>
      <c r="H52" t="str">
        <f>[1]ranks!Z52</f>
        <v>Warren</v>
      </c>
      <c r="I52">
        <f>[1]ranks!AA52</f>
        <v>11.7</v>
      </c>
      <c r="J52" t="str">
        <f>[1]ranks!AB52</f>
        <v>Buttigieg</v>
      </c>
      <c r="K52">
        <f>[1]ranks!AC52</f>
        <v>4</v>
      </c>
      <c r="L52" t="str">
        <f>[1]ranks!AD52</f>
        <v>Yang</v>
      </c>
      <c r="M52">
        <f>[1]ranks!AE52</f>
        <v>3.9</v>
      </c>
      <c r="N52" t="str">
        <f>[1]ranks!AF52</f>
        <v>Klobuchar</v>
      </c>
      <c r="O52">
        <f>[1]ranks!AG52</f>
        <v>2.8</v>
      </c>
      <c r="P52" t="str">
        <f>[1]ranks!AH52</f>
        <v>Steyer</v>
      </c>
      <c r="Q52">
        <f>[1]ranks!AI52</f>
        <v>2.7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Puerto Rico</v>
      </c>
      <c r="B53" t="str">
        <f>[1]ranks!T53</f>
        <v>Biden</v>
      </c>
      <c r="C53">
        <f>[1]ranks!U53</f>
        <v>29.7</v>
      </c>
      <c r="D53" t="str">
        <f>[1]ranks!V53</f>
        <v>Sanders</v>
      </c>
      <c r="E53">
        <f>[1]ranks!W53</f>
        <v>23.3</v>
      </c>
      <c r="F53" t="str">
        <f>[1]ranks!X53</f>
        <v>Warren</v>
      </c>
      <c r="G53">
        <f>[1]ranks!Y53</f>
        <v>15.6</v>
      </c>
      <c r="H53" t="str">
        <f>[1]ranks!Z53</f>
        <v>Bloomberg</v>
      </c>
      <c r="I53">
        <f>[1]ranks!AA53</f>
        <v>9</v>
      </c>
      <c r="J53" t="str">
        <f>[1]ranks!AB53</f>
        <v>Buttigieg</v>
      </c>
      <c r="K53">
        <f>[1]ranks!AC53</f>
        <v>7.5</v>
      </c>
      <c r="L53" t="str">
        <f>[1]ranks!AD53</f>
        <v>Yang</v>
      </c>
      <c r="M53">
        <f>[1]ranks!AE53</f>
        <v>4.2</v>
      </c>
      <c r="N53" t="str">
        <f>[1]ranks!AF53</f>
        <v>Klobuchar</v>
      </c>
      <c r="O53">
        <f>[1]ranks!AG53</f>
        <v>3.5</v>
      </c>
      <c r="P53" t="str">
        <f>[1]ranks!AH53</f>
        <v>Steyer</v>
      </c>
      <c r="Q53">
        <f>[1]ranks!AI53</f>
        <v>2.1</v>
      </c>
      <c r="R53" t="str">
        <f>[1]ranks!AJ53</f>
        <v>Booker</v>
      </c>
      <c r="S53">
        <f>[1]ranks!AK53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N57"/>
  <sheetViews>
    <sheetView workbookViewId="0">
      <selection activeCell="B1" sqref="B1:B52"/>
    </sheetView>
  </sheetViews>
  <sheetFormatPr baseColWidth="10" defaultRowHeight="20"/>
  <sheetData>
    <row r="1" spans="1:14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</row>
    <row r="2" spans="1:14">
      <c r="A2" t="s">
        <v>19</v>
      </c>
      <c r="B2" t="s">
        <v>82</v>
      </c>
      <c r="C2" s="5" t="str">
        <f>[1]ranks!T2</f>
        <v>Biden</v>
      </c>
      <c r="D2" s="5">
        <f>[1]ranks!U2</f>
        <v>39.5</v>
      </c>
      <c r="E2">
        <v>16.431676725154983</v>
      </c>
      <c r="F2">
        <v>413</v>
      </c>
      <c r="G2">
        <v>332</v>
      </c>
      <c r="H2" t="s">
        <v>19</v>
      </c>
      <c r="I2" t="str">
        <f>[1]ranks!V2</f>
        <v>Sanders</v>
      </c>
      <c r="J2">
        <f>[1]ranks!W2</f>
        <v>17.100000000000001</v>
      </c>
      <c r="K2" t="str">
        <f>[1]ranks!X2</f>
        <v>Warren</v>
      </c>
      <c r="L2">
        <f>[1]ranks!Y2</f>
        <v>12.2</v>
      </c>
      <c r="M2" t="str">
        <f>[1]ranks!Z2</f>
        <v>Bloomberg</v>
      </c>
      <c r="N2">
        <f>[1]ranks!AA2</f>
        <v>12</v>
      </c>
    </row>
    <row r="3" spans="1:14">
      <c r="A3" t="s">
        <v>48</v>
      </c>
      <c r="B3" t="s">
        <v>83</v>
      </c>
      <c r="C3" s="5" t="str">
        <f>[1]ranks!T3</f>
        <v>Biden</v>
      </c>
      <c r="D3" s="5">
        <f>[1]ranks!U3</f>
        <v>31.4</v>
      </c>
      <c r="E3">
        <v>9.4868329805051381</v>
      </c>
      <c r="F3">
        <v>41</v>
      </c>
      <c r="G3">
        <v>19</v>
      </c>
      <c r="H3" t="s">
        <v>48</v>
      </c>
      <c r="I3" t="str">
        <f>[1]ranks!V3</f>
        <v>Sanders</v>
      </c>
      <c r="J3">
        <f>[1]ranks!W3</f>
        <v>22.9</v>
      </c>
      <c r="K3" t="str">
        <f>[1]ranks!X3</f>
        <v>Warren</v>
      </c>
      <c r="L3">
        <f>[1]ranks!Y3</f>
        <v>15</v>
      </c>
      <c r="M3" t="str">
        <f>[1]ranks!Z3</f>
        <v>Bloomberg</v>
      </c>
      <c r="N3">
        <f>[1]ranks!AA3</f>
        <v>8.4</v>
      </c>
    </row>
    <row r="4" spans="1:14">
      <c r="A4" t="s">
        <v>43</v>
      </c>
      <c r="B4" t="s">
        <v>84</v>
      </c>
      <c r="C4" s="5" t="str">
        <f>[1]ranks!T4</f>
        <v>Biden</v>
      </c>
      <c r="D4" s="5">
        <f>[1]ranks!U4</f>
        <v>32.200000000000003</v>
      </c>
      <c r="E4">
        <v>18.165902124584949</v>
      </c>
      <c r="F4">
        <v>172</v>
      </c>
      <c r="G4">
        <v>282</v>
      </c>
      <c r="H4" t="s">
        <v>43</v>
      </c>
      <c r="I4" t="str">
        <f>[1]ranks!V4</f>
        <v>Sanders</v>
      </c>
      <c r="J4">
        <f>[1]ranks!W4</f>
        <v>22</v>
      </c>
      <c r="K4" t="str">
        <f>[1]ranks!X4</f>
        <v>Warren</v>
      </c>
      <c r="L4">
        <f>[1]ranks!Y4</f>
        <v>13.8</v>
      </c>
      <c r="M4" t="str">
        <f>[1]ranks!Z4</f>
        <v>Bloomberg</v>
      </c>
      <c r="N4">
        <f>[1]ranks!AA4</f>
        <v>9.3000000000000007</v>
      </c>
    </row>
    <row r="5" spans="1:14">
      <c r="A5" t="s">
        <v>21</v>
      </c>
      <c r="B5" t="s">
        <v>85</v>
      </c>
      <c r="C5" s="5" t="str">
        <f>[1]ranks!T5</f>
        <v>Biden</v>
      </c>
      <c r="D5" s="5">
        <f>[1]ranks!U5</f>
        <v>36.200000000000003</v>
      </c>
      <c r="E5">
        <v>13.416407864998739</v>
      </c>
      <c r="F5">
        <v>325</v>
      </c>
      <c r="G5">
        <v>290</v>
      </c>
      <c r="H5" t="s">
        <v>21</v>
      </c>
      <c r="I5" t="str">
        <f>[1]ranks!V5</f>
        <v>Sanders</v>
      </c>
      <c r="J5">
        <f>[1]ranks!W5</f>
        <v>18.3</v>
      </c>
      <c r="K5" t="str">
        <f>[1]ranks!X5</f>
        <v>Warren</v>
      </c>
      <c r="L5">
        <f>[1]ranks!Y5</f>
        <v>13</v>
      </c>
      <c r="M5" t="str">
        <f>[1]ranks!Z5</f>
        <v>Bloomberg</v>
      </c>
      <c r="N5">
        <f>[1]ranks!AA5</f>
        <v>12.1</v>
      </c>
    </row>
    <row r="6" spans="1:14">
      <c r="A6" t="s">
        <v>22</v>
      </c>
      <c r="B6" t="s">
        <v>86</v>
      </c>
      <c r="C6" s="5" t="str">
        <f>[1]ranks!T6</f>
        <v>Sanders</v>
      </c>
      <c r="D6" s="5">
        <f>[1]ranks!U6</f>
        <v>26.9</v>
      </c>
      <c r="E6">
        <v>40.620192023179804</v>
      </c>
      <c r="F6">
        <v>103</v>
      </c>
      <c r="G6">
        <v>237</v>
      </c>
      <c r="H6" t="s">
        <v>22</v>
      </c>
      <c r="I6" t="str">
        <f>[1]ranks!V6</f>
        <v>Biden</v>
      </c>
      <c r="J6">
        <f>[1]ranks!W6</f>
        <v>24.6</v>
      </c>
      <c r="K6" t="str">
        <f>[1]ranks!X6</f>
        <v>Warren</v>
      </c>
      <c r="L6">
        <f>[1]ranks!Y6</f>
        <v>17.7</v>
      </c>
      <c r="M6" t="str">
        <f>[1]ranks!Z6</f>
        <v>Bloomberg</v>
      </c>
      <c r="N6">
        <f>[1]ranks!AA6</f>
        <v>7.9</v>
      </c>
    </row>
    <row r="7" spans="1:14">
      <c r="A7" t="s">
        <v>23</v>
      </c>
      <c r="B7" t="s">
        <v>87</v>
      </c>
      <c r="C7" s="5" t="str">
        <f>[1]ranks!T7</f>
        <v>Sanders</v>
      </c>
      <c r="D7" s="5">
        <f>[1]ranks!U7</f>
        <v>27</v>
      </c>
      <c r="E7">
        <v>16.431676725154983</v>
      </c>
      <c r="F7">
        <v>224</v>
      </c>
      <c r="G7">
        <v>249</v>
      </c>
      <c r="H7" t="s">
        <v>23</v>
      </c>
      <c r="I7" t="str">
        <f>[1]ranks!V7</f>
        <v>Biden</v>
      </c>
      <c r="J7">
        <f>[1]ranks!W7</f>
        <v>25.2</v>
      </c>
      <c r="K7" t="str">
        <f>[1]ranks!X7</f>
        <v>Warren</v>
      </c>
      <c r="L7">
        <f>[1]ranks!Y7</f>
        <v>15.1</v>
      </c>
      <c r="M7" t="str">
        <f>[1]ranks!Z7</f>
        <v>Bloomberg</v>
      </c>
      <c r="N7">
        <f>[1]ranks!AA7</f>
        <v>9</v>
      </c>
    </row>
    <row r="8" spans="1:14">
      <c r="A8" t="s">
        <v>53</v>
      </c>
      <c r="B8" t="s">
        <v>88</v>
      </c>
      <c r="C8" s="5" t="str">
        <f>[1]ranks!T8</f>
        <v>Biden</v>
      </c>
      <c r="D8" s="5">
        <f>[1]ranks!U8</f>
        <v>25.2</v>
      </c>
      <c r="E8">
        <v>14.491376746189438</v>
      </c>
      <c r="F8">
        <v>586</v>
      </c>
      <c r="G8">
        <v>128</v>
      </c>
      <c r="H8" t="s">
        <v>53</v>
      </c>
      <c r="I8" t="str">
        <f>[1]ranks!V8</f>
        <v>Sanders</v>
      </c>
      <c r="J8">
        <f>[1]ranks!W8</f>
        <v>22.7</v>
      </c>
      <c r="K8" t="str">
        <f>[1]ranks!X8</f>
        <v>Warren</v>
      </c>
      <c r="L8">
        <f>[1]ranks!Y8</f>
        <v>17.2</v>
      </c>
      <c r="M8" t="str">
        <f>[1]ranks!Z8</f>
        <v>Bloomberg</v>
      </c>
      <c r="N8">
        <f>[1]ranks!AA8</f>
        <v>10.4</v>
      </c>
    </row>
    <row r="9" spans="1:14">
      <c r="A9" t="s">
        <v>54</v>
      </c>
      <c r="B9" t="s">
        <v>89</v>
      </c>
      <c r="C9" s="5" t="str">
        <f>[1]ranks!T9</f>
        <v>Biden</v>
      </c>
      <c r="D9" s="5">
        <f>[1]ranks!U9</f>
        <v>36.5</v>
      </c>
      <c r="E9">
        <v>9.4868329805051381</v>
      </c>
      <c r="F9">
        <v>557</v>
      </c>
      <c r="G9">
        <v>183</v>
      </c>
      <c r="H9" t="s">
        <v>54</v>
      </c>
      <c r="I9" t="str">
        <f>[1]ranks!V9</f>
        <v>Sanders</v>
      </c>
      <c r="J9">
        <f>[1]ranks!W9</f>
        <v>19.8</v>
      </c>
      <c r="K9" t="str">
        <f>[1]ranks!X9</f>
        <v>Warren</v>
      </c>
      <c r="L9">
        <f>[1]ranks!Y9</f>
        <v>13.5</v>
      </c>
      <c r="M9" t="str">
        <f>[1]ranks!Z9</f>
        <v>Bloomberg</v>
      </c>
      <c r="N9">
        <f>[1]ranks!AA9</f>
        <v>9.5</v>
      </c>
    </row>
    <row r="10" spans="1:14">
      <c r="A10" t="s">
        <v>44</v>
      </c>
      <c r="B10" t="s">
        <v>90</v>
      </c>
      <c r="C10" s="5" t="str">
        <f>[1]ranks!T10</f>
        <v>Biden</v>
      </c>
      <c r="D10" s="5">
        <f>[1]ranks!U10</f>
        <v>36.4</v>
      </c>
      <c r="E10">
        <v>29.49576240750525</v>
      </c>
      <c r="F10">
        <v>483</v>
      </c>
      <c r="G10">
        <v>380</v>
      </c>
      <c r="H10" t="s">
        <v>44</v>
      </c>
      <c r="I10" t="str">
        <f>[1]ranks!V10</f>
        <v>Sanders</v>
      </c>
      <c r="J10">
        <f>[1]ranks!W10</f>
        <v>16.8</v>
      </c>
      <c r="K10" t="str">
        <f>[1]ranks!X10</f>
        <v>Bloomberg</v>
      </c>
      <c r="L10">
        <f>[1]ranks!Y10</f>
        <v>13.7</v>
      </c>
      <c r="M10" t="str">
        <f>[1]ranks!Z10</f>
        <v>Warren</v>
      </c>
      <c r="N10">
        <f>[1]ranks!AA10</f>
        <v>13.3</v>
      </c>
    </row>
    <row r="11" spans="1:14">
      <c r="A11" t="s">
        <v>46</v>
      </c>
      <c r="B11" t="s">
        <v>91</v>
      </c>
      <c r="C11" s="5" t="str">
        <f>[1]ranks!T11</f>
        <v>Biden</v>
      </c>
      <c r="D11" s="5">
        <f>[1]ranks!U11</f>
        <v>38.5</v>
      </c>
      <c r="E11">
        <v>21.908902300206645</v>
      </c>
      <c r="F11">
        <v>443</v>
      </c>
      <c r="G11">
        <v>298</v>
      </c>
      <c r="H11" t="s">
        <v>46</v>
      </c>
      <c r="I11" t="str">
        <f>[1]ranks!V11</f>
        <v>Sanders</v>
      </c>
      <c r="J11">
        <f>[1]ranks!W11</f>
        <v>17.7</v>
      </c>
      <c r="K11" t="str">
        <f>[1]ranks!X11</f>
        <v>Bloomberg</v>
      </c>
      <c r="L11">
        <f>[1]ranks!Y11</f>
        <v>12.3</v>
      </c>
      <c r="M11" t="str">
        <f>[1]ranks!Z11</f>
        <v>Warren</v>
      </c>
      <c r="N11">
        <f>[1]ranks!AA11</f>
        <v>11.9</v>
      </c>
    </row>
    <row r="12" spans="1:14">
      <c r="A12" t="s">
        <v>49</v>
      </c>
      <c r="B12" t="s">
        <v>92</v>
      </c>
      <c r="C12" s="5" t="str">
        <f>[1]ranks!T12</f>
        <v>Sanders</v>
      </c>
      <c r="D12" s="5">
        <f>[1]ranks!U12</f>
        <v>25.3</v>
      </c>
      <c r="E12">
        <v>10.954451150103322</v>
      </c>
      <c r="F12">
        <v>88</v>
      </c>
      <c r="G12">
        <v>372</v>
      </c>
      <c r="H12" t="s">
        <v>49</v>
      </c>
      <c r="I12" t="str">
        <f>[1]ranks!V12</f>
        <v>Biden</v>
      </c>
      <c r="J12">
        <f>[1]ranks!W12</f>
        <v>25.2</v>
      </c>
      <c r="K12" t="str">
        <f>[1]ranks!X12</f>
        <v>Warren</v>
      </c>
      <c r="L12">
        <f>[1]ranks!Y12</f>
        <v>16.3</v>
      </c>
      <c r="M12" t="str">
        <f>[1]ranks!Z12</f>
        <v>Bloomberg</v>
      </c>
      <c r="N12">
        <f>[1]ranks!AA12</f>
        <v>9.4</v>
      </c>
    </row>
    <row r="13" spans="1:14">
      <c r="A13" t="s">
        <v>35</v>
      </c>
      <c r="B13" t="s">
        <v>93</v>
      </c>
      <c r="C13" s="5" t="str">
        <f>[1]ranks!T13</f>
        <v>Sanders</v>
      </c>
      <c r="D13" s="5">
        <f>[1]ranks!U13</f>
        <v>30</v>
      </c>
      <c r="E13">
        <v>10.954451150103322</v>
      </c>
      <c r="F13">
        <v>188</v>
      </c>
      <c r="G13">
        <v>173</v>
      </c>
      <c r="H13" t="s">
        <v>35</v>
      </c>
      <c r="I13" t="str">
        <f>[1]ranks!V13</f>
        <v>Biden</v>
      </c>
      <c r="J13">
        <f>[1]ranks!W13</f>
        <v>25.4</v>
      </c>
      <c r="K13" t="str">
        <f>[1]ranks!X13</f>
        <v>Warren</v>
      </c>
      <c r="L13">
        <f>[1]ranks!Y13</f>
        <v>12.3</v>
      </c>
      <c r="M13" t="str">
        <f>[1]ranks!Z13</f>
        <v>Bloomberg</v>
      </c>
      <c r="N13">
        <f>[1]ranks!AA13</f>
        <v>9.5</v>
      </c>
    </row>
    <row r="14" spans="1:14">
      <c r="A14" t="s">
        <v>45</v>
      </c>
      <c r="B14" t="s">
        <v>94</v>
      </c>
      <c r="C14" s="5" t="str">
        <f>[1]ranks!T14</f>
        <v>Biden</v>
      </c>
      <c r="D14" s="5">
        <f>[1]ranks!U14</f>
        <v>29.3</v>
      </c>
      <c r="E14">
        <v>24.494897427831781</v>
      </c>
      <c r="F14">
        <v>359</v>
      </c>
      <c r="G14">
        <v>207</v>
      </c>
      <c r="H14" t="s">
        <v>45</v>
      </c>
      <c r="I14" t="str">
        <f>[1]ranks!V14</f>
        <v>Sanders</v>
      </c>
      <c r="J14">
        <f>[1]ranks!W14</f>
        <v>21.4</v>
      </c>
      <c r="K14" t="str">
        <f>[1]ranks!X14</f>
        <v>Warren</v>
      </c>
      <c r="L14">
        <f>[1]ranks!Y14</f>
        <v>14.4</v>
      </c>
      <c r="M14" t="str">
        <f>[1]ranks!Z14</f>
        <v>Buttigieg</v>
      </c>
      <c r="N14">
        <f>[1]ranks!AA14</f>
        <v>10.6</v>
      </c>
    </row>
    <row r="15" spans="1:14">
      <c r="A15" t="s">
        <v>61</v>
      </c>
      <c r="B15" t="s">
        <v>95</v>
      </c>
      <c r="C15" s="5" t="str">
        <f>[1]ranks!T15</f>
        <v>Biden</v>
      </c>
      <c r="D15" s="5">
        <f>[1]ranks!U15</f>
        <v>27.8</v>
      </c>
      <c r="E15">
        <v>18.165902124584949</v>
      </c>
      <c r="F15">
        <v>413</v>
      </c>
      <c r="G15">
        <v>207</v>
      </c>
      <c r="H15" t="s">
        <v>61</v>
      </c>
      <c r="I15" t="str">
        <f>[1]ranks!V15</f>
        <v>Sanders</v>
      </c>
      <c r="J15">
        <f>[1]ranks!W15</f>
        <v>22.3</v>
      </c>
      <c r="K15" t="str">
        <f>[1]ranks!X15</f>
        <v>Warren</v>
      </c>
      <c r="L15">
        <f>[1]ranks!Y15</f>
        <v>14.8</v>
      </c>
      <c r="M15" t="str">
        <f>[1]ranks!Z15</f>
        <v>Buttigieg</v>
      </c>
      <c r="N15">
        <f>[1]ranks!AA15</f>
        <v>13.2</v>
      </c>
    </row>
    <row r="16" spans="1:14">
      <c r="A16" t="s">
        <v>15</v>
      </c>
      <c r="B16" t="s">
        <v>96</v>
      </c>
      <c r="C16" s="5" t="str">
        <f>[1]ranks!T16</f>
        <v>Sanders</v>
      </c>
      <c r="D16" s="5">
        <f>[1]ranks!U16</f>
        <v>23.2</v>
      </c>
      <c r="E16">
        <v>13.416407864998739</v>
      </c>
      <c r="F16">
        <v>306</v>
      </c>
      <c r="G16">
        <v>195</v>
      </c>
      <c r="H16" t="s">
        <v>15</v>
      </c>
      <c r="I16" t="str">
        <f>[1]ranks!V16</f>
        <v>Biden</v>
      </c>
      <c r="J16">
        <f>[1]ranks!W16</f>
        <v>19.899999999999999</v>
      </c>
      <c r="K16" t="str">
        <f>[1]ranks!X16</f>
        <v>Buttigieg</v>
      </c>
      <c r="L16">
        <f>[1]ranks!Y16</f>
        <v>15.8</v>
      </c>
      <c r="M16" t="str">
        <f>[1]ranks!Z16</f>
        <v>Warren</v>
      </c>
      <c r="N16">
        <f>[1]ranks!AA16</f>
        <v>15.5</v>
      </c>
    </row>
    <row r="17" spans="1:14">
      <c r="A17" t="s">
        <v>60</v>
      </c>
      <c r="B17" t="s">
        <v>97</v>
      </c>
      <c r="C17" s="5" t="str">
        <f>[1]ranks!T17</f>
        <v>Sanders</v>
      </c>
      <c r="D17" s="5">
        <f>[1]ranks!U17</f>
        <v>25.9</v>
      </c>
      <c r="E17">
        <v>13.416407864998739</v>
      </c>
      <c r="F17">
        <v>266</v>
      </c>
      <c r="G17">
        <v>248</v>
      </c>
      <c r="H17" t="s">
        <v>60</v>
      </c>
      <c r="I17" t="str">
        <f>[1]ranks!V17</f>
        <v>Biden</v>
      </c>
      <c r="J17">
        <f>[1]ranks!W17</f>
        <v>22.8</v>
      </c>
      <c r="K17" t="str">
        <f>[1]ranks!X17</f>
        <v>Warren</v>
      </c>
      <c r="L17">
        <f>[1]ranks!Y17</f>
        <v>15.2</v>
      </c>
      <c r="M17" t="str">
        <f>[1]ranks!Z17</f>
        <v>Buttigieg</v>
      </c>
      <c r="N17">
        <f>[1]ranks!AA17</f>
        <v>11.2</v>
      </c>
    </row>
    <row r="18" spans="1:14">
      <c r="A18" t="s">
        <v>64</v>
      </c>
      <c r="B18" t="s">
        <v>98</v>
      </c>
      <c r="C18" s="5" t="str">
        <f>[1]ranks!T18</f>
        <v>Biden</v>
      </c>
      <c r="D18" s="5">
        <f>[1]ranks!U18</f>
        <v>30.5</v>
      </c>
      <c r="E18">
        <v>15.491933384829668</v>
      </c>
      <c r="F18">
        <v>411</v>
      </c>
      <c r="G18">
        <v>251</v>
      </c>
      <c r="H18" t="s">
        <v>64</v>
      </c>
      <c r="I18" t="str">
        <f>[1]ranks!V18</f>
        <v>Sanders</v>
      </c>
      <c r="J18">
        <f>[1]ranks!W18</f>
        <v>23</v>
      </c>
      <c r="K18" t="str">
        <f>[1]ranks!X18</f>
        <v>Warren</v>
      </c>
      <c r="L18">
        <f>[1]ranks!Y18</f>
        <v>13.4</v>
      </c>
      <c r="M18" t="str">
        <f>[1]ranks!Z18</f>
        <v>Bloomberg</v>
      </c>
      <c r="N18">
        <f>[1]ranks!AA18</f>
        <v>11.9</v>
      </c>
    </row>
    <row r="19" spans="1:14">
      <c r="A19" t="s">
        <v>50</v>
      </c>
      <c r="B19" t="s">
        <v>99</v>
      </c>
      <c r="C19" s="5" t="str">
        <f>[1]ranks!T19</f>
        <v>Biden</v>
      </c>
      <c r="D19" s="5">
        <f>[1]ranks!U19</f>
        <v>41.9</v>
      </c>
      <c r="E19">
        <v>15.491933384829668</v>
      </c>
      <c r="F19">
        <v>326</v>
      </c>
      <c r="G19">
        <v>335</v>
      </c>
      <c r="H19" t="s">
        <v>50</v>
      </c>
      <c r="I19" t="str">
        <f>[1]ranks!V19</f>
        <v>Sanders</v>
      </c>
      <c r="J19">
        <f>[1]ranks!W19</f>
        <v>17.399999999999999</v>
      </c>
      <c r="K19" t="str">
        <f>[1]ranks!X19</f>
        <v>Warren</v>
      </c>
      <c r="L19">
        <f>[1]ranks!Y19</f>
        <v>12</v>
      </c>
      <c r="M19" t="str">
        <f>[1]ranks!Z19</f>
        <v>Bloomberg</v>
      </c>
      <c r="N19">
        <f>[1]ranks!AA19</f>
        <v>9.4</v>
      </c>
    </row>
    <row r="20" spans="1:14">
      <c r="A20" t="s">
        <v>25</v>
      </c>
      <c r="B20" t="s">
        <v>100</v>
      </c>
      <c r="C20" s="5" t="str">
        <f>[1]ranks!T20</f>
        <v>Biden</v>
      </c>
      <c r="D20" s="5">
        <f>[1]ranks!U20</f>
        <v>24.7</v>
      </c>
      <c r="E20">
        <v>10.954451150103322</v>
      </c>
      <c r="F20">
        <v>628</v>
      </c>
      <c r="G20">
        <v>26</v>
      </c>
      <c r="H20" t="s">
        <v>25</v>
      </c>
      <c r="I20" t="str">
        <f>[1]ranks!V20</f>
        <v>Sanders</v>
      </c>
      <c r="J20">
        <f>[1]ranks!W20</f>
        <v>21.9</v>
      </c>
      <c r="K20" t="str">
        <f>[1]ranks!X20</f>
        <v>Warren</v>
      </c>
      <c r="L20">
        <f>[1]ranks!Y20</f>
        <v>19</v>
      </c>
      <c r="M20" t="str">
        <f>[1]ranks!Z20</f>
        <v>Bloomberg</v>
      </c>
      <c r="N20">
        <f>[1]ranks!AA20</f>
        <v>10.199999999999999</v>
      </c>
    </row>
    <row r="21" spans="1:14">
      <c r="A21" t="s">
        <v>55</v>
      </c>
      <c r="B21" t="s">
        <v>101</v>
      </c>
      <c r="C21" s="5" t="str">
        <f>[1]ranks!T21</f>
        <v>Biden</v>
      </c>
      <c r="D21" s="5">
        <f>[1]ranks!U21</f>
        <v>33</v>
      </c>
      <c r="E21">
        <v>17.320508075688775</v>
      </c>
      <c r="F21">
        <v>505</v>
      </c>
      <c r="G21">
        <v>185</v>
      </c>
      <c r="H21" t="s">
        <v>55</v>
      </c>
      <c r="I21" t="str">
        <f>[1]ranks!V21</f>
        <v>Sanders</v>
      </c>
      <c r="J21">
        <f>[1]ranks!W21</f>
        <v>20.6</v>
      </c>
      <c r="K21" t="str">
        <f>[1]ranks!X21</f>
        <v>Warren</v>
      </c>
      <c r="L21">
        <f>[1]ranks!Y21</f>
        <v>14.8</v>
      </c>
      <c r="M21" t="str">
        <f>[1]ranks!Z21</f>
        <v>Bloomberg</v>
      </c>
      <c r="N21">
        <f>[1]ranks!AA21</f>
        <v>10</v>
      </c>
    </row>
    <row r="22" spans="1:14">
      <c r="A22" t="s">
        <v>26</v>
      </c>
      <c r="B22" t="s">
        <v>102</v>
      </c>
      <c r="C22" s="5" t="str">
        <f>[1]ranks!T22</f>
        <v>Biden</v>
      </c>
      <c r="D22" s="5">
        <f>[1]ranks!U22</f>
        <v>23.4</v>
      </c>
      <c r="E22">
        <v>18.165902124584949</v>
      </c>
      <c r="F22">
        <v>607</v>
      </c>
      <c r="G22">
        <v>89</v>
      </c>
      <c r="H22" t="s">
        <v>26</v>
      </c>
      <c r="I22" t="str">
        <f>[1]ranks!V22</f>
        <v>Sanders</v>
      </c>
      <c r="J22">
        <f>[1]ranks!W22</f>
        <v>22.1</v>
      </c>
      <c r="K22" t="str">
        <f>[1]ranks!X22</f>
        <v>Warren</v>
      </c>
      <c r="L22">
        <f>[1]ranks!Y22</f>
        <v>20.399999999999999</v>
      </c>
      <c r="M22" t="str">
        <f>[1]ranks!Z22</f>
        <v>Buttigieg</v>
      </c>
      <c r="N22">
        <f>[1]ranks!AA22</f>
        <v>9.6999999999999993</v>
      </c>
    </row>
    <row r="23" spans="1:14">
      <c r="A23" t="s">
        <v>36</v>
      </c>
      <c r="B23" t="s">
        <v>103</v>
      </c>
      <c r="C23" s="5" t="str">
        <f>[1]ranks!T23</f>
        <v>Biden</v>
      </c>
      <c r="D23" s="5">
        <f>[1]ranks!U23</f>
        <v>29.9</v>
      </c>
      <c r="E23">
        <v>21.908902300206645</v>
      </c>
      <c r="F23">
        <v>418</v>
      </c>
      <c r="G23">
        <v>149</v>
      </c>
      <c r="H23" t="s">
        <v>36</v>
      </c>
      <c r="I23" t="str">
        <f>[1]ranks!V23</f>
        <v>Sanders</v>
      </c>
      <c r="J23">
        <f>[1]ranks!W23</f>
        <v>23.2</v>
      </c>
      <c r="K23" t="str">
        <f>[1]ranks!X23</f>
        <v>Warren</v>
      </c>
      <c r="L23">
        <f>[1]ranks!Y23</f>
        <v>14.2</v>
      </c>
      <c r="M23" t="str">
        <f>[1]ranks!Z23</f>
        <v>Bloomberg</v>
      </c>
      <c r="N23">
        <f>[1]ranks!AA23</f>
        <v>9.9</v>
      </c>
    </row>
    <row r="24" spans="1:14">
      <c r="A24" t="s">
        <v>27</v>
      </c>
      <c r="B24" t="s">
        <v>104</v>
      </c>
      <c r="C24" s="5" t="str">
        <f>[1]ranks!T24</f>
        <v>Biden</v>
      </c>
      <c r="D24" s="5">
        <f>[1]ranks!U24</f>
        <v>22.3</v>
      </c>
      <c r="E24">
        <v>17.320508075688775</v>
      </c>
      <c r="F24">
        <v>304</v>
      </c>
      <c r="G24">
        <v>142</v>
      </c>
      <c r="H24" t="s">
        <v>27</v>
      </c>
      <c r="I24" t="str">
        <f>[1]ranks!V24</f>
        <v>Sanders</v>
      </c>
      <c r="J24">
        <f>[1]ranks!W24</f>
        <v>19.3</v>
      </c>
      <c r="K24" t="str">
        <f>[1]ranks!X24</f>
        <v>Klobuchar</v>
      </c>
      <c r="L24">
        <f>[1]ranks!Y24</f>
        <v>17</v>
      </c>
      <c r="M24" t="str">
        <f>[1]ranks!Z24</f>
        <v>Warren</v>
      </c>
      <c r="N24">
        <f>[1]ranks!AA24</f>
        <v>14.2</v>
      </c>
    </row>
    <row r="25" spans="1:14">
      <c r="A25" t="s">
        <v>37</v>
      </c>
      <c r="B25" t="s">
        <v>105</v>
      </c>
      <c r="C25" s="5" t="str">
        <f>[1]ranks!T25</f>
        <v>Biden</v>
      </c>
      <c r="D25" s="5">
        <f>[1]ranks!U25</f>
        <v>41.7</v>
      </c>
      <c r="E25">
        <v>13.416407864998739</v>
      </c>
      <c r="F25">
        <v>373</v>
      </c>
      <c r="G25">
        <v>324</v>
      </c>
      <c r="H25" t="s">
        <v>37</v>
      </c>
      <c r="I25" t="str">
        <f>[1]ranks!V25</f>
        <v>Sanders</v>
      </c>
      <c r="J25">
        <f>[1]ranks!W25</f>
        <v>16.399999999999999</v>
      </c>
      <c r="K25" t="str">
        <f>[1]ranks!X25</f>
        <v>Bloomberg</v>
      </c>
      <c r="L25">
        <f>[1]ranks!Y25</f>
        <v>11.9</v>
      </c>
      <c r="M25" t="str">
        <f>[1]ranks!Z25</f>
        <v>Warren</v>
      </c>
      <c r="N25">
        <f>[1]ranks!AA25</f>
        <v>11.4</v>
      </c>
    </row>
    <row r="26" spans="1:14">
      <c r="A26" t="s">
        <v>38</v>
      </c>
      <c r="B26" t="s">
        <v>106</v>
      </c>
      <c r="C26" s="5" t="str">
        <f>[1]ranks!T26</f>
        <v>Biden</v>
      </c>
      <c r="D26" s="5">
        <f>[1]ranks!U26</f>
        <v>34.700000000000003</v>
      </c>
      <c r="E26">
        <v>17.320508075688775</v>
      </c>
      <c r="F26">
        <v>329</v>
      </c>
      <c r="G26">
        <v>251</v>
      </c>
      <c r="H26" t="s">
        <v>38</v>
      </c>
      <c r="I26" t="str">
        <f>[1]ranks!V26</f>
        <v>Sanders</v>
      </c>
      <c r="J26">
        <f>[1]ranks!W26</f>
        <v>16.899999999999999</v>
      </c>
      <c r="K26" t="str">
        <f>[1]ranks!X26</f>
        <v>Bloomberg</v>
      </c>
      <c r="L26">
        <f>[1]ranks!Y26</f>
        <v>15.3</v>
      </c>
      <c r="M26" t="str">
        <f>[1]ranks!Z26</f>
        <v>Warren</v>
      </c>
      <c r="N26">
        <f>[1]ranks!AA26</f>
        <v>12.3</v>
      </c>
    </row>
    <row r="27" spans="1:14">
      <c r="A27" t="s">
        <v>67</v>
      </c>
      <c r="B27" t="s">
        <v>107</v>
      </c>
      <c r="C27" s="5" t="str">
        <f>[1]ranks!T27</f>
        <v>Biden</v>
      </c>
      <c r="D27" s="5">
        <f>[1]ranks!U27</f>
        <v>29.7</v>
      </c>
      <c r="E27">
        <v>9.4868329805051381</v>
      </c>
      <c r="F27">
        <v>206</v>
      </c>
      <c r="G27">
        <v>131</v>
      </c>
      <c r="H27" t="s">
        <v>67</v>
      </c>
      <c r="I27" t="str">
        <f>[1]ranks!V27</f>
        <v>Sanders</v>
      </c>
      <c r="J27">
        <f>[1]ranks!W27</f>
        <v>23.4</v>
      </c>
      <c r="K27" t="str">
        <f>[1]ranks!X27</f>
        <v>Warren</v>
      </c>
      <c r="L27">
        <f>[1]ranks!Y27</f>
        <v>14.7</v>
      </c>
      <c r="M27" t="str">
        <f>[1]ranks!Z27</f>
        <v>Bloomberg</v>
      </c>
      <c r="N27">
        <f>[1]ranks!AA27</f>
        <v>9.3000000000000007</v>
      </c>
    </row>
    <row r="28" spans="1:14">
      <c r="A28" t="s">
        <v>62</v>
      </c>
      <c r="B28" t="s">
        <v>108</v>
      </c>
      <c r="C28" s="5" t="str">
        <f>[1]ranks!T28</f>
        <v>Sanders</v>
      </c>
      <c r="D28" s="5">
        <f>[1]ranks!U28</f>
        <v>25</v>
      </c>
      <c r="E28">
        <v>12.24744871391589</v>
      </c>
      <c r="F28">
        <v>258</v>
      </c>
      <c r="G28">
        <v>209</v>
      </c>
      <c r="H28" t="s">
        <v>62</v>
      </c>
      <c r="I28" t="str">
        <f>[1]ranks!V28</f>
        <v>Biden</v>
      </c>
      <c r="J28">
        <f>[1]ranks!W28</f>
        <v>23</v>
      </c>
      <c r="K28" t="str">
        <f>[1]ranks!X28</f>
        <v>Warren</v>
      </c>
      <c r="L28">
        <f>[1]ranks!Y28</f>
        <v>14.7</v>
      </c>
      <c r="M28" t="str">
        <f>[1]ranks!Z28</f>
        <v>Buttigieg</v>
      </c>
      <c r="N28">
        <f>[1]ranks!AA28</f>
        <v>11</v>
      </c>
    </row>
    <row r="29" spans="1:14">
      <c r="A29" t="s">
        <v>17</v>
      </c>
      <c r="B29" t="s">
        <v>109</v>
      </c>
      <c r="C29" s="5" t="str">
        <f>[1]ranks!T29</f>
        <v>Biden</v>
      </c>
      <c r="D29" s="5">
        <f>[1]ranks!U29</f>
        <v>28.3</v>
      </c>
      <c r="E29">
        <v>13.416407864998739</v>
      </c>
      <c r="F29">
        <v>167</v>
      </c>
      <c r="G29">
        <v>220</v>
      </c>
      <c r="H29" t="s">
        <v>17</v>
      </c>
      <c r="I29" t="str">
        <f>[1]ranks!V29</f>
        <v>Sanders</v>
      </c>
      <c r="J29">
        <f>[1]ranks!W29</f>
        <v>25.1</v>
      </c>
      <c r="K29" t="str">
        <f>[1]ranks!X29</f>
        <v>Warren</v>
      </c>
      <c r="L29">
        <f>[1]ranks!Y29</f>
        <v>14.7</v>
      </c>
      <c r="M29" t="str">
        <f>[1]ranks!Z29</f>
        <v>Steyer</v>
      </c>
      <c r="N29">
        <f>[1]ranks!AA29</f>
        <v>7.9</v>
      </c>
    </row>
    <row r="30" spans="1:14">
      <c r="A30" t="s">
        <v>16</v>
      </c>
      <c r="B30" t="s">
        <v>110</v>
      </c>
      <c r="C30" s="5" t="str">
        <f>[1]ranks!T30</f>
        <v>Sanders</v>
      </c>
      <c r="D30" s="5">
        <f>[1]ranks!U30</f>
        <v>27.7</v>
      </c>
      <c r="E30">
        <v>10.954451150103322</v>
      </c>
      <c r="F30">
        <v>612</v>
      </c>
      <c r="G30">
        <v>54</v>
      </c>
      <c r="H30" t="s">
        <v>111</v>
      </c>
      <c r="I30" t="str">
        <f>[1]ranks!V30</f>
        <v>Biden</v>
      </c>
      <c r="J30">
        <f>[1]ranks!W30</f>
        <v>19.8</v>
      </c>
      <c r="K30" t="str">
        <f>[1]ranks!X30</f>
        <v>Warren</v>
      </c>
      <c r="L30">
        <f>[1]ranks!Y30</f>
        <v>15.6</v>
      </c>
      <c r="M30" t="str">
        <f>[1]ranks!Z30</f>
        <v>Buttigieg</v>
      </c>
      <c r="N30">
        <f>[1]ranks!AA30</f>
        <v>13.8</v>
      </c>
    </row>
    <row r="31" spans="1:14">
      <c r="A31" t="s">
        <v>68</v>
      </c>
      <c r="B31" t="s">
        <v>112</v>
      </c>
      <c r="C31" s="5" t="str">
        <f>[1]ranks!T31</f>
        <v>Biden</v>
      </c>
      <c r="D31" s="5">
        <f>[1]ranks!U31</f>
        <v>30.3</v>
      </c>
      <c r="E31">
        <v>20.493901531919196</v>
      </c>
      <c r="F31">
        <v>551</v>
      </c>
      <c r="G31">
        <v>147</v>
      </c>
      <c r="H31" t="s">
        <v>113</v>
      </c>
      <c r="I31" t="str">
        <f>[1]ranks!V31</f>
        <v>Sanders</v>
      </c>
      <c r="J31">
        <f>[1]ranks!W31</f>
        <v>23.6</v>
      </c>
      <c r="K31" t="str">
        <f>[1]ranks!X31</f>
        <v>Warren</v>
      </c>
      <c r="L31">
        <f>[1]ranks!Y31</f>
        <v>15.6</v>
      </c>
      <c r="M31" t="str">
        <f>[1]ranks!Z31</f>
        <v>Bloomberg</v>
      </c>
      <c r="N31">
        <f>[1]ranks!AA31</f>
        <v>8.6999999999999993</v>
      </c>
    </row>
    <row r="32" spans="1:14">
      <c r="A32" t="s">
        <v>69</v>
      </c>
      <c r="B32" t="s">
        <v>114</v>
      </c>
      <c r="C32" s="5" t="str">
        <f>[1]ranks!T32</f>
        <v>Biden</v>
      </c>
      <c r="D32" s="5">
        <f>[1]ranks!U32</f>
        <v>27.2</v>
      </c>
      <c r="E32">
        <v>12.24744871391589</v>
      </c>
      <c r="F32">
        <v>215</v>
      </c>
      <c r="G32">
        <v>303</v>
      </c>
      <c r="H32" t="s">
        <v>115</v>
      </c>
      <c r="I32" t="str">
        <f>[1]ranks!V32</f>
        <v>Sanders</v>
      </c>
      <c r="J32">
        <f>[1]ranks!W32</f>
        <v>27.1</v>
      </c>
      <c r="K32" t="str">
        <f>[1]ranks!X32</f>
        <v>Warren</v>
      </c>
      <c r="L32">
        <f>[1]ranks!Y32</f>
        <v>13.8</v>
      </c>
      <c r="M32" t="str">
        <f>[1]ranks!Z32</f>
        <v>Bloomberg</v>
      </c>
      <c r="N32">
        <f>[1]ranks!AA32</f>
        <v>7.7</v>
      </c>
    </row>
    <row r="33" spans="1:14">
      <c r="A33" t="s">
        <v>56</v>
      </c>
      <c r="B33" t="s">
        <v>116</v>
      </c>
      <c r="C33" s="5" t="str">
        <f>[1]ranks!T33</f>
        <v>Biden</v>
      </c>
      <c r="D33" s="5">
        <f>[1]ranks!U33</f>
        <v>30.1</v>
      </c>
      <c r="E33">
        <v>29.49576240750525</v>
      </c>
      <c r="F33">
        <v>548</v>
      </c>
      <c r="G33">
        <v>81</v>
      </c>
      <c r="H33" t="s">
        <v>117</v>
      </c>
      <c r="I33" t="str">
        <f>[1]ranks!V33</f>
        <v>Sanders</v>
      </c>
      <c r="J33">
        <f>[1]ranks!W33</f>
        <v>19.8</v>
      </c>
      <c r="K33" t="str">
        <f>[1]ranks!X33</f>
        <v>Bloomberg</v>
      </c>
      <c r="L33">
        <f>[1]ranks!Y33</f>
        <v>16.100000000000001</v>
      </c>
      <c r="M33" t="str">
        <f>[1]ranks!Z33</f>
        <v>Warren</v>
      </c>
      <c r="N33">
        <f>[1]ranks!AA33</f>
        <v>13.5</v>
      </c>
    </row>
    <row r="34" spans="1:14">
      <c r="A34" t="s">
        <v>28</v>
      </c>
      <c r="B34" t="s">
        <v>118</v>
      </c>
      <c r="C34" s="5" t="str">
        <f>[1]ranks!T34</f>
        <v>Biden</v>
      </c>
      <c r="D34" s="5">
        <f>[1]ranks!U34</f>
        <v>35.700000000000003</v>
      </c>
      <c r="E34">
        <v>21.213203435596427</v>
      </c>
      <c r="F34">
        <v>499</v>
      </c>
      <c r="G34">
        <v>278</v>
      </c>
      <c r="H34" t="s">
        <v>119</v>
      </c>
      <c r="I34" t="str">
        <f>[1]ranks!V34</f>
        <v>Sanders</v>
      </c>
      <c r="J34">
        <f>[1]ranks!W34</f>
        <v>20.3</v>
      </c>
      <c r="K34" t="str">
        <f>[1]ranks!X34</f>
        <v>Warren</v>
      </c>
      <c r="L34">
        <f>[1]ranks!Y34</f>
        <v>12.6</v>
      </c>
      <c r="M34" t="str">
        <f>[1]ranks!Z34</f>
        <v>Bloomberg</v>
      </c>
      <c r="N34">
        <f>[1]ranks!AA34</f>
        <v>11.6</v>
      </c>
    </row>
    <row r="35" spans="1:14">
      <c r="A35" t="s">
        <v>39</v>
      </c>
      <c r="B35" t="s">
        <v>120</v>
      </c>
      <c r="C35" s="5" t="str">
        <f>[1]ranks!T35</f>
        <v>Sanders</v>
      </c>
      <c r="D35" s="5">
        <f>[1]ranks!U35</f>
        <v>25.5</v>
      </c>
      <c r="E35">
        <v>9.4868329805051381</v>
      </c>
      <c r="F35">
        <v>257</v>
      </c>
      <c r="G35">
        <v>136</v>
      </c>
      <c r="H35" t="s">
        <v>121</v>
      </c>
      <c r="I35" t="str">
        <f>[1]ranks!V35</f>
        <v>Biden</v>
      </c>
      <c r="J35">
        <f>[1]ranks!W35</f>
        <v>25.3</v>
      </c>
      <c r="K35" t="str">
        <f>[1]ranks!X35</f>
        <v>Warren</v>
      </c>
      <c r="L35">
        <f>[1]ranks!Y35</f>
        <v>15.1</v>
      </c>
      <c r="M35" t="str">
        <f>[1]ranks!Z35</f>
        <v>Buttigieg</v>
      </c>
      <c r="N35">
        <f>[1]ranks!AA35</f>
        <v>11.7</v>
      </c>
    </row>
    <row r="36" spans="1:14">
      <c r="A36" t="s">
        <v>42</v>
      </c>
      <c r="B36" t="s">
        <v>122</v>
      </c>
      <c r="C36" s="5" t="str">
        <f>[1]ranks!T36</f>
        <v>Biden</v>
      </c>
      <c r="D36" s="5">
        <f>[1]ranks!U36</f>
        <v>30.4</v>
      </c>
      <c r="E36">
        <v>23.2379000772445</v>
      </c>
      <c r="F36">
        <v>459</v>
      </c>
      <c r="G36">
        <v>191</v>
      </c>
      <c r="H36" t="s">
        <v>42</v>
      </c>
      <c r="I36" t="str">
        <f>[1]ranks!V36</f>
        <v>Sanders</v>
      </c>
      <c r="J36">
        <f>[1]ranks!W36</f>
        <v>22.2</v>
      </c>
      <c r="K36" t="str">
        <f>[1]ranks!X36</f>
        <v>Warren</v>
      </c>
      <c r="L36">
        <f>[1]ranks!Y36</f>
        <v>13.7</v>
      </c>
      <c r="M36" t="str">
        <f>[1]ranks!Z36</f>
        <v>Bloomberg</v>
      </c>
      <c r="N36">
        <f>[1]ranks!AA36</f>
        <v>10</v>
      </c>
    </row>
    <row r="37" spans="1:14">
      <c r="A37" t="s">
        <v>29</v>
      </c>
      <c r="B37" t="s">
        <v>123</v>
      </c>
      <c r="C37" s="5" t="str">
        <f>[1]ranks!T37</f>
        <v>Biden</v>
      </c>
      <c r="D37" s="5">
        <f>[1]ranks!U37</f>
        <v>28.7</v>
      </c>
      <c r="E37">
        <v>14.491376746189438</v>
      </c>
      <c r="F37">
        <v>270</v>
      </c>
      <c r="G37">
        <v>294</v>
      </c>
      <c r="H37" t="s">
        <v>29</v>
      </c>
      <c r="I37" t="str">
        <f>[1]ranks!V37</f>
        <v>Sanders</v>
      </c>
      <c r="J37">
        <f>[1]ranks!W37</f>
        <v>24.6</v>
      </c>
      <c r="K37" t="str">
        <f>[1]ranks!X37</f>
        <v>Bloomberg</v>
      </c>
      <c r="L37">
        <f>[1]ranks!Y37</f>
        <v>12.2</v>
      </c>
      <c r="M37" t="str">
        <f>[1]ranks!Z37</f>
        <v>Warren</v>
      </c>
      <c r="N37">
        <f>[1]ranks!AA37</f>
        <v>12.1</v>
      </c>
    </row>
    <row r="38" spans="1:14">
      <c r="A38" t="s">
        <v>65</v>
      </c>
      <c r="B38" t="s">
        <v>124</v>
      </c>
      <c r="C38" s="5" t="str">
        <f>[1]ranks!T38</f>
        <v>Biden</v>
      </c>
      <c r="D38" s="5">
        <f>[1]ranks!U38</f>
        <v>25.1</v>
      </c>
      <c r="E38">
        <v>14.491376746189438</v>
      </c>
      <c r="F38">
        <v>124</v>
      </c>
      <c r="G38">
        <v>176</v>
      </c>
      <c r="H38" t="s">
        <v>65</v>
      </c>
      <c r="I38" t="str">
        <f>[1]ranks!V38</f>
        <v>Sanders</v>
      </c>
      <c r="J38">
        <f>[1]ranks!W38</f>
        <v>25.1</v>
      </c>
      <c r="K38" t="str">
        <f>[1]ranks!X38</f>
        <v>Warren</v>
      </c>
      <c r="L38">
        <f>[1]ranks!Y38</f>
        <v>16.2</v>
      </c>
      <c r="M38" t="str">
        <f>[1]ranks!Z38</f>
        <v>Bloomberg</v>
      </c>
      <c r="N38">
        <f>[1]ranks!AA38</f>
        <v>9.6</v>
      </c>
    </row>
    <row r="39" spans="1:14">
      <c r="A39" t="s">
        <v>57</v>
      </c>
      <c r="B39" t="s">
        <v>125</v>
      </c>
      <c r="C39" s="5" t="str">
        <f>[1]ranks!T39</f>
        <v>Biden</v>
      </c>
      <c r="D39" s="5">
        <f>[1]ranks!U39</f>
        <v>32</v>
      </c>
      <c r="E39">
        <v>24.494897427831781</v>
      </c>
      <c r="F39">
        <v>498</v>
      </c>
      <c r="G39">
        <v>132</v>
      </c>
      <c r="H39" t="s">
        <v>57</v>
      </c>
      <c r="I39" t="str">
        <f>[1]ranks!V39</f>
        <v>Sanders</v>
      </c>
      <c r="J39">
        <f>[1]ranks!W39</f>
        <v>21.1</v>
      </c>
      <c r="K39" t="str">
        <f>[1]ranks!X39</f>
        <v>Warren</v>
      </c>
      <c r="L39">
        <f>[1]ranks!Y39</f>
        <v>13.8</v>
      </c>
      <c r="M39" t="str">
        <f>[1]ranks!Z39</f>
        <v>Buttigieg</v>
      </c>
      <c r="N39">
        <f>[1]ranks!AA39</f>
        <v>9.3000000000000007</v>
      </c>
    </row>
    <row r="40" spans="1:14">
      <c r="A40" t="s">
        <v>126</v>
      </c>
      <c r="B40" t="s">
        <v>127</v>
      </c>
      <c r="C40" s="5" t="str">
        <f>[1]ranks!T40</f>
        <v>Biden</v>
      </c>
      <c r="D40" s="5">
        <f>[1]ranks!U40</f>
        <v>26.4</v>
      </c>
      <c r="E40">
        <v>10.954451150103322</v>
      </c>
      <c r="F40">
        <v>619</v>
      </c>
      <c r="G40">
        <v>126</v>
      </c>
      <c r="H40" t="s">
        <v>128</v>
      </c>
      <c r="I40" t="str">
        <f>[1]ranks!V40</f>
        <v>Sanders</v>
      </c>
      <c r="J40">
        <f>[1]ranks!W40</f>
        <v>23.4</v>
      </c>
      <c r="K40" t="str">
        <f>[1]ranks!X40</f>
        <v>Warren</v>
      </c>
      <c r="L40">
        <f>[1]ranks!Y40</f>
        <v>16.899999999999999</v>
      </c>
      <c r="M40" t="str">
        <f>[1]ranks!Z40</f>
        <v>Buttigieg</v>
      </c>
      <c r="N40">
        <f>[1]ranks!AA40</f>
        <v>9.6</v>
      </c>
    </row>
    <row r="41" spans="1:14">
      <c r="A41" t="s">
        <v>18</v>
      </c>
      <c r="B41" t="s">
        <v>129</v>
      </c>
      <c r="C41" s="5" t="str">
        <f>[1]ranks!T41</f>
        <v>Biden</v>
      </c>
      <c r="D41" s="5">
        <f>[1]ranks!U41</f>
        <v>40.1</v>
      </c>
      <c r="E41">
        <v>16.431676725154983</v>
      </c>
      <c r="F41">
        <v>487</v>
      </c>
      <c r="G41">
        <v>322</v>
      </c>
      <c r="H41" t="s">
        <v>130</v>
      </c>
      <c r="I41" t="str">
        <f>[1]ranks!V41</f>
        <v>Sanders</v>
      </c>
      <c r="J41">
        <f>[1]ranks!W41</f>
        <v>18.100000000000001</v>
      </c>
      <c r="K41" t="str">
        <f>[1]ranks!X41</f>
        <v>Warren</v>
      </c>
      <c r="L41">
        <f>[1]ranks!Y41</f>
        <v>10.5</v>
      </c>
      <c r="M41" t="str">
        <f>[1]ranks!Z41</f>
        <v>Steyer</v>
      </c>
      <c r="N41">
        <f>[1]ranks!AA41</f>
        <v>10</v>
      </c>
    </row>
    <row r="42" spans="1:14">
      <c r="A42" t="s">
        <v>70</v>
      </c>
      <c r="B42" t="s">
        <v>131</v>
      </c>
      <c r="C42" s="5" t="str">
        <f>[1]ranks!T42</f>
        <v>Sanders</v>
      </c>
      <c r="D42" s="5">
        <f>[1]ranks!U42</f>
        <v>24.5</v>
      </c>
      <c r="E42">
        <v>9.4868329805051381</v>
      </c>
      <c r="F42">
        <v>257</v>
      </c>
      <c r="G42">
        <v>167</v>
      </c>
      <c r="H42" t="s">
        <v>132</v>
      </c>
      <c r="I42" t="str">
        <f>[1]ranks!V42</f>
        <v>Biden</v>
      </c>
      <c r="J42">
        <f>[1]ranks!W42</f>
        <v>23</v>
      </c>
      <c r="K42" t="str">
        <f>[1]ranks!X42</f>
        <v>Warren</v>
      </c>
      <c r="L42">
        <f>[1]ranks!Y42</f>
        <v>15.2</v>
      </c>
      <c r="M42" t="str">
        <f>[1]ranks!Z42</f>
        <v>Buttigieg</v>
      </c>
      <c r="N42">
        <f>[1]ranks!AA42</f>
        <v>11.4</v>
      </c>
    </row>
    <row r="43" spans="1:14">
      <c r="A43" t="s">
        <v>30</v>
      </c>
      <c r="B43" t="s">
        <v>133</v>
      </c>
      <c r="C43" s="5" t="str">
        <f>[1]ranks!T43</f>
        <v>Biden</v>
      </c>
      <c r="D43" s="5">
        <f>[1]ranks!U43</f>
        <v>36.200000000000003</v>
      </c>
      <c r="E43">
        <v>18.165902124584949</v>
      </c>
      <c r="F43">
        <v>379</v>
      </c>
      <c r="G43">
        <v>284</v>
      </c>
      <c r="H43" t="s">
        <v>30</v>
      </c>
      <c r="I43" t="str">
        <f>[1]ranks!V43</f>
        <v>Sanders</v>
      </c>
      <c r="J43">
        <f>[1]ranks!W43</f>
        <v>18.399999999999999</v>
      </c>
      <c r="K43" t="str">
        <f>[1]ranks!X43</f>
        <v>Warren</v>
      </c>
      <c r="L43">
        <f>[1]ranks!Y43</f>
        <v>12.8</v>
      </c>
      <c r="M43" t="str">
        <f>[1]ranks!Z43</f>
        <v>Bloomberg</v>
      </c>
      <c r="N43">
        <f>[1]ranks!AA43</f>
        <v>12</v>
      </c>
    </row>
    <row r="44" spans="1:14">
      <c r="A44" t="s">
        <v>31</v>
      </c>
      <c r="B44" t="s">
        <v>134</v>
      </c>
      <c r="C44" s="5" t="str">
        <f>[1]ranks!T44</f>
        <v>Biden</v>
      </c>
      <c r="D44" s="5">
        <f>[1]ranks!U44</f>
        <v>30.3</v>
      </c>
      <c r="E44">
        <v>33.763886032268267</v>
      </c>
      <c r="F44">
        <v>271</v>
      </c>
      <c r="G44">
        <v>355</v>
      </c>
      <c r="H44" t="s">
        <v>31</v>
      </c>
      <c r="I44" t="str">
        <f>[1]ranks!V44</f>
        <v>Sanders</v>
      </c>
      <c r="J44">
        <f>[1]ranks!W44</f>
        <v>22</v>
      </c>
      <c r="K44" t="str">
        <f>[1]ranks!X44</f>
        <v>Warren</v>
      </c>
      <c r="L44">
        <f>[1]ranks!Y44</f>
        <v>15.6</v>
      </c>
      <c r="M44" t="str">
        <f>[1]ranks!Z44</f>
        <v>Bloomberg</v>
      </c>
      <c r="N44">
        <f>[1]ranks!AA44</f>
        <v>11.7</v>
      </c>
    </row>
    <row r="45" spans="1:14">
      <c r="A45" t="s">
        <v>32</v>
      </c>
      <c r="B45" t="s">
        <v>135</v>
      </c>
      <c r="C45" s="5" t="str">
        <f>[1]ranks!T45</f>
        <v>Sanders</v>
      </c>
      <c r="D45" s="5">
        <f>[1]ranks!U45</f>
        <v>27.8</v>
      </c>
      <c r="E45">
        <v>13.416407864998739</v>
      </c>
      <c r="F45">
        <v>204</v>
      </c>
      <c r="G45">
        <v>218</v>
      </c>
      <c r="H45" t="s">
        <v>32</v>
      </c>
      <c r="I45" t="str">
        <f>[1]ranks!V45</f>
        <v>Biden</v>
      </c>
      <c r="J45">
        <f>[1]ranks!W45</f>
        <v>21.7</v>
      </c>
      <c r="K45" t="str">
        <f>[1]ranks!X45</f>
        <v>Warren</v>
      </c>
      <c r="L45">
        <f>[1]ranks!Y45</f>
        <v>15.9</v>
      </c>
      <c r="M45" t="str">
        <f>[1]ranks!Z45</f>
        <v>Bloomberg</v>
      </c>
      <c r="N45">
        <f>[1]ranks!AA45</f>
        <v>9.3000000000000007</v>
      </c>
    </row>
    <row r="46" spans="1:14">
      <c r="A46" t="s">
        <v>33</v>
      </c>
      <c r="B46" t="s">
        <v>136</v>
      </c>
      <c r="C46" s="5" t="str">
        <f>[1]ranks!T46</f>
        <v>Sanders</v>
      </c>
      <c r="D46" s="5">
        <f>[1]ranks!U46</f>
        <v>39</v>
      </c>
      <c r="E46">
        <v>9.4868329805051381</v>
      </c>
      <c r="F46">
        <v>585</v>
      </c>
      <c r="G46">
        <v>47</v>
      </c>
      <c r="H46" t="s">
        <v>33</v>
      </c>
      <c r="I46" t="str">
        <f>[1]ranks!V46</f>
        <v>Biden</v>
      </c>
      <c r="J46">
        <f>[1]ranks!W46</f>
        <v>18.399999999999999</v>
      </c>
      <c r="K46" t="str">
        <f>[1]ranks!X46</f>
        <v>Warren</v>
      </c>
      <c r="L46">
        <f>[1]ranks!Y46</f>
        <v>14.1</v>
      </c>
      <c r="M46" t="str">
        <f>[1]ranks!Z46</f>
        <v>Buttigieg</v>
      </c>
      <c r="N46">
        <f>[1]ranks!AA46</f>
        <v>8</v>
      </c>
    </row>
    <row r="47" spans="1:14">
      <c r="A47" t="s">
        <v>34</v>
      </c>
      <c r="B47" t="s">
        <v>137</v>
      </c>
      <c r="C47" s="5" t="str">
        <f>[1]ranks!T47</f>
        <v>Biden</v>
      </c>
      <c r="D47" s="5">
        <f>[1]ranks!U47</f>
        <v>31.9</v>
      </c>
      <c r="E47">
        <v>19.748417658131498</v>
      </c>
      <c r="F47">
        <v>508</v>
      </c>
      <c r="G47">
        <v>229</v>
      </c>
      <c r="H47" t="s">
        <v>34</v>
      </c>
      <c r="I47" t="str">
        <f>[1]ranks!V47</f>
        <v>Sanders</v>
      </c>
      <c r="J47">
        <f>[1]ranks!W47</f>
        <v>21.6</v>
      </c>
      <c r="K47" t="str">
        <f>[1]ranks!X47</f>
        <v>Warren</v>
      </c>
      <c r="L47">
        <f>[1]ranks!Y47</f>
        <v>13.6</v>
      </c>
      <c r="M47" t="str">
        <f>[1]ranks!Z47</f>
        <v>Bloomberg</v>
      </c>
      <c r="N47">
        <f>[1]ranks!AA47</f>
        <v>11.2</v>
      </c>
    </row>
    <row r="48" spans="1:14">
      <c r="A48" t="s">
        <v>40</v>
      </c>
      <c r="B48" t="s">
        <v>138</v>
      </c>
      <c r="C48" s="5" t="str">
        <f>[1]ranks!T48</f>
        <v>Sanders</v>
      </c>
      <c r="D48" s="5">
        <f>[1]ranks!U48</f>
        <v>26.4</v>
      </c>
      <c r="E48">
        <v>18.973665961010276</v>
      </c>
      <c r="F48">
        <v>154</v>
      </c>
      <c r="G48">
        <v>131</v>
      </c>
      <c r="H48" t="s">
        <v>40</v>
      </c>
      <c r="I48" t="str">
        <f>[1]ranks!V48</f>
        <v>Biden</v>
      </c>
      <c r="J48">
        <f>[1]ranks!W48</f>
        <v>22</v>
      </c>
      <c r="K48" t="str">
        <f>[1]ranks!X48</f>
        <v>Warren</v>
      </c>
      <c r="L48">
        <f>[1]ranks!Y48</f>
        <v>16.600000000000001</v>
      </c>
      <c r="M48" t="str">
        <f>[1]ranks!Z48</f>
        <v>Bloomberg</v>
      </c>
      <c r="N48">
        <f>[1]ranks!AA48</f>
        <v>11.2</v>
      </c>
    </row>
    <row r="49" spans="1:14">
      <c r="A49" t="s">
        <v>63</v>
      </c>
      <c r="B49" t="s">
        <v>139</v>
      </c>
      <c r="C49" s="5" t="str">
        <f>[1]ranks!T49</f>
        <v>Biden</v>
      </c>
      <c r="D49" s="5">
        <f>[1]ranks!U49</f>
        <v>29.1</v>
      </c>
      <c r="E49">
        <v>12.24744871391589</v>
      </c>
      <c r="F49">
        <v>451</v>
      </c>
      <c r="G49">
        <v>242</v>
      </c>
      <c r="H49" t="s">
        <v>140</v>
      </c>
      <c r="I49" t="str">
        <f>[1]ranks!V49</f>
        <v>Sanders</v>
      </c>
      <c r="J49">
        <f>[1]ranks!W49</f>
        <v>26</v>
      </c>
      <c r="K49" t="str">
        <f>[1]ranks!X49</f>
        <v>Bloomberg</v>
      </c>
      <c r="L49">
        <f>[1]ranks!Y49</f>
        <v>11.6</v>
      </c>
      <c r="M49" t="str">
        <f>[1]ranks!Z49</f>
        <v>Warren</v>
      </c>
      <c r="N49">
        <f>[1]ranks!AA49</f>
        <v>10.4</v>
      </c>
    </row>
    <row r="50" spans="1:14">
      <c r="A50" t="s">
        <v>52</v>
      </c>
      <c r="B50" t="s">
        <v>141</v>
      </c>
      <c r="C50" s="5" t="str">
        <f>[1]ranks!T50</f>
        <v>Biden</v>
      </c>
      <c r="D50" s="5">
        <f>[1]ranks!U50</f>
        <v>24.7</v>
      </c>
      <c r="E50">
        <v>17.320508075688775</v>
      </c>
      <c r="F50">
        <v>359</v>
      </c>
      <c r="G50">
        <v>146</v>
      </c>
      <c r="H50" t="s">
        <v>52</v>
      </c>
      <c r="I50" t="str">
        <f>[1]ranks!V50</f>
        <v>Sanders</v>
      </c>
      <c r="J50">
        <f>[1]ranks!W50</f>
        <v>24.1</v>
      </c>
      <c r="K50" t="str">
        <f>[1]ranks!X50</f>
        <v>Warren</v>
      </c>
      <c r="L50">
        <f>[1]ranks!Y50</f>
        <v>15.8</v>
      </c>
      <c r="M50" t="str">
        <f>[1]ranks!Z50</f>
        <v>Buttigieg</v>
      </c>
      <c r="N50">
        <f>[1]ranks!AA50</f>
        <v>10.4</v>
      </c>
    </row>
    <row r="51" spans="1:14">
      <c r="A51" t="s">
        <v>51</v>
      </c>
      <c r="B51" t="s">
        <v>142</v>
      </c>
      <c r="C51" s="5" t="str">
        <f>[1]ranks!T51</f>
        <v>Biden</v>
      </c>
      <c r="D51" s="5">
        <f>[1]ranks!U51</f>
        <v>29.6</v>
      </c>
      <c r="E51">
        <v>9.4868329805051381</v>
      </c>
      <c r="F51">
        <v>214</v>
      </c>
      <c r="G51">
        <v>177</v>
      </c>
      <c r="H51" t="s">
        <v>51</v>
      </c>
      <c r="I51" t="str">
        <f>[1]ranks!V51</f>
        <v>Sanders</v>
      </c>
      <c r="J51">
        <f>[1]ranks!W51</f>
        <v>24.3</v>
      </c>
      <c r="K51" t="str">
        <f>[1]ranks!X51</f>
        <v>Warren</v>
      </c>
      <c r="L51">
        <f>[1]ranks!Y51</f>
        <v>13.9</v>
      </c>
      <c r="M51" t="str">
        <f>[1]ranks!Z51</f>
        <v>Buttigieg</v>
      </c>
      <c r="N51">
        <f>[1]ranks!AA51</f>
        <v>8.5</v>
      </c>
    </row>
    <row r="52" spans="1:14">
      <c r="A52" t="s">
        <v>143</v>
      </c>
      <c r="B52" t="s">
        <v>66</v>
      </c>
      <c r="C52" s="5" t="str">
        <f>[1]ranks!T52</f>
        <v>Biden</v>
      </c>
      <c r="D52" s="5">
        <f>[1]ranks!U52</f>
        <v>40.299999999999997</v>
      </c>
      <c r="E52">
        <v>9.4868329805051381</v>
      </c>
      <c r="F52">
        <v>536</v>
      </c>
      <c r="G52">
        <v>193</v>
      </c>
      <c r="H52" t="s">
        <v>146</v>
      </c>
      <c r="I52" t="str">
        <f>[1]ranks!V52</f>
        <v>Sanders</v>
      </c>
      <c r="J52">
        <f>[1]ranks!W52</f>
        <v>17.8</v>
      </c>
      <c r="K52" t="str">
        <f>[1]ranks!X52</f>
        <v>Bloomberg</v>
      </c>
      <c r="L52">
        <f>[1]ranks!Y52</f>
        <v>11.8</v>
      </c>
      <c r="M52" t="str">
        <f>[1]ranks!Z52</f>
        <v>Warren</v>
      </c>
      <c r="N52">
        <f>[1]ranks!AA52</f>
        <v>11.7</v>
      </c>
    </row>
    <row r="53" spans="1:14">
      <c r="A53" t="s">
        <v>47</v>
      </c>
      <c r="B53" t="s">
        <v>145</v>
      </c>
      <c r="C53" s="5" t="str">
        <f>[1]ranks!T53</f>
        <v>Biden</v>
      </c>
      <c r="D53" s="5">
        <f>[1]ranks!U53</f>
        <v>29.7</v>
      </c>
      <c r="E53">
        <v>16.431676725154983</v>
      </c>
      <c r="F53">
        <v>630</v>
      </c>
      <c r="G53">
        <v>380</v>
      </c>
      <c r="H53" t="s">
        <v>147</v>
      </c>
      <c r="I53" t="str">
        <f>[1]ranks!V53</f>
        <v>Sanders</v>
      </c>
      <c r="J53">
        <f>[1]ranks!W53</f>
        <v>23.3</v>
      </c>
      <c r="K53" t="str">
        <f>[1]ranks!X53</f>
        <v>Warren</v>
      </c>
      <c r="L53">
        <f>[1]ranks!Y53</f>
        <v>15.6</v>
      </c>
      <c r="M53" t="str">
        <f>[1]ranks!Z53</f>
        <v>Bloomberg</v>
      </c>
      <c r="N53">
        <f>[1]ranks!AA53</f>
        <v>9</v>
      </c>
    </row>
    <row r="54" spans="1:14">
      <c r="C54" s="5"/>
      <c r="D54" s="5"/>
    </row>
    <row r="55" spans="1:14">
      <c r="C55" s="5"/>
      <c r="D55" s="5"/>
    </row>
    <row r="56" spans="1:14">
      <c r="C56" s="5"/>
      <c r="D56" s="5"/>
    </row>
    <row r="57" spans="1:14">
      <c r="C57" s="5"/>
      <c r="D57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E2" sqref="E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>
        <f>SQRT((D2*14.36)/PI())</f>
        <v>11.903731723017628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>
        <f t="shared" si="0"/>
        <v>12.466419647612298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>
        <f t="shared" si="0"/>
        <v>25.744608076486404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>
        <f t="shared" si="0"/>
        <v>10.027983807485089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>
        <f t="shared" si="0"/>
        <v>23.711271281158794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>
        <f t="shared" si="0"/>
        <v>16.83441884554238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>
        <f t="shared" si="0"/>
        <v>6.413919994074849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>
        <f t="shared" si="0"/>
        <v>6.413919994074849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>
        <f t="shared" si="0"/>
        <v>18.014883501081698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>
        <f t="shared" si="0"/>
        <v>12.466419647612298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>
        <f t="shared" si="0"/>
        <v>7.0908553519016007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>
        <f t="shared" si="0"/>
        <v>7.7085724717868516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>
        <f t="shared" si="0"/>
        <v>10.689866656791414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>
        <f t="shared" si="0"/>
        <v>12.466419647612298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>
        <f t="shared" si="0"/>
        <v>6.0471017623977419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>
        <f t="shared" si="0"/>
        <v>11.903731723017628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>
        <f t="shared" si="0"/>
        <v>16.282319798012676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>
        <f t="shared" si="0"/>
        <v>10.473887491012189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>
        <f t="shared" si="0"/>
        <v>10.253359898529963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>
        <f t="shared" si="0"/>
        <v>12.281721738615264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>
        <f t="shared" si="0"/>
        <v>6.413919994074849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>
        <f t="shared" si="0"/>
        <v>7.4061568702796734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>
        <f t="shared" si="0"/>
        <v>8.8150898699438667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>
        <f t="shared" si="0"/>
        <v>5.2369437455060943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>
        <f t="shared" si="0"/>
        <v>22.626182977849229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>
        <f t="shared" si="0"/>
        <v>16.83441884554238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>
        <f t="shared" si="0"/>
        <v>17.368977452042174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>
        <f t="shared" si="0"/>
        <v>10.253359898529963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>
        <f t="shared" si="0"/>
        <v>20.838386375435295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>
        <f t="shared" si="0"/>
        <v>6.7608653037900659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>
        <f t="shared" si="0"/>
        <v>12.827839988149698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>
        <f t="shared" si="0"/>
        <v>12.827839988149698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>
        <f t="shared" si="0"/>
        <v>20.947774982024377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>
        <f t="shared" si="0"/>
        <v>14.96581331950798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>
        <f t="shared" si="0"/>
        <v>11.903731723017628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>
        <f t="shared" si="0"/>
        <v>7.7085724717868516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>
        <f t="shared" si="0"/>
        <v>11.903731723017628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>
        <f t="shared" si="0"/>
        <v>3.7030784351398367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>
        <f t="shared" si="0"/>
        <v>2.1379733313582827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>
        <f t="shared" si="0"/>
        <v>3.0235508811988709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>
        <f t="shared" si="0"/>
        <v>2.1379733313582827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>
        <f t="shared" si="0"/>
        <v>10.473887491012189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>
        <f t="shared" si="0"/>
        <v>5.2369437455060943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>
        <f t="shared" si="0"/>
        <v>3.0235508811988709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>
        <f t="shared" si="1"/>
        <v>3.7030784351398367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>
        <f t="shared" si="1"/>
        <v>3.0235508811988709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>
        <f t="shared" si="1"/>
        <v>2.1379733313582827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>
        <f t="shared" si="1"/>
        <v>3.0235508811988709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>
        <f t="shared" si="1"/>
        <v>7.9995637080024107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>
        <f t="shared" si="1"/>
        <v>16.282319798012676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>
        <f t="shared" si="1"/>
        <v>4.2759466627165654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>
        <f t="shared" si="1"/>
        <v>3.7030784351398367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>
        <f t="shared" si="1"/>
        <v>2.1379733313582827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>
        <f t="shared" si="1"/>
        <v>3.0235508811988709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>
        <f t="shared" si="1"/>
        <v>3.7030784351398367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>
        <f t="shared" si="1"/>
        <v>5.2369437455060943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>
        <f t="shared" si="1"/>
        <v>0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>
        <f t="shared" si="1"/>
        <v>3.7030784351398367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>
        <f t="shared" si="1"/>
        <v>2.1379733313582827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>
        <f t="shared" si="1"/>
        <v>2.1379733313582827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>
        <f t="shared" si="1"/>
        <v>2.1379733313582827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>
        <f t="shared" si="2"/>
        <v>3.7030784351398367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>
        <f t="shared" si="2"/>
        <v>2.1379733313582827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>
        <f t="shared" si="2"/>
        <v>2.1379733313582827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>
        <f t="shared" si="2"/>
        <v>2.1379733313582827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>
        <f t="shared" si="2"/>
        <v>5.6565457444623073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>
        <f t="shared" si="2"/>
        <v>6.413919994074849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>
        <f t="shared" si="2"/>
        <v>6.413919994074849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>
        <f t="shared" si="2"/>
        <v>3.0235508811988709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>
        <f t="shared" si="2"/>
        <v>3.7030784351398367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>
        <f t="shared" si="2"/>
        <v>3.0235508811988709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>
        <f t="shared" si="2"/>
        <v>3.0235508811988709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>
        <f t="shared" si="2"/>
        <v>2.1379733313582827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>
        <f t="shared" si="2"/>
        <v>0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>
        <f t="shared" si="2"/>
        <v>4.7806537029988032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>
        <f t="shared" si="2"/>
        <v>2.1379733313582827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>
        <f t="shared" si="2"/>
        <v>3.0235508811988709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>
        <f t="shared" si="2"/>
        <v>3.7030784351398367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>
        <f t="shared" si="2"/>
        <v>4.2759466627165654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>
        <f t="shared" si="2"/>
        <v>2.1379733313582827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>
        <f t="shared" si="3"/>
        <v>2.1379733313582827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>
        <f t="shared" si="3"/>
        <v>2.1379733313582827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>
        <f t="shared" si="3"/>
        <v>3.7030784351398367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>
        <f t="shared" si="3"/>
        <v>9.0706526435966133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>
        <f t="shared" ref="E259:E322" si="4">SQRT((D259*14.36)/PI())</f>
        <v>10.253359898529963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>
        <f t="shared" si="4"/>
        <v>26.873908062741435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>
        <f t="shared" si="4"/>
        <v>10.901567736136858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>
        <f t="shared" si="4"/>
        <v>15.417144943573703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>
        <f t="shared" si="4"/>
        <v>15.564680792639448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>
        <f t="shared" si="4"/>
        <v>11.10923530541951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>
        <f t="shared" si="4"/>
        <v>5.6565457444623073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>
        <f t="shared" si="4"/>
        <v>11.313091488924615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>
        <f t="shared" si="4"/>
        <v>14.500440628393497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>
        <f t="shared" si="4"/>
        <v>9.7974246247462347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>
        <f t="shared" si="4"/>
        <v>7.9995637080024107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>
        <f t="shared" si="4"/>
        <v>6.0471017623977419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>
        <f t="shared" si="4"/>
        <v>13.855650780644257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>
        <f t="shared" si="4"/>
        <v>18.141305287193227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>
        <f t="shared" si="4"/>
        <v>12.648420802454872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>
        <f t="shared" si="4"/>
        <v>14.812313740559347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>
        <f t="shared" si="4"/>
        <v>16.83441884554238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>
        <f t="shared" si="4"/>
        <v>18.391542008606653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>
        <f t="shared" si="4"/>
        <v>6.413919994074849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>
        <f t="shared" si="4"/>
        <v>12.648420802454872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>
        <f t="shared" si="4"/>
        <v>12.466419647612298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>
        <f t="shared" si="4"/>
        <v>11.710162209293987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>
        <f t="shared" si="4"/>
        <v>4.7806537029988032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>
        <f t="shared" si="5"/>
        <v>4.2759466627165654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>
        <f t="shared" si="5"/>
        <v>3.7030784351398367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>
        <f t="shared" si="5"/>
        <v>6.0471017623977419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>
        <f t="shared" si="5"/>
        <v>3.7030784351398367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>
        <f t="shared" si="5"/>
        <v>22.115368102727075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>
        <f t="shared" si="5"/>
        <v>8.2803351069862217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>
        <f t="shared" si="5"/>
        <v>8.5518933254331309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>
        <f t="shared" si="5"/>
        <v>9.3192096953757542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>
        <f t="shared" si="5"/>
        <v>5.6565457444623073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>
        <f t="shared" si="5"/>
        <v>10.027983807485089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>
        <f t="shared" si="5"/>
        <v>7.4061568702796734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>
        <f t="shared" si="5"/>
        <v>6.413919994074849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>
        <f t="shared" si="5"/>
        <v>5.2369437455060943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>
        <f t="shared" si="5"/>
        <v>4.2759466627165654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>
        <f t="shared" si="5"/>
        <v>9.7974246247462347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>
        <f t="shared" si="5"/>
        <v>8.8150898699438667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>
        <f t="shared" si="5"/>
        <v>6.7608653037900659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>
        <f t="shared" si="5"/>
        <v>3.0235508811988709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>
        <f t="shared" si="5"/>
        <v>4.7806537029988032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>
        <f t="shared" si="5"/>
        <v>4.7806537029988032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>
        <f t="shared" ref="E387:E450" si="6">SQRT((D387*14.36)/PI())</f>
        <v>4.7806537029988032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>
        <f t="shared" si="6"/>
        <v>11.313091488924615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>
        <f t="shared" si="6"/>
        <v>11.710162209293987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>
        <f t="shared" si="6"/>
        <v>6.413919994074849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>
        <f t="shared" si="6"/>
        <v>3.7030784351398367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>
        <f t="shared" si="6"/>
        <v>8.5518933254331309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>
        <f t="shared" si="6"/>
        <v>3.7030784351398367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>
        <f t="shared" si="6"/>
        <v>10.253359898529963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>
        <f t="shared" si="6"/>
        <v>5.6565457444623073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>
        <f t="shared" si="6"/>
        <v>3.0235508811988709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>
        <f t="shared" si="6"/>
        <v>4.2759466627165654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>
        <f t="shared" si="6"/>
        <v>5.2369437455060943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>
        <f t="shared" si="6"/>
        <v>15.268183528028505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>
        <f t="shared" si="6"/>
        <v>7.4061568702796734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>
        <f t="shared" si="6"/>
        <v>10.253359898529963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>
        <f t="shared" si="6"/>
        <v>9.5613074059976064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>
        <f t="shared" si="6"/>
        <v>3.0235508811988709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>
        <f t="shared" si="6"/>
        <v>2.1379733313582827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update</vt:lpstr>
      <vt:lpstr>simulator</vt:lpstr>
      <vt:lpstr>candsoverview</vt:lpstr>
      <vt:lpstr>results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bubblemap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2020-02-04T23:27:16Z</dcterms:modified>
  <cp:category/>
</cp:coreProperties>
</file>