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13_ncr:1_{11EC2B7E-9C44-D948-B306-5A3EB6642F47}" xr6:coauthVersionLast="45" xr6:coauthVersionMax="45" xr10:uidLastSave="{00000000-0000-0000-0000-000000000000}"/>
  <bookViews>
    <workbookView xWindow="0" yWindow="460" windowWidth="28800" windowHeight="17540" xr2:uid="{D07636D3-C661-FF4D-8313-9B7ED0825C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B13" i="1" s="1"/>
  <c r="F13" i="1" l="1"/>
  <c r="E13" i="1"/>
  <c r="D13" i="1"/>
  <c r="C13" i="1"/>
  <c r="H4" i="1"/>
  <c r="F5" i="1" l="1"/>
  <c r="B5" i="1" l="1"/>
  <c r="C5" i="1"/>
  <c r="D5" i="1"/>
  <c r="E5" i="1"/>
  <c r="H2" i="1"/>
  <c r="D3" i="1" s="1"/>
  <c r="H6" i="1"/>
  <c r="F7" i="1" s="1"/>
  <c r="H8" i="1"/>
  <c r="B9" i="1" s="1"/>
  <c r="H10" i="1"/>
  <c r="C11" i="1" s="1"/>
  <c r="B11" i="1" l="1"/>
  <c r="F11" i="1"/>
  <c r="E11" i="1"/>
  <c r="D11" i="1"/>
  <c r="B7" i="1"/>
  <c r="E9" i="1"/>
  <c r="B3" i="1"/>
  <c r="C7" i="1"/>
  <c r="F9" i="1"/>
  <c r="C3" i="1"/>
  <c r="G3" i="1"/>
  <c r="D7" i="1"/>
  <c r="F3" i="1"/>
  <c r="E7" i="1"/>
  <c r="C9" i="1"/>
  <c r="D9" i="1"/>
  <c r="E3" i="1"/>
  <c r="C14" i="1" l="1"/>
  <c r="E14" i="1"/>
  <c r="D14" i="1"/>
  <c r="B14" i="1"/>
  <c r="F14" i="1"/>
</calcChain>
</file>

<file path=xl/sharedStrings.xml><?xml version="1.0" encoding="utf-8"?>
<sst xmlns="http://schemas.openxmlformats.org/spreadsheetml/2006/main" count="31" uniqueCount="19">
  <si>
    <t>State</t>
  </si>
  <si>
    <t>Michigan</t>
  </si>
  <si>
    <t>Washington</t>
  </si>
  <si>
    <t>Missouri</t>
  </si>
  <si>
    <t>Mississippi</t>
  </si>
  <si>
    <t>Idaho</t>
  </si>
  <si>
    <t>North Dakota</t>
  </si>
  <si>
    <t>#10at10</t>
  </si>
  <si>
    <t>DDHQ/0ptimus/Ozy</t>
  </si>
  <si>
    <t>FiveThirtyEight Forecast</t>
  </si>
  <si>
    <t>JHK Forecasts</t>
  </si>
  <si>
    <t>Lean Tossup</t>
  </si>
  <si>
    <t>theHOX</t>
  </si>
  <si>
    <t>-</t>
  </si>
  <si>
    <t>Error</t>
  </si>
  <si>
    <t>Results</t>
  </si>
  <si>
    <t>ADJ RMSE</t>
  </si>
  <si>
    <t>:)</t>
  </si>
  <si>
    <t>*Adjusted RMSE uses margin error/2 to better compare to previous primaries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</si>
</sst>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Biden +&quot;0.0;&quot;Sanders +&quot;0.0;0"/>
    <numFmt numFmtId="165" formatCode="0.0"/>
  </numFmts>
  <fonts count="8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0"/>
      <color theme="1"/>
      <name val="Brandon Grotesque Bold"/>
    </font>
    <font>
      <sz val="8"/>
      <color theme="1"/>
      <name val="BrandonGrotesque-Regular"/>
      <family val="2"/>
    </font>
    <font>
      <sz val="10"/>
      <color theme="1"/>
      <name val="Brandon Grotesque Medium"/>
    </font>
    <font>
      <sz val="12"/>
      <color theme="1"/>
      <name val="Brandon Grotesque Bold"/>
    </font>
    <font>
      <sz val="8"/>
      <color theme="1"/>
      <name val="Brandon Grotesque Regular"/>
    </font>
    <font>
      <sz val="10"/>
      <color theme="5" tint="-0.249977111117893"/>
      <name val="BrandonGrotesque-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3B4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top"/>
    </xf>
    <xf numFmtId="0" fontId="0" fillId="0" borderId="3" xfId="0" applyBorder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right" vertical="top"/>
    </xf>
    <xf numFmtId="164" fontId="4" fillId="0" borderId="5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" fillId="0" borderId="6" xfId="0" applyFont="1" applyBorder="1"/>
    <xf numFmtId="0" fontId="3" fillId="0" borderId="12" xfId="0" applyFont="1" applyBorder="1" applyAlignment="1">
      <alignment horizontal="right" vertical="top"/>
    </xf>
    <xf numFmtId="0" fontId="2" fillId="0" borderId="13" xfId="0" applyFont="1" applyBorder="1"/>
    <xf numFmtId="0" fontId="3" fillId="0" borderId="14" xfId="0" applyFont="1" applyBorder="1" applyAlignment="1">
      <alignment horizontal="right" vertical="top"/>
    </xf>
    <xf numFmtId="0" fontId="2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right" vertical="top"/>
    </xf>
    <xf numFmtId="165" fontId="2" fillId="0" borderId="2" xfId="1" applyNumberFormat="1" applyFont="1" applyBorder="1" applyAlignment="1">
      <alignment horizontal="center" vertical="center"/>
    </xf>
    <xf numFmtId="0" fontId="7" fillId="2" borderId="0" xfId="0" applyFont="1" applyFill="1"/>
    <xf numFmtId="0" fontId="3" fillId="0" borderId="0" xfId="0" applyFont="1" applyAlignment="1">
      <alignment horizontal="right"/>
    </xf>
    <xf numFmtId="164" fontId="4" fillId="0" borderId="7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462845</xdr:colOff>
      <xdr:row>17</xdr:row>
      <xdr:rowOff>186266</xdr:rowOff>
    </xdr:from>
    <xdr:to>
      <xdr:col>22</xdr:col>
      <xdr:colOff>632178</xdr:colOff>
      <xdr:row>40</xdr:row>
      <xdr:rowOff>2822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11705-394B-8747-AAA0-8F6A69781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9289" y="4092222"/>
          <a:ext cx="10058400" cy="4749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A1" t="str">
            <v>state</v>
          </cell>
          <cell r="S1" t="str">
            <v>margin</v>
          </cell>
        </row>
        <row r="2">
          <cell r="A2" t="str">
            <v>Iowa</v>
          </cell>
        </row>
        <row r="3">
          <cell r="A3" t="str">
            <v>New Hampshire</v>
          </cell>
        </row>
        <row r="4">
          <cell r="A4" t="str">
            <v>Nevada</v>
          </cell>
        </row>
        <row r="5">
          <cell r="A5" t="str">
            <v>South Carolina</v>
          </cell>
        </row>
        <row r="6">
          <cell r="A6" t="str">
            <v>Alabama</v>
          </cell>
        </row>
        <row r="7">
          <cell r="A7" t="str">
            <v>Arkansas</v>
          </cell>
        </row>
        <row r="8">
          <cell r="A8" t="str">
            <v>California</v>
          </cell>
        </row>
        <row r="9">
          <cell r="A9" t="str">
            <v>Colorado</v>
          </cell>
        </row>
        <row r="10">
          <cell r="A10" t="str">
            <v>Maine</v>
          </cell>
        </row>
        <row r="11">
          <cell r="A11" t="str">
            <v>Massachusetts</v>
          </cell>
        </row>
        <row r="12">
          <cell r="A12" t="str">
            <v>Minnesota</v>
          </cell>
        </row>
        <row r="13">
          <cell r="A13" t="str">
            <v>North Carolina</v>
          </cell>
        </row>
        <row r="14">
          <cell r="A14" t="str">
            <v>Oklahoma</v>
          </cell>
        </row>
        <row r="15">
          <cell r="A15" t="str">
            <v>Tennessee</v>
          </cell>
        </row>
        <row r="16">
          <cell r="A16" t="str">
            <v>Texas</v>
          </cell>
        </row>
        <row r="17">
          <cell r="A17" t="str">
            <v>Utah</v>
          </cell>
        </row>
        <row r="18">
          <cell r="A18" t="str">
            <v>Vermont</v>
          </cell>
        </row>
        <row r="19">
          <cell r="A19" t="str">
            <v>Virginia</v>
          </cell>
        </row>
        <row r="20">
          <cell r="A20" t="str">
            <v>Michigan</v>
          </cell>
          <cell r="S20">
            <v>16.5</v>
          </cell>
        </row>
        <row r="21">
          <cell r="A21" t="str">
            <v>Washington</v>
          </cell>
          <cell r="S21">
            <v>-0.19999999999999574</v>
          </cell>
        </row>
        <row r="22">
          <cell r="A22" t="str">
            <v>Missouri</v>
          </cell>
          <cell r="S22">
            <v>25.699999999999996</v>
          </cell>
        </row>
        <row r="23">
          <cell r="A23" t="str">
            <v>Mississippi</v>
          </cell>
          <cell r="S23">
            <v>66.199999999999989</v>
          </cell>
        </row>
        <row r="24">
          <cell r="A24" t="str">
            <v>Idaho</v>
          </cell>
          <cell r="S24">
            <v>6.3000000000000043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37E0-8B48-FD4C-A8F6-66925742E021}">
  <dimension ref="A1:K15"/>
  <sheetViews>
    <sheetView showGridLines="0" tabSelected="1" topLeftCell="D1" zoomScale="225" workbookViewId="0">
      <selection activeCell="H12" sqref="H12:H13"/>
    </sheetView>
  </sheetViews>
  <sheetFormatPr baseColWidth="10" defaultRowHeight="17"/>
  <cols>
    <col min="2" max="6" width="12.6640625" style="1" customWidth="1"/>
  </cols>
  <sheetData>
    <row r="1" spans="1:11" s="2" customFormat="1" ht="36">
      <c r="A1" s="17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7</v>
      </c>
      <c r="H1" s="10" t="s">
        <v>15</v>
      </c>
      <c r="K1" s="2">
        <v>6</v>
      </c>
    </row>
    <row r="2" spans="1:11">
      <c r="A2" s="12" t="s">
        <v>1</v>
      </c>
      <c r="B2" s="7">
        <v>20</v>
      </c>
      <c r="C2" s="7">
        <v>24</v>
      </c>
      <c r="D2" s="7">
        <v>25.400000000000006</v>
      </c>
      <c r="E2" s="7">
        <v>26.4</v>
      </c>
      <c r="F2" s="7">
        <v>16</v>
      </c>
      <c r="G2" s="7">
        <v>-2.5999999999999943</v>
      </c>
      <c r="H2" s="23">
        <f>INDEX([1]results!$S:$S,MATCH(A2,[1]results!$A:$A,0))</f>
        <v>16.5</v>
      </c>
    </row>
    <row r="3" spans="1:11">
      <c r="A3" s="13" t="s">
        <v>14</v>
      </c>
      <c r="B3" s="19">
        <f>ABS(B2-$H2)</f>
        <v>3.5</v>
      </c>
      <c r="C3" s="19">
        <f t="shared" ref="C3:G3" si="0">ABS(C2-$H2)</f>
        <v>7.5</v>
      </c>
      <c r="D3" s="19">
        <f t="shared" si="0"/>
        <v>8.9000000000000057</v>
      </c>
      <c r="E3" s="19">
        <f t="shared" si="0"/>
        <v>9.8999999999999986</v>
      </c>
      <c r="F3" s="19">
        <f t="shared" si="0"/>
        <v>0.5</v>
      </c>
      <c r="G3" s="19">
        <f t="shared" si="0"/>
        <v>19.099999999999994</v>
      </c>
      <c r="H3" s="24"/>
    </row>
    <row r="4" spans="1:11">
      <c r="A4" s="12" t="s">
        <v>2</v>
      </c>
      <c r="B4" s="7">
        <v>12</v>
      </c>
      <c r="C4" s="7">
        <v>3</v>
      </c>
      <c r="D4" s="7">
        <v>9.4000000000000057</v>
      </c>
      <c r="E4" s="7">
        <v>13.5</v>
      </c>
      <c r="F4" s="7">
        <v>-1.3999999999999986</v>
      </c>
      <c r="G4" s="7" t="s">
        <v>13</v>
      </c>
      <c r="H4" s="23">
        <f>INDEX([1]results!$S:$S,MATCH(A4,[1]results!$A:$A,0))</f>
        <v>-0.19999999999999574</v>
      </c>
    </row>
    <row r="5" spans="1:11">
      <c r="A5" s="13" t="s">
        <v>14</v>
      </c>
      <c r="B5" s="19">
        <f>ABS(B4-$H4)</f>
        <v>12.199999999999996</v>
      </c>
      <c r="C5" s="19">
        <f t="shared" ref="C5" si="1">ABS(C4-$H4)</f>
        <v>3.1999999999999957</v>
      </c>
      <c r="D5" s="19">
        <f t="shared" ref="D5" si="2">ABS(D4-$H4)</f>
        <v>9.6000000000000014</v>
      </c>
      <c r="E5" s="19">
        <f t="shared" ref="E5" si="3">ABS(E4-$H4)</f>
        <v>13.699999999999996</v>
      </c>
      <c r="F5" s="19">
        <f t="shared" ref="F5" si="4">ABS(F4-$H4)</f>
        <v>1.2000000000000028</v>
      </c>
      <c r="G5" s="8" t="s">
        <v>13</v>
      </c>
      <c r="H5" s="24"/>
    </row>
    <row r="6" spans="1:11">
      <c r="A6" s="12" t="s">
        <v>3</v>
      </c>
      <c r="B6" s="7">
        <v>25</v>
      </c>
      <c r="C6" s="7">
        <v>26</v>
      </c>
      <c r="D6" s="7">
        <v>29</v>
      </c>
      <c r="E6" s="7">
        <v>28.5</v>
      </c>
      <c r="F6" s="7">
        <v>24.300000000000004</v>
      </c>
      <c r="G6" s="7" t="s">
        <v>13</v>
      </c>
      <c r="H6" s="23">
        <f>INDEX([1]results!$S:$S,MATCH(A6,[1]results!$A:$A,0))</f>
        <v>25.699999999999996</v>
      </c>
    </row>
    <row r="7" spans="1:11">
      <c r="A7" s="13" t="s">
        <v>14</v>
      </c>
      <c r="B7" s="19">
        <f>ABS(B6-$H6)</f>
        <v>0.69999999999999574</v>
      </c>
      <c r="C7" s="19">
        <f t="shared" ref="C7" si="5">ABS(C6-$H6)</f>
        <v>0.30000000000000426</v>
      </c>
      <c r="D7" s="19">
        <f t="shared" ref="D7" si="6">ABS(D6-$H6)</f>
        <v>3.3000000000000043</v>
      </c>
      <c r="E7" s="19">
        <f t="shared" ref="E7" si="7">ABS(E6-$H6)</f>
        <v>2.8000000000000043</v>
      </c>
      <c r="F7" s="19">
        <f t="shared" ref="F7" si="8">ABS(F6-$H6)</f>
        <v>1.3999999999999915</v>
      </c>
      <c r="G7" s="18"/>
      <c r="H7" s="24"/>
    </row>
    <row r="8" spans="1:11">
      <c r="A8" s="12" t="s">
        <v>4</v>
      </c>
      <c r="B8" s="7">
        <v>40</v>
      </c>
      <c r="C8" s="7">
        <v>43</v>
      </c>
      <c r="D8" s="7">
        <v>48</v>
      </c>
      <c r="E8" s="7">
        <v>55.3</v>
      </c>
      <c r="F8" s="7">
        <v>45.400000000000006</v>
      </c>
      <c r="G8" s="7" t="s">
        <v>13</v>
      </c>
      <c r="H8" s="23">
        <f>INDEX([1]results!$S:$S,MATCH(A8,[1]results!$A:$A,0))</f>
        <v>66.199999999999989</v>
      </c>
      <c r="J8" s="21"/>
    </row>
    <row r="9" spans="1:11">
      <c r="A9" s="13" t="s">
        <v>14</v>
      </c>
      <c r="B9" s="19">
        <f>ABS(B8-$H8)</f>
        <v>26.199999999999989</v>
      </c>
      <c r="C9" s="19">
        <f t="shared" ref="C9" si="9">ABS(C8-$H8)</f>
        <v>23.199999999999989</v>
      </c>
      <c r="D9" s="19">
        <f t="shared" ref="D9" si="10">ABS(D8-$H8)</f>
        <v>18.199999999999989</v>
      </c>
      <c r="E9" s="19">
        <f t="shared" ref="E9" si="11">ABS(E8-$H8)</f>
        <v>10.899999999999991</v>
      </c>
      <c r="F9" s="19">
        <f t="shared" ref="F9" si="12">ABS(F8-$H8)</f>
        <v>20.799999999999983</v>
      </c>
      <c r="G9" s="18"/>
      <c r="H9" s="24"/>
    </row>
    <row r="10" spans="1:11">
      <c r="A10" s="14" t="s">
        <v>5</v>
      </c>
      <c r="B10" s="9">
        <v>5</v>
      </c>
      <c r="C10" s="9">
        <v>12</v>
      </c>
      <c r="D10" s="9">
        <v>8.5999999999999943</v>
      </c>
      <c r="E10" s="9">
        <v>17.5</v>
      </c>
      <c r="F10" s="9">
        <v>10.300000000000004</v>
      </c>
      <c r="G10" s="9" t="s">
        <v>13</v>
      </c>
      <c r="H10" s="23">
        <f>INDEX([1]results!$S:$S,MATCH(A10,[1]results!$A:$A,0))</f>
        <v>6.3000000000000043</v>
      </c>
    </row>
    <row r="11" spans="1:11">
      <c r="A11" s="13" t="s">
        <v>14</v>
      </c>
      <c r="B11" s="19">
        <f>ABS(B10-$H10)</f>
        <v>1.3000000000000043</v>
      </c>
      <c r="C11" s="19">
        <f t="shared" ref="C11" si="13">ABS(C10-$H10)</f>
        <v>5.6999999999999957</v>
      </c>
      <c r="D11" s="19">
        <f t="shared" ref="D11" si="14">ABS(D10-$H10)</f>
        <v>2.2999999999999901</v>
      </c>
      <c r="E11" s="19">
        <f t="shared" ref="E11" si="15">ABS(E10-$H10)</f>
        <v>11.199999999999996</v>
      </c>
      <c r="F11" s="19">
        <f t="shared" ref="F11" si="16">ABS(F10-$H10)</f>
        <v>4</v>
      </c>
      <c r="G11" s="8" t="s">
        <v>13</v>
      </c>
      <c r="H11" s="24"/>
    </row>
    <row r="12" spans="1:11">
      <c r="A12" s="12" t="s">
        <v>6</v>
      </c>
      <c r="B12" s="6">
        <v>23</v>
      </c>
      <c r="C12" s="6">
        <v>24</v>
      </c>
      <c r="D12" s="6">
        <v>21.400000000000006</v>
      </c>
      <c r="E12" s="6">
        <v>20.9</v>
      </c>
      <c r="F12" s="6">
        <v>36</v>
      </c>
      <c r="G12" s="7" t="s">
        <v>13</v>
      </c>
      <c r="H12" s="23" t="e">
        <f>INDEX([1]results!$S:$S,MATCH(A12,[1]results!$A:$A,0))</f>
        <v>#N/A</v>
      </c>
    </row>
    <row r="13" spans="1:11">
      <c r="A13" s="15" t="s">
        <v>14</v>
      </c>
      <c r="B13" s="19" t="e">
        <f>ABS(B12-$H12)</f>
        <v>#N/A</v>
      </c>
      <c r="C13" s="19" t="e">
        <f t="shared" ref="C13" si="17">ABS(C12-$H12)</f>
        <v>#N/A</v>
      </c>
      <c r="D13" s="19" t="e">
        <f t="shared" ref="D13" si="18">ABS(D12-$H12)</f>
        <v>#N/A</v>
      </c>
      <c r="E13" s="19" t="e">
        <f t="shared" ref="E13" si="19">ABS(E12-$H12)</f>
        <v>#N/A</v>
      </c>
      <c r="F13" s="19" t="e">
        <f t="shared" ref="F13" si="20">ABS(F12-$H12)</f>
        <v>#N/A</v>
      </c>
      <c r="G13" s="4" t="s">
        <v>13</v>
      </c>
      <c r="H13" s="24"/>
    </row>
    <row r="14" spans="1:11" ht="18">
      <c r="A14" s="16" t="s">
        <v>16</v>
      </c>
      <c r="B14" s="20" t="e">
        <f>SQRT(SUMSQ(B3/2,B5/2,B7/2,B9/2,B11/2,B13/2)/$K$1)</f>
        <v>#N/A</v>
      </c>
      <c r="C14" s="20" t="e">
        <f t="shared" ref="C14:F14" si="21">SQRT(SUMSQ(C3/2,C5/2,C7/2,C9/2,C11/2,C13/2)/$K$1)</f>
        <v>#N/A</v>
      </c>
      <c r="D14" s="20" t="e">
        <f t="shared" si="21"/>
        <v>#N/A</v>
      </c>
      <c r="E14" s="20" t="e">
        <f t="shared" si="21"/>
        <v>#N/A</v>
      </c>
      <c r="F14" s="20" t="e">
        <f t="shared" si="21"/>
        <v>#N/A</v>
      </c>
      <c r="G14" s="5"/>
      <c r="H14" s="11" t="s">
        <v>17</v>
      </c>
    </row>
    <row r="15" spans="1:11">
      <c r="A15" s="22" t="s">
        <v>18</v>
      </c>
      <c r="B15" s="22"/>
      <c r="C15" s="22"/>
      <c r="D15" s="22"/>
      <c r="E15" s="22"/>
      <c r="F15" s="22"/>
      <c r="G15" s="22"/>
      <c r="H15" s="22"/>
    </row>
  </sheetData>
  <mergeCells count="7">
    <mergeCell ref="A15:H15"/>
    <mergeCell ref="H2:H3"/>
    <mergeCell ref="H4:H5"/>
    <mergeCell ref="H6:H7"/>
    <mergeCell ref="H8:H9"/>
    <mergeCell ref="H10:H11"/>
    <mergeCell ref="H12:H13"/>
  </mergeCells>
  <conditionalFormatting sqref="B4:G4">
    <cfRule type="colorScale" priority="26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6:G6">
    <cfRule type="colorScale" priority="25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8:G8">
    <cfRule type="colorScale" priority="24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10:G10">
    <cfRule type="colorScale" priority="23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12:G12">
    <cfRule type="colorScale" priority="22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6">
    <cfRule type="colorScale" priority="15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8">
    <cfRule type="colorScale" priority="14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2:G2">
    <cfRule type="colorScale" priority="11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2">
    <cfRule type="colorScale" priority="10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14:F14">
    <cfRule type="colorScale" priority="9">
      <colorScale>
        <cfvo type="num" val="3"/>
        <cfvo type="max"/>
        <color theme="0"/>
        <color theme="5"/>
      </colorScale>
    </cfRule>
  </conditionalFormatting>
  <conditionalFormatting sqref="H10">
    <cfRule type="colorScale" priority="7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4">
    <cfRule type="colorScale" priority="2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12">
    <cfRule type="colorScale" priority="1">
      <colorScale>
        <cfvo type="num" val="-50"/>
        <cfvo type="num" val="0"/>
        <cfvo type="num" val="50"/>
        <color theme="4"/>
        <color theme="0"/>
        <color theme="8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2020-03-11T02:58:32Z</dcterms:created>
  <dcterms:modified xsi:type="dcterms:W3CDTF">2020-03-11T20:44:27Z</dcterms:modified>
  <cp:category/>
</cp:coreProperties>
</file>